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lessig/Documents/UCSDSAN201904DATA2/02-Homework/01-Excel/"/>
    </mc:Choice>
  </mc:AlternateContent>
  <xr:revisionPtr revIDLastSave="0" documentId="13_ncr:1_{4D28588B-085E-1C43-80C9-38F1B58C56ED}" xr6:coauthVersionLast="43" xr6:coauthVersionMax="43" xr10:uidLastSave="{00000000-0000-0000-0000-000000000000}"/>
  <bookViews>
    <workbookView xWindow="0" yWindow="460" windowWidth="33600" windowHeight="19980" xr2:uid="{00000000-000D-0000-FFFF-FFFF00000000}"/>
  </bookViews>
  <sheets>
    <sheet name="Data" sheetId="5" r:id="rId1"/>
    <sheet name="Category - Pivot Table" sheetId="2" r:id="rId2"/>
    <sheet name="Sub-Category - Pivot" sheetId="4" r:id="rId3"/>
    <sheet name="Outcomes - Pivot" sheetId="6" r:id="rId4"/>
    <sheet name="Bonus - Goals" sheetId="3" r:id="rId5"/>
  </sheets>
  <definedNames>
    <definedName name="_xlnm._FilterDatabase" localSheetId="4" hidden="1">'Bonus - Goals'!$A$1:$H$1</definedName>
    <definedName name="_xlnm._FilterDatabase" localSheetId="0" hidden="1">Data!$A$1:$T$4115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5" l="1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2" i="5"/>
  <c r="D13" i="3" l="1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" i="3"/>
  <c r="C2" i="3"/>
  <c r="B2" i="3"/>
  <c r="O621" i="5"/>
  <c r="O636" i="5"/>
  <c r="O641" i="5"/>
  <c r="O1049" i="5"/>
  <c r="O1318" i="5"/>
  <c r="O1453" i="5"/>
  <c r="O2346" i="5"/>
  <c r="O2386" i="5"/>
  <c r="O173" i="5"/>
  <c r="O196" i="5"/>
  <c r="O214" i="5"/>
  <c r="O216" i="5"/>
  <c r="O437" i="5"/>
  <c r="O447" i="5"/>
  <c r="O466" i="5"/>
  <c r="O476" i="5"/>
  <c r="O498" i="5"/>
  <c r="O542" i="5"/>
  <c r="O544" i="5"/>
  <c r="O566" i="5"/>
  <c r="O568" i="5"/>
  <c r="O578" i="5"/>
  <c r="O582" i="5"/>
  <c r="O585" i="5"/>
  <c r="O591" i="5"/>
  <c r="O683" i="5"/>
  <c r="O698" i="5"/>
  <c r="O984" i="5"/>
  <c r="O1113" i="5"/>
  <c r="O1130" i="5"/>
  <c r="O1136" i="5"/>
  <c r="O1412" i="5"/>
  <c r="O1416" i="5"/>
  <c r="O1422" i="5"/>
  <c r="O1442" i="5"/>
  <c r="O1452" i="5"/>
  <c r="O1499" i="5"/>
  <c r="O1547" i="5"/>
  <c r="O1589" i="5"/>
  <c r="O1595" i="5"/>
  <c r="O1600" i="5"/>
  <c r="O1704" i="5"/>
  <c r="O1724" i="5"/>
  <c r="O1729" i="5"/>
  <c r="O1736" i="5"/>
  <c r="O1741" i="5"/>
  <c r="O1988" i="5"/>
  <c r="O1994" i="5"/>
  <c r="O2148" i="5"/>
  <c r="O2150" i="5"/>
  <c r="O2156" i="5"/>
  <c r="O2420" i="5"/>
  <c r="O2423" i="5"/>
  <c r="O2424" i="5"/>
  <c r="O2427" i="5"/>
  <c r="O2429" i="5"/>
  <c r="O2430" i="5"/>
  <c r="O2433" i="5"/>
  <c r="O2434" i="5"/>
  <c r="O2584" i="5"/>
  <c r="O2585" i="5"/>
  <c r="O2596" i="5"/>
  <c r="O2691" i="5"/>
  <c r="O2696" i="5"/>
  <c r="O2771" i="5"/>
  <c r="O2775" i="5"/>
  <c r="O2909" i="5"/>
  <c r="O2912" i="5"/>
  <c r="O2915" i="5"/>
  <c r="O2916" i="5"/>
  <c r="O2943" i="5"/>
  <c r="O2948" i="5"/>
  <c r="O3057" i="5"/>
  <c r="O3060" i="5"/>
  <c r="O3074" i="5"/>
  <c r="O3119" i="5"/>
  <c r="O3202" i="5"/>
  <c r="O3631" i="5"/>
  <c r="O3632" i="5"/>
  <c r="O3641" i="5"/>
  <c r="O3647" i="5"/>
  <c r="O3798" i="5"/>
  <c r="O3858" i="5"/>
  <c r="O3861" i="5"/>
  <c r="O3864" i="5"/>
  <c r="O3914" i="5"/>
  <c r="O3934" i="5"/>
  <c r="O3953" i="5"/>
  <c r="O4006" i="5"/>
  <c r="O4017" i="5"/>
  <c r="O4047" i="5"/>
  <c r="O4052" i="5"/>
  <c r="O4114" i="5"/>
  <c r="O4115" i="5"/>
  <c r="O1183" i="5"/>
  <c r="O2396" i="5"/>
  <c r="O3807" i="5"/>
  <c r="O3906" i="5"/>
  <c r="O4084" i="5"/>
  <c r="O1813" i="5"/>
  <c r="O637" i="5"/>
  <c r="O2362" i="5"/>
  <c r="O580" i="5"/>
  <c r="O668" i="5"/>
  <c r="O780" i="5"/>
  <c r="O1867" i="5"/>
  <c r="O1917" i="5"/>
  <c r="O4008" i="5"/>
  <c r="O4074" i="5"/>
  <c r="O1413" i="5"/>
  <c r="O2877" i="5"/>
  <c r="O2950" i="5"/>
  <c r="O983" i="5"/>
  <c r="O640" i="5"/>
  <c r="O1046" i="5"/>
  <c r="O427" i="5"/>
  <c r="O546" i="5"/>
  <c r="O598" i="5"/>
  <c r="O1083" i="5"/>
  <c r="O1094" i="5"/>
  <c r="O1543" i="5"/>
  <c r="O1881" i="5"/>
  <c r="O2903" i="5"/>
  <c r="O3995" i="5"/>
  <c r="O3602" i="5"/>
  <c r="O1116" i="5"/>
  <c r="O1125" i="5"/>
  <c r="O1132" i="5"/>
  <c r="O507" i="5"/>
  <c r="O2662" i="5"/>
  <c r="O159" i="5"/>
  <c r="O638" i="5"/>
  <c r="O562" i="5"/>
  <c r="O1904" i="5"/>
  <c r="O2245" i="5"/>
  <c r="O4013" i="5"/>
  <c r="O432" i="5"/>
  <c r="O422" i="5"/>
  <c r="O734" i="5"/>
  <c r="O611" i="5"/>
  <c r="O1244" i="5"/>
  <c r="O163" i="5"/>
  <c r="O442" i="5"/>
  <c r="O445" i="5"/>
  <c r="O449" i="5"/>
  <c r="O586" i="5"/>
  <c r="O765" i="5"/>
  <c r="O1092" i="5"/>
  <c r="O1115" i="5"/>
  <c r="O1121" i="5"/>
  <c r="O1128" i="5"/>
  <c r="O1141" i="5"/>
  <c r="O1180" i="5"/>
  <c r="O1408" i="5"/>
  <c r="O1484" i="5"/>
  <c r="O1501" i="5"/>
  <c r="O1583" i="5"/>
  <c r="O1703" i="5"/>
  <c r="O1865" i="5"/>
  <c r="O2128" i="5"/>
  <c r="O2418" i="5"/>
  <c r="O2442" i="5"/>
  <c r="O2588" i="5"/>
  <c r="O2591" i="5"/>
  <c r="O2759" i="5"/>
  <c r="O2851" i="5"/>
  <c r="O2889" i="5"/>
  <c r="O3067" i="5"/>
  <c r="O3121" i="5"/>
  <c r="O3797" i="5"/>
  <c r="O3808" i="5"/>
  <c r="O3917" i="5"/>
  <c r="O3927" i="5"/>
  <c r="O3941" i="5"/>
  <c r="O3947" i="5"/>
  <c r="O3996" i="5"/>
  <c r="O4009" i="5"/>
  <c r="O4081" i="5"/>
  <c r="O1696" i="5"/>
  <c r="O2690" i="5"/>
  <c r="O2162" i="5"/>
  <c r="O2135" i="5"/>
  <c r="O169" i="5"/>
  <c r="O514" i="5"/>
  <c r="O1717" i="5"/>
  <c r="O3105" i="5"/>
  <c r="O3868" i="5"/>
  <c r="O3942" i="5"/>
  <c r="O3972" i="5"/>
  <c r="O194" i="5"/>
  <c r="O1171" i="5"/>
  <c r="O2897" i="5"/>
  <c r="O4004" i="5"/>
  <c r="O1123" i="5"/>
  <c r="O1420" i="5"/>
  <c r="O1407" i="5"/>
  <c r="O1821" i="5"/>
  <c r="O694" i="5"/>
  <c r="O3126" i="5"/>
  <c r="O1099" i="5"/>
  <c r="O4067" i="5"/>
  <c r="O1103" i="5"/>
  <c r="O779" i="5"/>
  <c r="O2892" i="5"/>
  <c r="O3959" i="5"/>
  <c r="O4044" i="5"/>
  <c r="O2726" i="5"/>
  <c r="O4021" i="5"/>
  <c r="O2538" i="5"/>
  <c r="O3076" i="5"/>
  <c r="O676" i="5"/>
  <c r="O1088" i="5"/>
  <c r="O1409" i="5"/>
  <c r="O1437" i="5"/>
  <c r="O1812" i="5"/>
  <c r="O3644" i="5"/>
  <c r="O1757" i="5"/>
  <c r="O2425" i="5"/>
  <c r="O3990" i="5"/>
  <c r="O999" i="5"/>
  <c r="O2133" i="5"/>
  <c r="O2415" i="5"/>
  <c r="O2656" i="5"/>
  <c r="O551" i="5"/>
  <c r="O2155" i="5"/>
  <c r="O2921" i="5"/>
  <c r="O2978" i="5"/>
  <c r="O552" i="5"/>
  <c r="O1726" i="5"/>
  <c r="O2743" i="5"/>
  <c r="O2825" i="5"/>
  <c r="O451" i="5"/>
  <c r="O550" i="5"/>
  <c r="O875" i="5"/>
  <c r="O1080" i="5"/>
  <c r="O2763" i="5"/>
  <c r="O4088" i="5"/>
  <c r="O3852" i="5"/>
  <c r="O3986" i="5"/>
  <c r="O2905" i="5"/>
  <c r="O122" i="5"/>
  <c r="O144" i="5"/>
  <c r="O161" i="5"/>
  <c r="O608" i="5"/>
  <c r="O632" i="5"/>
  <c r="O1044" i="5"/>
  <c r="O1566" i="5"/>
  <c r="O2376" i="5"/>
  <c r="O2398" i="5"/>
  <c r="O3123" i="5"/>
  <c r="O3870" i="5"/>
  <c r="O3880" i="5"/>
  <c r="O217" i="5"/>
  <c r="O484" i="5"/>
  <c r="O499" i="5"/>
  <c r="O511" i="5"/>
  <c r="O579" i="5"/>
  <c r="O599" i="5"/>
  <c r="O773" i="5"/>
  <c r="O886" i="5"/>
  <c r="O1075" i="5"/>
  <c r="O1102" i="5"/>
  <c r="O1178" i="5"/>
  <c r="O1545" i="5"/>
  <c r="O1791" i="5"/>
  <c r="O1869" i="5"/>
  <c r="O1913" i="5"/>
  <c r="O2125" i="5"/>
  <c r="O2687" i="5"/>
  <c r="O2779" i="5"/>
  <c r="O2843" i="5"/>
  <c r="O2888" i="5"/>
  <c r="O3112" i="5"/>
  <c r="O3737" i="5"/>
  <c r="O3738" i="5"/>
  <c r="O3747" i="5"/>
  <c r="O3854" i="5"/>
  <c r="O3860" i="5"/>
  <c r="O3919" i="5"/>
  <c r="O4002" i="5"/>
  <c r="O4018" i="5"/>
  <c r="O4026" i="5"/>
  <c r="O4086" i="5"/>
  <c r="O4087" i="5"/>
  <c r="O3131" i="5"/>
  <c r="O3134" i="5"/>
  <c r="O849" i="5"/>
  <c r="O2215" i="5"/>
  <c r="O2641" i="5"/>
  <c r="O3924" i="5"/>
  <c r="O3108" i="5"/>
  <c r="O4109" i="5"/>
  <c r="O496" i="5"/>
  <c r="O1119" i="5"/>
  <c r="O902" i="5"/>
  <c r="O1131" i="5"/>
  <c r="O1184" i="5"/>
  <c r="O1907" i="5"/>
  <c r="O2432" i="5"/>
  <c r="O3963" i="5"/>
  <c r="O4043" i="5"/>
  <c r="O2060" i="5"/>
  <c r="O663" i="5"/>
  <c r="O1095" i="5"/>
  <c r="O2140" i="5"/>
  <c r="O4092" i="5"/>
  <c r="O1070" i="5"/>
  <c r="O2766" i="5"/>
  <c r="O3962" i="5"/>
  <c r="O2769" i="5"/>
  <c r="O3662" i="5"/>
  <c r="O2327" i="5"/>
  <c r="O3989" i="5"/>
  <c r="O1801" i="5"/>
  <c r="O127" i="5"/>
  <c r="O1160" i="5"/>
  <c r="O1560" i="5"/>
  <c r="O1721" i="5"/>
  <c r="O3399" i="5"/>
  <c r="O2256" i="5"/>
  <c r="O425" i="5"/>
  <c r="O2138" i="5"/>
  <c r="O2649" i="5"/>
  <c r="O1410" i="5"/>
  <c r="O2685" i="5"/>
  <c r="O3510" i="5"/>
  <c r="O2599" i="5"/>
  <c r="O872" i="5"/>
  <c r="O1770" i="5"/>
  <c r="O462" i="5"/>
  <c r="O1093" i="5"/>
  <c r="O2154" i="5"/>
  <c r="O2895" i="5"/>
  <c r="O2951" i="5"/>
  <c r="O3203" i="5"/>
  <c r="O3929" i="5"/>
  <c r="O1661" i="5"/>
  <c r="O505" i="5"/>
  <c r="O1074" i="5"/>
  <c r="O1987" i="5"/>
  <c r="O3194" i="5"/>
  <c r="O3122" i="5"/>
  <c r="O2348" i="5"/>
  <c r="O455" i="5"/>
  <c r="O596" i="5"/>
  <c r="O702" i="5"/>
  <c r="O992" i="5"/>
  <c r="O998" i="5"/>
  <c r="O1069" i="5"/>
  <c r="O1424" i="5"/>
  <c r="O1876" i="5"/>
  <c r="O2161" i="5"/>
  <c r="O2436" i="5"/>
  <c r="O2593" i="5"/>
  <c r="O3110" i="5"/>
  <c r="O3855" i="5"/>
  <c r="O4015" i="5"/>
  <c r="O33" i="5"/>
  <c r="O2700" i="5"/>
  <c r="O3891" i="5"/>
  <c r="O684" i="5"/>
  <c r="O1117" i="5"/>
  <c r="O2750" i="5"/>
  <c r="O156" i="5"/>
  <c r="O3873" i="5"/>
  <c r="O2695" i="5"/>
  <c r="O2866" i="5"/>
  <c r="O3055" i="5"/>
  <c r="O3538" i="5"/>
  <c r="O2335" i="5"/>
  <c r="O486" i="5"/>
  <c r="O2822" i="5"/>
  <c r="O1581" i="5"/>
  <c r="O588" i="5"/>
  <c r="O882" i="5"/>
  <c r="O4112" i="5"/>
  <c r="O2274" i="5"/>
  <c r="O1552" i="5"/>
  <c r="O3190" i="5"/>
  <c r="O3013" i="5"/>
  <c r="O154" i="5"/>
  <c r="O1055" i="5"/>
  <c r="O1456" i="5"/>
  <c r="O2349" i="5"/>
  <c r="O914" i="5"/>
  <c r="O1077" i="5"/>
  <c r="O1111" i="5"/>
  <c r="O1430" i="5"/>
  <c r="O1494" i="5"/>
  <c r="O1585" i="5"/>
  <c r="O2410" i="5"/>
  <c r="O2508" i="5"/>
  <c r="O2643" i="5"/>
  <c r="O3649" i="5"/>
  <c r="O3928" i="5"/>
  <c r="O3964" i="5"/>
  <c r="O4010" i="5"/>
  <c r="O4065" i="5"/>
  <c r="O4095" i="5"/>
  <c r="O3144" i="5"/>
  <c r="O4" i="5"/>
  <c r="O2203" i="5"/>
  <c r="O3564" i="5"/>
  <c r="O3706" i="5"/>
  <c r="O468" i="5"/>
  <c r="O151" i="5"/>
  <c r="O2353" i="5"/>
  <c r="O601" i="5"/>
  <c r="O4113" i="5"/>
  <c r="O234" i="5"/>
  <c r="O2260" i="5"/>
  <c r="O2880" i="5"/>
  <c r="O85" i="5"/>
  <c r="O2854" i="5"/>
  <c r="O775" i="5"/>
  <c r="O1488" i="5"/>
  <c r="O4051" i="5"/>
  <c r="O1067" i="5"/>
  <c r="O1105" i="5"/>
  <c r="O2521" i="5"/>
  <c r="O3910" i="5"/>
  <c r="O3431" i="5"/>
  <c r="O1874" i="5"/>
  <c r="O607" i="5"/>
  <c r="O456" i="5"/>
  <c r="O595" i="5"/>
  <c r="O428" i="5"/>
  <c r="O516" i="5"/>
  <c r="O3088" i="5"/>
  <c r="O4105" i="5"/>
  <c r="O460" i="5"/>
  <c r="O2405" i="5"/>
  <c r="O1877" i="5"/>
  <c r="O1918" i="5"/>
  <c r="O2504" i="5"/>
  <c r="O1402" i="5"/>
  <c r="O467" i="5"/>
  <c r="O3619" i="5"/>
  <c r="O2757" i="5"/>
  <c r="O3889" i="5"/>
  <c r="O1164" i="5"/>
  <c r="O1483" i="5"/>
  <c r="O2693" i="5"/>
  <c r="O2702" i="5"/>
  <c r="O3794" i="5"/>
  <c r="O3997" i="5"/>
  <c r="O3461" i="5"/>
  <c r="O2650" i="5"/>
  <c r="O1104" i="5"/>
  <c r="O735" i="5"/>
  <c r="O3285" i="5"/>
  <c r="O1118" i="5"/>
  <c r="O2158" i="5"/>
  <c r="O865" i="5"/>
  <c r="O890" i="5"/>
  <c r="O1875" i="5"/>
  <c r="O2601" i="5"/>
  <c r="O1688" i="5"/>
  <c r="O3311" i="5"/>
  <c r="O2742" i="5"/>
  <c r="O3590" i="5"/>
  <c r="O2382" i="5"/>
  <c r="O2864" i="5"/>
  <c r="O3642" i="5"/>
  <c r="O3981" i="5"/>
  <c r="O4075" i="5"/>
  <c r="O1082" i="5"/>
  <c r="O1084" i="5"/>
  <c r="O3085" i="5"/>
  <c r="O933" i="5"/>
  <c r="O2906" i="5"/>
  <c r="O3136" i="5"/>
  <c r="O850" i="5"/>
  <c r="O2785" i="5"/>
  <c r="O2953" i="5"/>
  <c r="O2319" i="5"/>
  <c r="O1500" i="5"/>
  <c r="O1790" i="5"/>
  <c r="O964" i="5"/>
  <c r="O3294" i="5"/>
  <c r="O1235" i="5"/>
  <c r="O1194" i="5"/>
  <c r="O721" i="5"/>
  <c r="O858" i="5"/>
  <c r="O76" i="5"/>
  <c r="O3452" i="5"/>
  <c r="O920" i="5"/>
  <c r="O2131" i="5"/>
  <c r="O2153" i="5"/>
  <c r="O2842" i="5"/>
  <c r="O150" i="5"/>
  <c r="O619" i="5"/>
  <c r="O1573" i="5"/>
  <c r="O215" i="5"/>
  <c r="O571" i="5"/>
  <c r="O576" i="5"/>
  <c r="O939" i="5"/>
  <c r="O941" i="5"/>
  <c r="O1135" i="5"/>
  <c r="O1544" i="5"/>
  <c r="O1740" i="5"/>
  <c r="O1795" i="5"/>
  <c r="O2865" i="5"/>
  <c r="O2911" i="5"/>
  <c r="O3866" i="5"/>
  <c r="O4007" i="5"/>
  <c r="O4094" i="5"/>
  <c r="O3477" i="5"/>
  <c r="O3578" i="5"/>
  <c r="O3672" i="5"/>
  <c r="O2837" i="5"/>
  <c r="O3071" i="5"/>
  <c r="O157" i="5"/>
  <c r="O458" i="5"/>
  <c r="O699" i="5"/>
  <c r="O2077" i="5"/>
  <c r="O2372" i="5"/>
  <c r="O555" i="5"/>
  <c r="O1596" i="5"/>
  <c r="O450" i="5"/>
  <c r="O2918" i="5"/>
  <c r="O3072" i="5"/>
  <c r="O3565" i="5"/>
  <c r="O70" i="5"/>
  <c r="O1382" i="5"/>
  <c r="O2235" i="5"/>
  <c r="O1711" i="5"/>
  <c r="O1909" i="5"/>
  <c r="O2132" i="5"/>
  <c r="O2324" i="5"/>
  <c r="O2134" i="5"/>
  <c r="O1041" i="5"/>
  <c r="O2258" i="5"/>
  <c r="O1391" i="5"/>
  <c r="O881" i="5"/>
  <c r="O2232" i="5"/>
  <c r="O3822" i="5"/>
  <c r="O2629" i="5"/>
  <c r="O884" i="5"/>
  <c r="O2737" i="5"/>
  <c r="O96" i="5"/>
  <c r="O3842" i="5"/>
  <c r="O2137" i="5"/>
  <c r="O17" i="5"/>
  <c r="O926" i="5"/>
  <c r="O2171" i="5"/>
  <c r="O2603" i="5"/>
  <c r="O97" i="5"/>
  <c r="O1738" i="5"/>
  <c r="O1023" i="5"/>
  <c r="O2238" i="5"/>
  <c r="O2741" i="5"/>
  <c r="O3417" i="5"/>
  <c r="O2403" i="5"/>
  <c r="O457" i="5"/>
  <c r="O720" i="5"/>
  <c r="O867" i="5"/>
  <c r="O2438" i="5"/>
  <c r="O2868" i="5"/>
  <c r="O3968" i="5"/>
  <c r="O2169" i="5"/>
  <c r="O3589" i="5"/>
  <c r="O2218" i="5"/>
  <c r="O3973" i="5"/>
  <c r="O860" i="5"/>
  <c r="O2660" i="5"/>
  <c r="O3207" i="5"/>
  <c r="O4104" i="5"/>
  <c r="O3560" i="5"/>
  <c r="O2126" i="5"/>
  <c r="O2157" i="5"/>
  <c r="O3992" i="5"/>
  <c r="O2581" i="5"/>
  <c r="O3332" i="5"/>
  <c r="O2558" i="5"/>
  <c r="O3137" i="5"/>
  <c r="O1925" i="5"/>
  <c r="O1472" i="5"/>
  <c r="O1112" i="5"/>
  <c r="O1145" i="5"/>
  <c r="O2996" i="5"/>
  <c r="O603" i="5"/>
  <c r="O2850" i="5"/>
  <c r="O3677" i="5"/>
  <c r="O2502" i="5"/>
  <c r="O1157" i="5"/>
  <c r="O1562" i="5"/>
  <c r="O647" i="5"/>
  <c r="O1108" i="5"/>
  <c r="O3848" i="5"/>
  <c r="O3053" i="5"/>
  <c r="O2819" i="5"/>
  <c r="O2022" i="5"/>
  <c r="O2697" i="5"/>
  <c r="O3080" i="5"/>
  <c r="O4060" i="5"/>
  <c r="O1223" i="5"/>
  <c r="O2253" i="5"/>
  <c r="O3246" i="5"/>
  <c r="O2852" i="5"/>
  <c r="O710" i="5"/>
  <c r="O1091" i="5"/>
  <c r="O1038" i="5"/>
  <c r="O1687" i="5"/>
  <c r="O3142" i="5"/>
  <c r="O945" i="5"/>
  <c r="O1404" i="5"/>
  <c r="O1289" i="5"/>
  <c r="O3397" i="5"/>
  <c r="O2266" i="5"/>
  <c r="O3551" i="5"/>
  <c r="O1150" i="5"/>
  <c r="O2858" i="5"/>
  <c r="O3961" i="5"/>
  <c r="O1356" i="5"/>
  <c r="O2807" i="5"/>
  <c r="O3195" i="5"/>
  <c r="O1915" i="5"/>
  <c r="O3329" i="5"/>
  <c r="O1825" i="5"/>
  <c r="O912" i="5"/>
  <c r="O1414" i="5"/>
  <c r="O3907" i="5"/>
  <c r="O2268" i="5"/>
  <c r="O592" i="5"/>
  <c r="O815" i="5"/>
  <c r="O1231" i="5"/>
  <c r="O2356" i="5"/>
  <c r="O2393" i="5"/>
  <c r="O2564" i="5"/>
  <c r="O3883" i="5"/>
  <c r="O461" i="5"/>
  <c r="O543" i="5"/>
  <c r="O937" i="5"/>
  <c r="O940" i="5"/>
  <c r="O1101" i="5"/>
  <c r="O1173" i="5"/>
  <c r="O1449" i="5"/>
  <c r="O1485" i="5"/>
  <c r="O1598" i="5"/>
  <c r="O1906" i="5"/>
  <c r="O1990" i="5"/>
  <c r="O2002" i="5"/>
  <c r="O2130" i="5"/>
  <c r="O2694" i="5"/>
  <c r="O2764" i="5"/>
  <c r="O2768" i="5"/>
  <c r="O2904" i="5"/>
  <c r="O3096" i="5"/>
  <c r="O3103" i="5"/>
  <c r="O3744" i="5"/>
  <c r="O3749" i="5"/>
  <c r="O3857" i="5"/>
  <c r="O3903" i="5"/>
  <c r="O3943" i="5"/>
  <c r="O3952" i="5"/>
  <c r="O3954" i="5"/>
  <c r="O4011" i="5"/>
  <c r="O4068" i="5"/>
  <c r="O1834" i="5"/>
  <c r="O2796" i="5"/>
  <c r="O2481" i="5"/>
  <c r="O2234" i="5"/>
  <c r="O2818" i="5"/>
  <c r="O541" i="5"/>
  <c r="O125" i="5"/>
  <c r="O955" i="5"/>
  <c r="O2640" i="5"/>
  <c r="O2816" i="5"/>
  <c r="O2146" i="5"/>
  <c r="O3502" i="5"/>
  <c r="O1357" i="5"/>
  <c r="O3727" i="5"/>
  <c r="O2231" i="5"/>
  <c r="O1129" i="5"/>
  <c r="O3757" i="5"/>
  <c r="O2326" i="5"/>
  <c r="O2582" i="5"/>
  <c r="O186" i="5"/>
  <c r="O472" i="5"/>
  <c r="O1705" i="5"/>
  <c r="O4093" i="5"/>
  <c r="O3065" i="5"/>
  <c r="O3742" i="5"/>
  <c r="O1743" i="5"/>
  <c r="O3843" i="5"/>
  <c r="O2966" i="5"/>
  <c r="O3325" i="5"/>
  <c r="O179" i="5"/>
  <c r="O548" i="5"/>
  <c r="O693" i="5"/>
  <c r="O1997" i="5"/>
  <c r="O2887" i="5"/>
  <c r="O3665" i="5"/>
  <c r="O3720" i="5"/>
  <c r="O2217" i="5"/>
  <c r="O1673" i="5"/>
  <c r="O714" i="5"/>
  <c r="O1894" i="5"/>
  <c r="O2467" i="5"/>
  <c r="O1548" i="5"/>
  <c r="O2900" i="5"/>
  <c r="O3974" i="5"/>
  <c r="O1324" i="5"/>
  <c r="O970" i="5"/>
  <c r="O3569" i="5"/>
  <c r="O1648" i="5"/>
  <c r="O2488" i="5"/>
  <c r="O2624" i="5"/>
  <c r="O2139" i="5"/>
  <c r="O3291" i="5"/>
  <c r="O2863" i="5"/>
  <c r="O3297" i="5"/>
  <c r="O1793" i="5"/>
  <c r="O3980" i="5"/>
  <c r="O1569" i="5"/>
  <c r="O3902" i="5"/>
  <c r="O3401" i="5"/>
  <c r="O873" i="5"/>
  <c r="O2224" i="5"/>
  <c r="O3713" i="5"/>
  <c r="O1261" i="5"/>
  <c r="O2233" i="5"/>
  <c r="O52" i="5"/>
  <c r="O1824" i="5"/>
  <c r="O2114" i="5"/>
  <c r="O2893" i="5"/>
  <c r="O2206" i="5"/>
  <c r="O1394" i="5"/>
  <c r="O670" i="5"/>
  <c r="O1928" i="5"/>
  <c r="O2042" i="5"/>
  <c r="O1579" i="5"/>
  <c r="O2357" i="5"/>
  <c r="O563" i="5"/>
  <c r="O1419" i="5"/>
  <c r="O2683" i="5"/>
  <c r="O4049" i="5"/>
  <c r="O4072" i="5"/>
  <c r="O3455" i="5"/>
  <c r="O3828" i="5"/>
  <c r="O2469" i="5"/>
  <c r="O2627" i="5"/>
  <c r="O2619" i="5"/>
  <c r="O814" i="5"/>
  <c r="O1296" i="5"/>
  <c r="O2494" i="5"/>
  <c r="O3338" i="5"/>
  <c r="O897" i="5"/>
  <c r="O1662" i="5"/>
  <c r="O105" i="5"/>
  <c r="O2309" i="5"/>
  <c r="O153" i="5"/>
  <c r="O1314" i="5"/>
  <c r="O2106" i="5"/>
  <c r="O2264" i="5"/>
  <c r="O55" i="5"/>
  <c r="O1722" i="5"/>
  <c r="O829" i="5"/>
  <c r="O3380" i="5"/>
  <c r="O474" i="5"/>
  <c r="O3407" i="5"/>
  <c r="O1551" i="5"/>
  <c r="O2123" i="5"/>
  <c r="O3163" i="5"/>
  <c r="O3422" i="5"/>
  <c r="O848" i="5"/>
  <c r="O1901" i="5"/>
  <c r="O2823" i="5"/>
  <c r="O292" i="5"/>
  <c r="O878" i="5"/>
  <c r="O1363" i="5"/>
  <c r="O2472" i="5"/>
  <c r="O820" i="5"/>
  <c r="O117" i="5"/>
  <c r="O2464" i="5"/>
  <c r="O893" i="5"/>
  <c r="O1920" i="5"/>
  <c r="O3579" i="5"/>
  <c r="O312" i="5"/>
  <c r="O1464" i="5"/>
  <c r="O2881" i="5"/>
  <c r="O3791" i="5"/>
  <c r="O3396" i="5"/>
  <c r="O3609" i="5"/>
  <c r="O2471" i="5"/>
  <c r="O2141" i="5"/>
  <c r="O3138" i="5"/>
  <c r="O3316" i="5"/>
  <c r="O3976" i="5"/>
  <c r="O2590" i="5"/>
  <c r="O4083" i="5"/>
  <c r="O3257" i="5"/>
  <c r="O1480" i="5"/>
  <c r="O3998" i="5"/>
  <c r="O1045" i="5"/>
  <c r="O1008" i="5"/>
  <c r="O526" i="5"/>
  <c r="O888" i="5"/>
  <c r="O1978" i="5"/>
  <c r="O2894" i="5"/>
  <c r="O3652" i="5"/>
  <c r="O3411" i="5"/>
  <c r="O2770" i="5"/>
  <c r="O2572" i="5"/>
  <c r="O2862" i="5"/>
  <c r="O3296" i="5"/>
  <c r="O2559" i="5"/>
  <c r="O2167" i="5"/>
  <c r="O1921" i="5"/>
  <c r="O3610" i="5"/>
  <c r="O3369" i="5"/>
  <c r="O3464" i="5"/>
  <c r="O2856" i="5"/>
  <c r="O1310" i="5"/>
  <c r="O2374" i="5"/>
  <c r="O2391" i="5"/>
  <c r="O232" i="5"/>
  <c r="O513" i="5"/>
  <c r="O883" i="5"/>
  <c r="O904" i="5"/>
  <c r="O919" i="5"/>
  <c r="O1175" i="5"/>
  <c r="O1441" i="5"/>
  <c r="O1916" i="5"/>
  <c r="O2765" i="5"/>
  <c r="O2846" i="5"/>
  <c r="O3921" i="5"/>
  <c r="O4091" i="5"/>
  <c r="O2325" i="5"/>
  <c r="O855" i="5"/>
  <c r="O2925" i="5"/>
  <c r="O3327" i="5"/>
  <c r="O2545" i="5"/>
  <c r="O3078" i="5"/>
  <c r="O1242" i="5"/>
  <c r="O3871" i="5"/>
  <c r="O3432" i="5"/>
  <c r="O2834" i="5"/>
  <c r="O2276" i="5"/>
  <c r="O1325" i="5"/>
  <c r="O993" i="5"/>
  <c r="O966" i="5"/>
  <c r="O2102" i="5"/>
  <c r="O593" i="5"/>
  <c r="O711" i="5"/>
  <c r="O1380" i="5"/>
  <c r="O265" i="5"/>
  <c r="O78" i="5"/>
  <c r="O3607" i="5"/>
  <c r="O4029" i="5"/>
  <c r="O3695" i="5"/>
  <c r="O3496" i="5"/>
  <c r="O3373" i="5"/>
  <c r="O182" i="5"/>
  <c r="O3711" i="5"/>
  <c r="O3586" i="5"/>
  <c r="O3540" i="5"/>
  <c r="O1481" i="5"/>
  <c r="O1584" i="5"/>
  <c r="O2465" i="5"/>
  <c r="O1024" i="5"/>
  <c r="O821" i="5"/>
  <c r="O787" i="5"/>
  <c r="O666" i="5"/>
  <c r="O1788" i="5"/>
  <c r="O3157" i="5"/>
  <c r="O892" i="5"/>
  <c r="O1140" i="5"/>
  <c r="O3444" i="5"/>
  <c r="O2479" i="5"/>
  <c r="O92" i="5"/>
  <c r="O3547" i="5"/>
  <c r="O2608" i="5"/>
  <c r="O11" i="5"/>
  <c r="O2789" i="5"/>
  <c r="O2127" i="5"/>
  <c r="O2185" i="5"/>
  <c r="O3668" i="5"/>
  <c r="O3172" i="5"/>
  <c r="O31" i="5"/>
  <c r="O2303" i="5"/>
  <c r="O656" i="5"/>
  <c r="O2449" i="5"/>
  <c r="O1983" i="5"/>
  <c r="O2758" i="5"/>
  <c r="O1355" i="5"/>
  <c r="O2626" i="5"/>
  <c r="O1266" i="5"/>
  <c r="O1927" i="5"/>
  <c r="O771" i="5"/>
  <c r="O857" i="5"/>
  <c r="O3182" i="5"/>
  <c r="O2639" i="5"/>
  <c r="O3409" i="5"/>
  <c r="O927" i="5"/>
  <c r="O1650" i="5"/>
  <c r="O1362" i="5"/>
  <c r="O316" i="5"/>
  <c r="O3143" i="5"/>
  <c r="O1287" i="5"/>
  <c r="O1527" i="5"/>
  <c r="O2477" i="5"/>
  <c r="O2220" i="5"/>
  <c r="O1208" i="5"/>
  <c r="O3931" i="5"/>
  <c r="O4003" i="5"/>
  <c r="O172" i="5"/>
  <c r="O874" i="5"/>
  <c r="O880" i="5"/>
  <c r="O4020" i="5"/>
  <c r="O831" i="5"/>
  <c r="O907" i="5"/>
  <c r="O1885" i="5"/>
  <c r="O199" i="5"/>
  <c r="O3734" i="5"/>
  <c r="O2251" i="5"/>
  <c r="O1872" i="5"/>
  <c r="O3335" i="5"/>
  <c r="O4050" i="5"/>
  <c r="O3180" i="5"/>
  <c r="O759" i="5"/>
  <c r="O4071" i="5"/>
  <c r="O1470" i="5"/>
  <c r="O2208" i="5"/>
  <c r="O1047" i="5"/>
  <c r="O959" i="5"/>
  <c r="O3039" i="5"/>
  <c r="O2172" i="5"/>
  <c r="O1185" i="5"/>
  <c r="O4022" i="5"/>
  <c r="O3583" i="5"/>
  <c r="O2277" i="5"/>
  <c r="O3456" i="5"/>
  <c r="O3916" i="5"/>
  <c r="O3292" i="5"/>
  <c r="O3702" i="5"/>
  <c r="O2001" i="5"/>
  <c r="O3987" i="5"/>
  <c r="O3911" i="5"/>
  <c r="O3135" i="5"/>
  <c r="O1665" i="5"/>
  <c r="O3321" i="5"/>
  <c r="O2673" i="5"/>
  <c r="O2804" i="5"/>
  <c r="O3152" i="5"/>
  <c r="O565" i="5"/>
  <c r="O777" i="5"/>
  <c r="O1712" i="5"/>
  <c r="O3984" i="5"/>
  <c r="O2085" i="5"/>
  <c r="O847" i="5"/>
  <c r="O1719" i="5"/>
  <c r="O2295" i="5"/>
  <c r="O1905" i="5"/>
  <c r="O2457" i="5"/>
  <c r="O1068" i="5"/>
  <c r="O2703" i="5"/>
  <c r="O1254" i="5"/>
  <c r="O866" i="5"/>
  <c r="O748" i="5"/>
  <c r="O2129" i="5"/>
  <c r="O3481" i="5"/>
  <c r="O677" i="5"/>
  <c r="O1666" i="5"/>
  <c r="O3499" i="5"/>
  <c r="O2426" i="5"/>
  <c r="O1639" i="5"/>
  <c r="O3390" i="5"/>
  <c r="O2136" i="5"/>
  <c r="O1754" i="5"/>
  <c r="O537" i="5"/>
  <c r="O876" i="5"/>
  <c r="O3154" i="5"/>
  <c r="O1466" i="5"/>
  <c r="O1110" i="5"/>
  <c r="O2634" i="5"/>
  <c r="O3236" i="5"/>
  <c r="O4070" i="5"/>
  <c r="O1237" i="5"/>
  <c r="O545" i="5"/>
  <c r="O581" i="5"/>
  <c r="O900" i="5"/>
  <c r="O901" i="5"/>
  <c r="O1072" i="5"/>
  <c r="O2749" i="5"/>
  <c r="O2861" i="5"/>
  <c r="O4076" i="5"/>
  <c r="O1695" i="5"/>
  <c r="O3425" i="5"/>
  <c r="O1949" i="5"/>
  <c r="O2831" i="5"/>
  <c r="O3789" i="5"/>
  <c r="O2267" i="5"/>
  <c r="O652" i="5"/>
  <c r="O3971" i="5"/>
  <c r="O986" i="5"/>
  <c r="O2416" i="5"/>
  <c r="O2871" i="5"/>
  <c r="O1764" i="5"/>
  <c r="O1465" i="5"/>
  <c r="O65" i="5"/>
  <c r="O3616" i="5"/>
  <c r="O3853" i="5"/>
  <c r="O2605" i="5"/>
  <c r="O2621" i="5"/>
  <c r="O1899" i="5"/>
  <c r="O2561" i="5"/>
  <c r="O2116" i="5"/>
  <c r="O2163" i="5"/>
  <c r="O887" i="5"/>
  <c r="O2511" i="5"/>
  <c r="O4061" i="5"/>
  <c r="O2990" i="5"/>
  <c r="O3581" i="5"/>
  <c r="O2747" i="5"/>
  <c r="O1040" i="5"/>
  <c r="O3473" i="5"/>
  <c r="O1840" i="5"/>
  <c r="O2104" i="5"/>
  <c r="O3355" i="5"/>
  <c r="O1773" i="5"/>
  <c r="O3323" i="5"/>
  <c r="O424" i="5"/>
  <c r="O1942" i="5"/>
  <c r="O155" i="5"/>
  <c r="O2193" i="5"/>
  <c r="O2873" i="5"/>
  <c r="O3503" i="5"/>
  <c r="O1294" i="5"/>
  <c r="O2062" i="5"/>
  <c r="O3395" i="5"/>
  <c r="O3620" i="5"/>
  <c r="O1291" i="5"/>
  <c r="O1924" i="5"/>
  <c r="O1025" i="5"/>
  <c r="O1680" i="5"/>
  <c r="O2045" i="5"/>
  <c r="O1120" i="5"/>
  <c r="O3183" i="5"/>
  <c r="O2939" i="5"/>
  <c r="O2800" i="5"/>
  <c r="O2797" i="5"/>
  <c r="O729" i="5"/>
  <c r="O2907" i="5"/>
  <c r="O830" i="5"/>
  <c r="O3223" i="5"/>
  <c r="O308" i="5"/>
  <c r="O846" i="5"/>
  <c r="O3200" i="5"/>
  <c r="O3531" i="5"/>
  <c r="O1439" i="5"/>
  <c r="O2625" i="5"/>
  <c r="O2787" i="5"/>
  <c r="O3670" i="5"/>
  <c r="O1961" i="5"/>
  <c r="O2470" i="5"/>
  <c r="O1613" i="5"/>
  <c r="O3617" i="5"/>
  <c r="O2263" i="5"/>
  <c r="O2320" i="5"/>
  <c r="O3893" i="5"/>
  <c r="O3224" i="5"/>
  <c r="O2109" i="5"/>
  <c r="O2223" i="5"/>
  <c r="O2815" i="5"/>
  <c r="O3040" i="5"/>
  <c r="O3049" i="5"/>
  <c r="O853" i="5"/>
  <c r="O72" i="5"/>
  <c r="O943" i="5"/>
  <c r="O758" i="5"/>
  <c r="O2638" i="5"/>
  <c r="O757" i="5"/>
  <c r="O2275" i="5"/>
  <c r="O2384" i="5"/>
  <c r="O1151" i="5"/>
  <c r="O1720" i="5"/>
  <c r="O2512" i="5"/>
  <c r="O3054" i="5"/>
  <c r="O3739" i="5"/>
  <c r="O3988" i="5"/>
  <c r="O147" i="5"/>
  <c r="O3166" i="5"/>
  <c r="O1814" i="5"/>
  <c r="O1851" i="5"/>
  <c r="O2473" i="5"/>
  <c r="O2938" i="5"/>
  <c r="O1081" i="5"/>
  <c r="O3754" i="5"/>
  <c r="O2316" i="5"/>
  <c r="O3193" i="5"/>
  <c r="O1190" i="5"/>
  <c r="O3419" i="5"/>
  <c r="O624" i="5"/>
  <c r="O2492" i="5"/>
  <c r="O2746" i="5"/>
  <c r="O3582" i="5"/>
  <c r="O1260" i="5"/>
  <c r="O3273" i="5"/>
  <c r="O3909" i="5"/>
  <c r="O3536" i="5"/>
  <c r="O148" i="5"/>
  <c r="O4048" i="5"/>
  <c r="O3374" i="5"/>
  <c r="O3773" i="5"/>
  <c r="O575" i="5"/>
  <c r="O1475" i="5"/>
  <c r="O473" i="5"/>
  <c r="O1438" i="5"/>
  <c r="O3161" i="5"/>
  <c r="O782" i="5"/>
  <c r="O1279" i="5"/>
  <c r="O1359" i="5"/>
  <c r="O3826" i="5"/>
  <c r="O3703" i="5"/>
  <c r="O80" i="5"/>
  <c r="O3554" i="5"/>
  <c r="O3489" i="5"/>
  <c r="O3890" i="5"/>
  <c r="O1939" i="5"/>
  <c r="O1374" i="5"/>
  <c r="O1656" i="5"/>
  <c r="O2496" i="5"/>
  <c r="O1508" i="5"/>
  <c r="O1214" i="5"/>
  <c r="O2555" i="5"/>
  <c r="O1640" i="5"/>
  <c r="O1263" i="5"/>
  <c r="O2632" i="5"/>
  <c r="O664" i="5"/>
  <c r="O776" i="5"/>
  <c r="O951" i="5"/>
  <c r="O2760" i="5"/>
  <c r="O3948" i="5"/>
  <c r="O1615" i="5"/>
  <c r="O740" i="5"/>
  <c r="O2204" i="5"/>
  <c r="O648" i="5"/>
  <c r="O1036" i="5"/>
  <c r="O763" i="5"/>
  <c r="O1674" i="5"/>
  <c r="O521" i="5"/>
  <c r="O2754" i="5"/>
  <c r="O818" i="5"/>
  <c r="O3543" i="5"/>
  <c r="O3603" i="5"/>
  <c r="O107" i="5"/>
  <c r="O2636" i="5"/>
  <c r="O2646" i="5"/>
  <c r="O3627" i="5"/>
  <c r="O2489" i="5"/>
  <c r="O1519" i="5"/>
  <c r="O3575" i="5"/>
  <c r="O478" i="5"/>
  <c r="O3480" i="5"/>
  <c r="O3178" i="5"/>
  <c r="O3698" i="5"/>
  <c r="O3240" i="5"/>
  <c r="O2788" i="5"/>
  <c r="O826" i="5"/>
  <c r="O1297" i="5"/>
  <c r="O3675" i="5"/>
  <c r="O1512" i="5"/>
  <c r="O1642" i="5"/>
  <c r="O1017" i="5"/>
  <c r="O1234" i="5"/>
  <c r="O454" i="5"/>
  <c r="O895" i="5"/>
  <c r="O905" i="5"/>
  <c r="O1597" i="5"/>
  <c r="O3920" i="5"/>
  <c r="O4039" i="5"/>
  <c r="O1365" i="5"/>
  <c r="O3837" i="5"/>
  <c r="O84" i="5"/>
  <c r="O2290" i="5"/>
  <c r="O2484" i="5"/>
  <c r="O3960" i="5"/>
  <c r="O2194" i="5"/>
  <c r="O3185" i="5"/>
  <c r="O2317" i="5"/>
  <c r="O2503" i="5"/>
  <c r="O1361" i="5"/>
  <c r="O3500" i="5"/>
  <c r="O81" i="5"/>
  <c r="O3485" i="5"/>
  <c r="O3430" i="5"/>
  <c r="O2180" i="5"/>
  <c r="O380" i="5"/>
  <c r="O1677" i="5"/>
  <c r="O268" i="5"/>
  <c r="O1496" i="5"/>
  <c r="O1071" i="5"/>
  <c r="O2839" i="5"/>
  <c r="O2458" i="5"/>
  <c r="O3580" i="5"/>
  <c r="O1860" i="5"/>
  <c r="O2744" i="5"/>
  <c r="O3700" i="5"/>
  <c r="O3293" i="5"/>
  <c r="O802" i="5"/>
  <c r="O2213" i="5"/>
  <c r="O354" i="5"/>
  <c r="O2723" i="5"/>
  <c r="O1346" i="5"/>
  <c r="O101" i="5"/>
  <c r="O1602" i="5"/>
  <c r="O3600" i="5"/>
  <c r="O426" i="5"/>
  <c r="O2333" i="5"/>
  <c r="O3099" i="5"/>
  <c r="O539" i="5"/>
  <c r="O3821" i="5"/>
  <c r="O3552" i="5"/>
  <c r="O2314" i="5"/>
  <c r="O1922" i="5"/>
  <c r="O3061" i="5"/>
  <c r="O3969" i="5"/>
  <c r="O3524" i="5"/>
  <c r="O1668" i="5"/>
  <c r="O3453" i="5"/>
  <c r="O3445" i="5"/>
  <c r="O2202" i="5"/>
  <c r="O3265" i="5"/>
  <c r="O2651" i="5"/>
  <c r="O264" i="5"/>
  <c r="O3454" i="5"/>
  <c r="O3150" i="5"/>
  <c r="O2672" i="5"/>
  <c r="O1329" i="5"/>
  <c r="O2236" i="5"/>
  <c r="O1574" i="5"/>
  <c r="O917" i="5"/>
  <c r="O3205" i="5"/>
  <c r="O2930" i="5"/>
  <c r="O3187" i="5"/>
  <c r="O3394" i="5"/>
  <c r="O3472" i="5"/>
  <c r="O3810" i="5"/>
  <c r="O40" i="5"/>
  <c r="O3769" i="5"/>
  <c r="O851" i="5"/>
  <c r="O1884" i="5"/>
  <c r="O2055" i="5"/>
  <c r="O944" i="5"/>
  <c r="O3155" i="5"/>
  <c r="O374" i="5"/>
  <c r="O2257" i="5"/>
  <c r="O1882" i="5"/>
  <c r="O794" i="5"/>
  <c r="O965" i="5"/>
  <c r="O2967" i="5"/>
  <c r="O19" i="5"/>
  <c r="O3687" i="5"/>
  <c r="O4057" i="5"/>
  <c r="O2321" i="5"/>
  <c r="O1152" i="5"/>
  <c r="O3090" i="5"/>
  <c r="O3966" i="5"/>
  <c r="O1835" i="5"/>
  <c r="O1827" i="5"/>
  <c r="O1625" i="5"/>
  <c r="O1816" i="5"/>
  <c r="O2748" i="5"/>
  <c r="O1305" i="5"/>
  <c r="O1811" i="5"/>
  <c r="O2207" i="5"/>
  <c r="O1888" i="5"/>
  <c r="O3534" i="5"/>
  <c r="O2210" i="5"/>
  <c r="O756" i="5"/>
  <c r="O1393" i="5"/>
  <c r="O1760" i="5"/>
  <c r="O1565" i="5"/>
  <c r="O864" i="5"/>
  <c r="O3898" i="5"/>
  <c r="O309" i="5"/>
  <c r="O2475" i="5"/>
  <c r="O783" i="5"/>
  <c r="O2273" i="5"/>
  <c r="O651" i="5"/>
  <c r="O861" i="5"/>
  <c r="O1255" i="5"/>
  <c r="O1931" i="5"/>
  <c r="O377" i="5"/>
  <c r="O1644" i="5"/>
  <c r="O371" i="5"/>
  <c r="O657" i="5"/>
  <c r="O2802" i="5"/>
  <c r="O3118" i="5"/>
  <c r="O1898" i="5"/>
  <c r="O2923" i="5"/>
  <c r="O385" i="5"/>
  <c r="O1032" i="5"/>
  <c r="O62" i="5"/>
  <c r="O1376" i="5"/>
  <c r="O2053" i="5"/>
  <c r="O3561" i="5"/>
  <c r="O3705" i="5"/>
  <c r="O2817" i="5"/>
  <c r="O3448" i="5"/>
  <c r="O1478" i="5"/>
  <c r="O3446" i="5"/>
  <c r="O1090" i="5"/>
  <c r="O3813" i="5"/>
  <c r="O164" i="5"/>
  <c r="O3539" i="5"/>
  <c r="O825" i="5"/>
  <c r="O1265" i="5"/>
  <c r="O731" i="5"/>
  <c r="O2098" i="5"/>
  <c r="O2551" i="5"/>
  <c r="O1364" i="5"/>
  <c r="O2552" i="5"/>
  <c r="O2084" i="5"/>
  <c r="O803" i="5"/>
  <c r="O2205" i="5"/>
  <c r="O2776" i="5"/>
  <c r="O2248" i="5"/>
  <c r="O969" i="5"/>
  <c r="O1079" i="5"/>
  <c r="O1227" i="5"/>
  <c r="O2681" i="5"/>
  <c r="O3899" i="5"/>
  <c r="O2798" i="5"/>
  <c r="O2190" i="5"/>
  <c r="O2838" i="5"/>
  <c r="O2630" i="5"/>
  <c r="O3366" i="5"/>
  <c r="O1148" i="5"/>
  <c r="O2184" i="5"/>
  <c r="O1292" i="5"/>
  <c r="O2297" i="5"/>
  <c r="O3654" i="5"/>
  <c r="O2808" i="5"/>
  <c r="O4077" i="5"/>
  <c r="O1476" i="5"/>
  <c r="O530" i="5"/>
  <c r="O898" i="5"/>
  <c r="O2710" i="5"/>
  <c r="O1593" i="5"/>
  <c r="O1245" i="5"/>
  <c r="O1421" i="5"/>
  <c r="O2840" i="5"/>
  <c r="O1672" i="5"/>
  <c r="O1657" i="5"/>
  <c r="O1463" i="5"/>
  <c r="O718" i="5"/>
  <c r="O3403" i="5"/>
  <c r="O3878" i="5"/>
  <c r="O3537" i="5"/>
  <c r="O2010" i="5"/>
  <c r="O2801" i="5"/>
  <c r="O3605" i="5"/>
  <c r="O353" i="5"/>
  <c r="O3331" i="5"/>
  <c r="O1787" i="5"/>
  <c r="O1667" i="5"/>
  <c r="O1138" i="5"/>
  <c r="O2145" i="5"/>
  <c r="O3740" i="5"/>
  <c r="O3922" i="5"/>
  <c r="O3460" i="5"/>
  <c r="O376" i="5"/>
  <c r="O3530" i="5"/>
  <c r="O1774" i="5"/>
  <c r="O973" i="5"/>
  <c r="O2988" i="5"/>
  <c r="O1331" i="5"/>
  <c r="O3686" i="5"/>
  <c r="O605" i="5"/>
  <c r="O1320" i="5"/>
  <c r="O257" i="5"/>
  <c r="O799" i="5"/>
  <c r="O816" i="5"/>
  <c r="O3370" i="5"/>
  <c r="O3032" i="5"/>
  <c r="O2059" i="5"/>
  <c r="O2497" i="5"/>
  <c r="O750" i="5"/>
  <c r="O2995" i="5"/>
  <c r="O1675" i="5"/>
  <c r="O411" i="5"/>
  <c r="O3523" i="5"/>
  <c r="O1841" i="5"/>
  <c r="O275" i="5"/>
  <c r="O4106" i="5"/>
  <c r="O3936" i="5"/>
  <c r="O4012" i="5"/>
  <c r="O1630" i="5"/>
  <c r="O3225" i="5"/>
  <c r="O2642" i="5"/>
  <c r="O2778" i="5"/>
  <c r="O3298" i="5"/>
  <c r="O1030" i="5"/>
  <c r="O934" i="5"/>
  <c r="O3666" i="5"/>
  <c r="O1278" i="5"/>
  <c r="O2287" i="5"/>
  <c r="O3542" i="5"/>
  <c r="O1246" i="5"/>
  <c r="O2304" i="5"/>
  <c r="O143" i="5"/>
  <c r="O2090" i="5"/>
  <c r="O800" i="5"/>
  <c r="O388" i="5"/>
  <c r="O2886" i="5"/>
  <c r="O2486" i="5"/>
  <c r="O3302" i="5"/>
  <c r="O3867" i="5"/>
  <c r="O3415" i="5"/>
  <c r="O3249" i="5"/>
  <c r="O200" i="5"/>
  <c r="O2038" i="5"/>
  <c r="O879" i="5"/>
  <c r="O3428" i="5"/>
  <c r="O2294" i="5"/>
  <c r="O1176" i="5"/>
  <c r="O1890" i="5"/>
  <c r="O1993" i="5"/>
  <c r="O852" i="5"/>
  <c r="O111" i="5"/>
  <c r="O3188" i="5"/>
  <c r="O1502" i="5"/>
  <c r="O3184" i="5"/>
  <c r="O293" i="5"/>
  <c r="O3562" i="5"/>
  <c r="O2913" i="5"/>
  <c r="O1604" i="5"/>
  <c r="O1682" i="5"/>
  <c r="O2783" i="5"/>
  <c r="O3623" i="5"/>
  <c r="O2623" i="5"/>
  <c r="O1492" i="5"/>
  <c r="O1758" i="5"/>
  <c r="O2617" i="5"/>
  <c r="O1651" i="5"/>
  <c r="O1626" i="5"/>
  <c r="O2219" i="5"/>
  <c r="O3492" i="5"/>
  <c r="O3904" i="5"/>
  <c r="O3896" i="5"/>
  <c r="O1837" i="5"/>
  <c r="O3803" i="5"/>
  <c r="O2330" i="5"/>
  <c r="O246" i="5"/>
  <c r="O3563" i="5"/>
  <c r="O3764" i="5"/>
  <c r="O2812" i="5"/>
  <c r="O2081" i="5"/>
  <c r="O129" i="5"/>
  <c r="O1064" i="5"/>
  <c r="O2755" i="5"/>
  <c r="O2483" i="5"/>
  <c r="O2935" i="5"/>
  <c r="O3724" i="5"/>
  <c r="O3624" i="5"/>
  <c r="O840" i="5"/>
  <c r="O2501" i="5"/>
  <c r="O3844" i="5"/>
  <c r="O1397" i="5"/>
  <c r="O1572" i="5"/>
  <c r="O2450" i="5"/>
  <c r="O3498" i="5"/>
  <c r="O2369" i="5"/>
  <c r="O448" i="5"/>
  <c r="O2792" i="5"/>
  <c r="O3970" i="5"/>
  <c r="O2030" i="5"/>
  <c r="O982" i="5"/>
  <c r="O1507" i="5"/>
  <c r="O251" i="5"/>
  <c r="O2281" i="5"/>
  <c r="O2468" i="5"/>
  <c r="O418" i="5"/>
  <c r="O2338" i="5"/>
  <c r="O2197" i="5"/>
  <c r="O1537" i="5"/>
  <c r="O2583" i="5"/>
  <c r="O1406" i="5"/>
  <c r="O1933" i="5"/>
  <c r="O1799" i="5"/>
  <c r="O1078" i="5"/>
  <c r="O3268" i="5"/>
  <c r="O1603" i="5"/>
  <c r="O1458" i="5"/>
  <c r="O3818" i="5"/>
  <c r="O1228" i="5"/>
  <c r="O3290" i="5"/>
  <c r="O1348" i="5"/>
  <c r="O1891" i="5"/>
  <c r="O3779" i="5"/>
  <c r="O1612" i="5"/>
  <c r="O2091" i="5"/>
  <c r="O2919" i="5"/>
  <c r="O1039" i="5"/>
  <c r="O3308" i="5"/>
  <c r="O1379" i="5"/>
  <c r="O1798" i="5"/>
  <c r="O1606" i="5"/>
  <c r="O1932" i="5"/>
  <c r="O2994" i="5"/>
  <c r="O570" i="5"/>
  <c r="O3606" i="5"/>
  <c r="O839" i="5"/>
  <c r="O1873" i="5"/>
  <c r="O1771" i="5"/>
  <c r="O2549" i="5"/>
  <c r="O3201" i="5"/>
  <c r="O3533" i="5"/>
  <c r="O2490" i="5"/>
  <c r="O3951" i="5"/>
  <c r="O58" i="5"/>
  <c r="O1883" i="5"/>
  <c r="O2149" i="5"/>
  <c r="O3317" i="5"/>
  <c r="O2243" i="5"/>
  <c r="O3850" i="5"/>
  <c r="O3726" i="5"/>
  <c r="O967" i="5"/>
  <c r="O3597" i="5"/>
  <c r="O635" i="5"/>
  <c r="O320" i="5"/>
  <c r="O36" i="5"/>
  <c r="O177" i="5"/>
  <c r="O2271" i="5"/>
  <c r="O1062" i="5"/>
  <c r="O2370" i="5"/>
  <c r="O2375" i="5"/>
  <c r="O2395" i="5"/>
  <c r="O2570" i="5"/>
  <c r="O192" i="5"/>
  <c r="O239" i="5"/>
  <c r="O241" i="5"/>
  <c r="O446" i="5"/>
  <c r="O488" i="5"/>
  <c r="O561" i="5"/>
  <c r="O774" i="5"/>
  <c r="O870" i="5"/>
  <c r="O1137" i="5"/>
  <c r="O1155" i="5"/>
  <c r="O1172" i="5"/>
  <c r="O1487" i="5"/>
  <c r="O1561" i="5"/>
  <c r="O1715" i="5"/>
  <c r="O1718" i="5"/>
  <c r="O1991" i="5"/>
  <c r="O2440" i="5"/>
  <c r="O2587" i="5"/>
  <c r="O2594" i="5"/>
  <c r="O3097" i="5"/>
  <c r="O3796" i="5"/>
  <c r="O3897" i="5"/>
  <c r="O4101" i="5"/>
  <c r="O3139" i="5"/>
  <c r="O75" i="5"/>
  <c r="O784" i="5"/>
  <c r="O859" i="5"/>
  <c r="O1304" i="5"/>
  <c r="O1614" i="5"/>
  <c r="O2806" i="5"/>
  <c r="O3229" i="5"/>
  <c r="O3347" i="5"/>
  <c r="O3462" i="5"/>
  <c r="O3817" i="5"/>
  <c r="O3520" i="5"/>
  <c r="O1853" i="5"/>
  <c r="O2144" i="5"/>
  <c r="O3761" i="5"/>
  <c r="O3211" i="5"/>
  <c r="O423" i="5"/>
  <c r="O270" i="5"/>
  <c r="O3869" i="5"/>
  <c r="O3219" i="5"/>
  <c r="O2017" i="5"/>
  <c r="O1385" i="5"/>
  <c r="O2211" i="5"/>
  <c r="O305" i="5"/>
  <c r="O674" i="5"/>
  <c r="O906" i="5"/>
  <c r="O1159" i="5"/>
  <c r="O2413" i="5"/>
  <c r="O2487" i="5"/>
  <c r="O2821" i="5"/>
  <c r="O3471" i="5"/>
  <c r="O2869" i="5"/>
  <c r="O2283" i="5"/>
  <c r="O3234" i="5"/>
  <c r="O863" i="5"/>
  <c r="O3949" i="5"/>
  <c r="O642" i="5"/>
  <c r="O2714" i="5"/>
  <c r="O3809" i="5"/>
  <c r="O98" i="5"/>
  <c r="O1035" i="5"/>
  <c r="O1902" i="5"/>
  <c r="O958" i="5"/>
  <c r="O2119" i="5"/>
  <c r="O936" i="5"/>
  <c r="O2826" i="5"/>
  <c r="O1887" i="5"/>
  <c r="O1262" i="5"/>
  <c r="O3023" i="5"/>
  <c r="O2963" i="5"/>
  <c r="O3016" i="5"/>
  <c r="O2249" i="5"/>
  <c r="O3900" i="5"/>
  <c r="O1843" i="5"/>
  <c r="O3034" i="5"/>
  <c r="O3170" i="5"/>
  <c r="O2142" i="5"/>
  <c r="O2289" i="5"/>
  <c r="O3459" i="5"/>
  <c r="O4030" i="5"/>
  <c r="O3667" i="5"/>
  <c r="O1852" i="5"/>
  <c r="O2308" i="5"/>
  <c r="O2067" i="5"/>
  <c r="O3388" i="5"/>
  <c r="O3450" i="5"/>
  <c r="O485" i="5"/>
  <c r="O1785" i="5"/>
  <c r="O2803" i="5"/>
  <c r="O1580" i="5"/>
  <c r="O24" i="5"/>
  <c r="O2147" i="5"/>
  <c r="O2222" i="5"/>
  <c r="O1952" i="5"/>
  <c r="O2107" i="5"/>
  <c r="O975" i="5"/>
  <c r="O761" i="5"/>
  <c r="O2103" i="5"/>
  <c r="O2493" i="5"/>
  <c r="O3028" i="5"/>
  <c r="O2922" i="5"/>
  <c r="O726" i="5"/>
  <c r="O3733" i="5"/>
  <c r="O1763" i="5"/>
  <c r="O2466" i="5"/>
  <c r="O307" i="5"/>
  <c r="O1403" i="5"/>
  <c r="O3033" i="5"/>
  <c r="O3429" i="5"/>
  <c r="O3495" i="5"/>
  <c r="O3476" i="5"/>
  <c r="O824" i="5"/>
  <c r="O1336" i="5"/>
  <c r="O960" i="5"/>
  <c r="O3259" i="5"/>
  <c r="O1655" i="5"/>
  <c r="O433" i="5"/>
  <c r="O3484" i="5"/>
  <c r="O3044" i="5"/>
  <c r="O3718" i="5"/>
  <c r="O1192" i="5"/>
  <c r="O1886" i="5"/>
  <c r="O430" i="5"/>
  <c r="O2404" i="5"/>
  <c r="O3151" i="5"/>
  <c r="O3478" i="5"/>
  <c r="O2898" i="5"/>
  <c r="O3027" i="5"/>
  <c r="O1298" i="5"/>
  <c r="O3345" i="5"/>
  <c r="O3434" i="5"/>
  <c r="O3612" i="5"/>
  <c r="O991" i="5"/>
  <c r="O3227" i="5"/>
  <c r="O2516" i="5"/>
  <c r="O2761" i="5"/>
  <c r="O3079" i="5"/>
  <c r="O4019" i="5"/>
  <c r="O3266" i="5"/>
  <c r="O3278" i="5"/>
  <c r="O1669" i="5"/>
  <c r="O1467" i="5"/>
  <c r="O1847" i="5"/>
  <c r="O1862" i="5"/>
  <c r="O2201" i="5"/>
  <c r="O1530" i="5"/>
  <c r="O2910" i="5"/>
  <c r="O2500" i="5"/>
  <c r="O2112" i="5"/>
  <c r="O1610" i="5"/>
  <c r="O862" i="5"/>
  <c r="O2299" i="5"/>
  <c r="O2530" i="5"/>
  <c r="O1050" i="5"/>
  <c r="O573" i="5"/>
  <c r="O2781" i="5"/>
  <c r="O1280" i="5"/>
  <c r="O83" i="5"/>
  <c r="O3197" i="5"/>
  <c r="O2280" i="5"/>
  <c r="O3957" i="5"/>
  <c r="O99" i="5"/>
  <c r="O1828" i="5"/>
  <c r="O2983" i="5"/>
  <c r="O3269" i="5"/>
  <c r="O754" i="5"/>
  <c r="O3479" i="5"/>
  <c r="O1021" i="5"/>
  <c r="O597" i="5"/>
  <c r="O1858" i="5"/>
  <c r="O3811" i="5"/>
  <c r="O3309" i="5"/>
  <c r="O3669" i="5"/>
  <c r="O2454" i="5"/>
  <c r="O2446" i="5"/>
  <c r="O2221" i="5"/>
  <c r="O3674" i="5"/>
  <c r="O2306" i="5"/>
  <c r="O2247" i="5"/>
  <c r="O2108" i="5"/>
  <c r="O3095" i="5"/>
  <c r="O2519" i="5"/>
  <c r="O1638" i="5"/>
  <c r="O1347" i="5"/>
  <c r="O3082" i="5"/>
  <c r="O3214" i="5"/>
  <c r="O747" i="5"/>
  <c r="O502" i="5"/>
  <c r="O3133" i="5"/>
  <c r="O1671" i="5"/>
  <c r="O2292" i="5"/>
  <c r="O3710" i="5"/>
  <c r="O2244" i="5"/>
  <c r="O1396" i="5"/>
  <c r="O843" i="5"/>
  <c r="O2713" i="5"/>
  <c r="O1532" i="5"/>
  <c r="O2350" i="5"/>
  <c r="O1701" i="5"/>
  <c r="O1923" i="5"/>
  <c r="O3009" i="5"/>
  <c r="O247" i="5"/>
  <c r="O378" i="5"/>
  <c r="O1709" i="5"/>
  <c r="O3545" i="5"/>
  <c r="O2525" i="5"/>
  <c r="O1937" i="5"/>
  <c r="O745" i="5"/>
  <c r="O203" i="5"/>
  <c r="O3279" i="5"/>
  <c r="O3364" i="5"/>
  <c r="O3381" i="5"/>
  <c r="O2113" i="5"/>
  <c r="O1200" i="5"/>
  <c r="O1326" i="5"/>
  <c r="O725" i="5"/>
  <c r="O282" i="5"/>
  <c r="O2329" i="5"/>
  <c r="O3276" i="5"/>
  <c r="O2556" i="5"/>
  <c r="O1012" i="5"/>
  <c r="O925" i="5"/>
  <c r="O1737" i="5"/>
  <c r="O2751" i="5"/>
  <c r="O4055" i="5"/>
  <c r="O3516" i="5"/>
  <c r="O3466" i="5"/>
  <c r="O3802" i="5"/>
  <c r="O286" i="5"/>
  <c r="O3568" i="5"/>
  <c r="O407" i="5"/>
  <c r="O276" i="5"/>
  <c r="O1529" i="5"/>
  <c r="O3541" i="5"/>
  <c r="O2012" i="5"/>
  <c r="O1766" i="5"/>
  <c r="O687" i="5"/>
  <c r="O3301" i="5"/>
  <c r="O3487" i="5"/>
  <c r="O1203" i="5"/>
  <c r="O1796" i="5"/>
  <c r="O482" i="5"/>
  <c r="O3762" i="5"/>
  <c r="O3574" i="5"/>
  <c r="O3766" i="5"/>
  <c r="O3101" i="5"/>
  <c r="O3356" i="5"/>
  <c r="O1378" i="5"/>
  <c r="O1257" i="5"/>
  <c r="O2612" i="5"/>
  <c r="O2544" i="5"/>
  <c r="O2214" i="5"/>
  <c r="O2048" i="5"/>
  <c r="O1515" i="5"/>
  <c r="O2417" i="5"/>
  <c r="O3062" i="5"/>
  <c r="O3398" i="5"/>
  <c r="O146" i="5"/>
  <c r="O2188" i="5"/>
  <c r="O3596" i="5"/>
  <c r="O171" i="5"/>
  <c r="O2628" i="5"/>
  <c r="O2315" i="5"/>
  <c r="O3845" i="5"/>
  <c r="O3622" i="5"/>
  <c r="O21" i="5"/>
  <c r="O3555" i="5"/>
  <c r="O1951" i="5"/>
  <c r="O930" i="5"/>
  <c r="O4046" i="5"/>
  <c r="O2407" i="5"/>
  <c r="O3358" i="5"/>
  <c r="O3094" i="5"/>
  <c r="O300" i="5"/>
  <c r="O1929" i="5"/>
  <c r="O1384" i="5"/>
  <c r="O1196" i="5"/>
  <c r="O1558" i="5"/>
  <c r="O399" i="5"/>
  <c r="O452" i="5"/>
  <c r="O1533" i="5"/>
  <c r="O1739" i="5"/>
  <c r="O100" i="5"/>
  <c r="O739" i="5"/>
  <c r="O3098" i="5"/>
  <c r="O50" i="5"/>
  <c r="O3525" i="5"/>
  <c r="O3635" i="5"/>
  <c r="O287" i="5"/>
  <c r="O2189" i="5"/>
  <c r="O1505" i="5"/>
  <c r="O4062" i="5"/>
  <c r="O3820" i="5"/>
  <c r="O253" i="5"/>
  <c r="O27" i="5"/>
  <c r="O3218" i="5"/>
  <c r="O3937" i="5"/>
  <c r="O948" i="5"/>
  <c r="O3303" i="5"/>
  <c r="O3467" i="5"/>
  <c r="O3926" i="5"/>
  <c r="O1896" i="5"/>
  <c r="O3691" i="5"/>
  <c r="O767" i="5"/>
  <c r="O753" i="5"/>
  <c r="O1028" i="5"/>
  <c r="O3836" i="5"/>
  <c r="O504" i="5"/>
  <c r="O3233" i="5"/>
  <c r="O3254" i="5"/>
  <c r="O2092" i="5"/>
  <c r="O2529" i="5"/>
  <c r="O272" i="5"/>
  <c r="O3179" i="5"/>
  <c r="O3248" i="5"/>
  <c r="O2717" i="5"/>
  <c r="O3882" i="5"/>
  <c r="O414" i="5"/>
  <c r="O1692" i="5"/>
  <c r="O2183" i="5"/>
  <c r="O1895" i="5"/>
  <c r="O3653" i="5"/>
  <c r="O2390" i="5"/>
  <c r="O3114" i="5"/>
  <c r="O3463" i="5"/>
  <c r="O2279" i="5"/>
  <c r="O3124" i="5"/>
  <c r="O3692" i="5"/>
  <c r="O1866" i="5"/>
  <c r="O3167" i="5"/>
  <c r="O74" i="5"/>
  <c r="O868" i="5"/>
  <c r="O3111" i="5"/>
  <c r="O1855" i="5"/>
  <c r="O807" i="5"/>
  <c r="O812" i="5"/>
  <c r="O1620" i="5"/>
  <c r="O1514" i="5"/>
  <c r="O345" i="5"/>
  <c r="O952" i="5"/>
  <c r="O3570" i="5"/>
  <c r="O2614" i="5"/>
  <c r="O1202" i="5"/>
  <c r="O386" i="5"/>
  <c r="O3584" i="5"/>
  <c r="O2096" i="5"/>
  <c r="O3410" i="5"/>
  <c r="O1769" i="5"/>
  <c r="O2976" i="5"/>
  <c r="O837" i="5"/>
  <c r="O2250" i="5"/>
  <c r="O3243" i="5"/>
  <c r="O397" i="5"/>
  <c r="O3685" i="5"/>
  <c r="O3514" i="5"/>
  <c r="O1226" i="5"/>
  <c r="O3833" i="5"/>
  <c r="O2610" i="5"/>
  <c r="O3437" i="5"/>
  <c r="O3805" i="5"/>
  <c r="O1800" i="5"/>
  <c r="O769" i="5"/>
  <c r="O4034" i="5"/>
  <c r="O4110" i="5"/>
  <c r="O3760" i="5"/>
  <c r="O1783" i="5"/>
  <c r="O3566" i="5"/>
  <c r="O1823" i="5"/>
  <c r="O3688" i="5"/>
  <c r="O968" i="5"/>
  <c r="O3548" i="5"/>
  <c r="O2175" i="5"/>
  <c r="O338" i="5"/>
  <c r="O854" i="5"/>
  <c r="O1240" i="5"/>
  <c r="O1351" i="5"/>
  <c r="O1749" i="5"/>
  <c r="O3601" i="5"/>
  <c r="O2543" i="5"/>
  <c r="O37" i="5"/>
  <c r="O3228" i="5"/>
  <c r="O4000" i="5"/>
  <c r="O3305" i="5"/>
  <c r="O3443" i="5"/>
  <c r="O3241" i="5"/>
  <c r="O2311" i="5"/>
  <c r="O790" i="5"/>
  <c r="O14" i="5"/>
  <c r="O1354" i="5"/>
  <c r="O2364" i="5"/>
  <c r="O2569" i="5"/>
  <c r="O935" i="5"/>
  <c r="O950" i="5"/>
  <c r="O1490" i="5"/>
  <c r="O1550" i="5"/>
  <c r="O2857" i="5"/>
  <c r="O4041" i="5"/>
  <c r="O90" i="5"/>
  <c r="O106" i="5"/>
  <c r="O3730" i="5"/>
  <c r="O3994" i="5"/>
  <c r="O3648" i="5"/>
  <c r="O2548" i="5"/>
  <c r="O1390" i="5"/>
  <c r="O1786" i="5"/>
  <c r="O1938" i="5"/>
  <c r="O3501" i="5"/>
  <c r="O3168" i="5"/>
  <c r="O3512" i="5"/>
  <c r="O79" i="5"/>
  <c r="O3250" i="5"/>
  <c r="O832" i="5"/>
  <c r="O2847" i="5"/>
  <c r="O2980" i="5"/>
  <c r="O1126" i="5"/>
  <c r="O1154" i="5"/>
  <c r="O841" i="5"/>
  <c r="O1327" i="5"/>
  <c r="O2827" i="5"/>
  <c r="O1162" i="5"/>
  <c r="O2228" i="5"/>
  <c r="O793" i="5"/>
  <c r="O2336" i="5"/>
  <c r="O2964" i="5"/>
  <c r="O730" i="5"/>
  <c r="O3655" i="5"/>
  <c r="O3270" i="5"/>
  <c r="O2670" i="5"/>
  <c r="O2607" i="5"/>
  <c r="O3736" i="5"/>
  <c r="O3272" i="5"/>
  <c r="O3314" i="5"/>
  <c r="O3313" i="5"/>
  <c r="O2535" i="5"/>
  <c r="O1034" i="5"/>
  <c r="O1230" i="5"/>
  <c r="O2322" i="5"/>
  <c r="O3729" i="5"/>
  <c r="O3608" i="5"/>
  <c r="O1697" i="5"/>
  <c r="O3553" i="5"/>
  <c r="O2478" i="5"/>
  <c r="O3128" i="5"/>
  <c r="O1169" i="5"/>
  <c r="O2196" i="5"/>
  <c r="O678" i="5"/>
  <c r="O314" i="5"/>
  <c r="O3073" i="5"/>
  <c r="O2557" i="5"/>
  <c r="O1839" i="5"/>
  <c r="O1971" i="5"/>
  <c r="O3368" i="5"/>
  <c r="O303" i="5"/>
  <c r="O475" i="5"/>
  <c r="O1215" i="5"/>
  <c r="O1186" i="5"/>
  <c r="O1629" i="5"/>
  <c r="O3912" i="5"/>
  <c r="O1401" i="5"/>
  <c r="O3816" i="5"/>
  <c r="O2212" i="5"/>
  <c r="O3319" i="5"/>
  <c r="O3393" i="5"/>
  <c r="O3978" i="5"/>
  <c r="O3679" i="5"/>
  <c r="O2453" i="5"/>
  <c r="O2089" i="5"/>
  <c r="O1405" i="5"/>
  <c r="O3683" i="5"/>
  <c r="O1727" i="5"/>
  <c r="O71" i="5"/>
  <c r="O3684" i="5"/>
  <c r="O2491" i="5"/>
  <c r="O2573" i="5"/>
  <c r="O436" i="5"/>
  <c r="O1868" i="5"/>
  <c r="O3089" i="5"/>
  <c r="O3901" i="5"/>
  <c r="O4023" i="5"/>
  <c r="O4027" i="5"/>
  <c r="O1388" i="5"/>
  <c r="O1681" i="5"/>
  <c r="O3002" i="5"/>
  <c r="O3615" i="5"/>
  <c r="O1277" i="5"/>
  <c r="O3728" i="5"/>
  <c r="O3831" i="5"/>
  <c r="O3696" i="5"/>
  <c r="O310" i="5"/>
  <c r="O2069" i="5"/>
  <c r="O1636" i="5"/>
  <c r="O3436" i="5"/>
  <c r="O1377" i="5"/>
  <c r="O3212" i="5"/>
  <c r="O3158" i="5"/>
  <c r="O2884" i="5"/>
  <c r="O3701" i="5"/>
  <c r="O2101" i="5"/>
  <c r="O2285" i="5"/>
  <c r="O1964" i="5"/>
  <c r="O2772" i="5"/>
  <c r="O845" i="5"/>
  <c r="O3210" i="5"/>
  <c r="O778" i="5"/>
  <c r="O3908" i="5"/>
  <c r="O331" i="5"/>
  <c r="O1267" i="5"/>
  <c r="O2997" i="5"/>
  <c r="O3841" i="5"/>
  <c r="O3169" i="5"/>
  <c r="O842" i="5"/>
  <c r="O1300" i="5"/>
  <c r="O1369" i="5"/>
  <c r="O785" i="5"/>
  <c r="O4024" i="5"/>
  <c r="O2160" i="5"/>
  <c r="O3360" i="5"/>
  <c r="O1370" i="5"/>
  <c r="O1803" i="5"/>
  <c r="O3421" i="5"/>
  <c r="O529" i="5"/>
  <c r="O2824" i="5"/>
  <c r="O2833" i="5"/>
  <c r="O2631" i="5"/>
  <c r="O1789" i="5"/>
  <c r="O2" i="5"/>
  <c r="O1744" i="5"/>
  <c r="O509" i="5"/>
  <c r="O2056" i="5"/>
  <c r="O2547" i="5"/>
  <c r="O1521" i="5"/>
  <c r="O3442" i="5"/>
  <c r="O2718" i="5"/>
  <c r="O4066" i="5"/>
  <c r="O1477" i="5"/>
  <c r="O2014" i="5"/>
  <c r="O114" i="5"/>
  <c r="O1250" i="5"/>
  <c r="O3156" i="5"/>
  <c r="O3982" i="5"/>
  <c r="O3838" i="5"/>
  <c r="O556" i="5"/>
  <c r="O2170" i="5"/>
  <c r="O3678" i="5"/>
  <c r="O2291" i="5"/>
  <c r="O3785" i="5"/>
  <c r="O3469" i="5"/>
  <c r="O1251" i="5"/>
  <c r="O3447" i="5"/>
  <c r="O2323" i="5"/>
  <c r="O1368" i="5"/>
  <c r="O1943" i="5"/>
  <c r="O1619" i="5"/>
  <c r="O2239" i="5"/>
  <c r="O3825" i="5"/>
  <c r="O1654" i="5"/>
  <c r="O2278" i="5"/>
  <c r="O577" i="5"/>
  <c r="O2836" i="5"/>
  <c r="O3077" i="5"/>
  <c r="O2312" i="5"/>
  <c r="O3486" i="5"/>
  <c r="O2606" i="5"/>
  <c r="O3765" i="5"/>
  <c r="O266" i="5"/>
  <c r="O1011" i="5"/>
  <c r="O1578" i="5"/>
  <c r="O2957" i="5"/>
  <c r="O224" i="5"/>
  <c r="O911" i="5"/>
  <c r="O1177" i="5"/>
  <c r="O3859" i="5"/>
  <c r="O2246" i="5"/>
  <c r="O1188" i="5"/>
  <c r="O1779" i="5"/>
  <c r="O3173" i="5"/>
  <c r="O3100" i="5"/>
  <c r="O1037" i="5"/>
  <c r="O1286" i="5"/>
  <c r="O3385" i="5"/>
  <c r="O680" i="5"/>
  <c r="O2296" i="5"/>
  <c r="O277" i="5"/>
  <c r="O2192" i="5"/>
  <c r="O4035" i="5"/>
  <c r="O2810" i="5"/>
  <c r="O2176" i="5"/>
  <c r="O112" i="5"/>
  <c r="O2677" i="5"/>
  <c r="O1577" i="5"/>
  <c r="O3251" i="5"/>
  <c r="O1066" i="5"/>
  <c r="O258" i="5"/>
  <c r="O2485" i="5"/>
  <c r="O856" i="5"/>
  <c r="O2179" i="5"/>
  <c r="O1290" i="5"/>
  <c r="O404" i="5"/>
  <c r="O2199" i="5"/>
  <c r="O1387" i="5"/>
  <c r="O1702" i="5"/>
  <c r="O1538" i="5"/>
  <c r="O1340" i="5"/>
  <c r="O2958" i="5"/>
  <c r="O2786" i="5"/>
  <c r="O3680" i="5"/>
  <c r="O3639" i="5"/>
  <c r="O3544" i="5"/>
  <c r="O1780" i="5"/>
  <c r="O26" i="5"/>
  <c r="O1618" i="5"/>
  <c r="O3322" i="5"/>
  <c r="O1622" i="5"/>
  <c r="O3621" i="5"/>
  <c r="O3507" i="5"/>
  <c r="O487" i="5"/>
  <c r="O3220" i="5"/>
  <c r="O2341" i="5"/>
  <c r="O781" i="5"/>
  <c r="O4032" i="5"/>
  <c r="O2784" i="5"/>
  <c r="O3613" i="5"/>
  <c r="O1616" i="5"/>
  <c r="O1605" i="5"/>
  <c r="O1352" i="5"/>
  <c r="O259" i="5"/>
  <c r="O722" i="5"/>
  <c r="O2095" i="5"/>
  <c r="O3375" i="5"/>
  <c r="O844" i="5"/>
  <c r="O3517" i="5"/>
  <c r="O1563" i="5"/>
  <c r="O506" i="5"/>
  <c r="O1617" i="5"/>
  <c r="O1807" i="5"/>
  <c r="O1506" i="5"/>
  <c r="O2068" i="5"/>
  <c r="O2177" i="5"/>
  <c r="O1832" i="5"/>
  <c r="O744" i="5"/>
  <c r="O2732" i="5"/>
  <c r="O2553" i="5"/>
  <c r="O3263" i="5"/>
  <c r="O1284" i="5"/>
  <c r="O1963" i="5"/>
  <c r="O3026" i="5"/>
  <c r="O1637" i="5"/>
  <c r="O2809" i="5"/>
  <c r="O291" i="5"/>
  <c r="O3087" i="5"/>
  <c r="O1504" i="5"/>
  <c r="O1272" i="5"/>
  <c r="O343" i="5"/>
  <c r="O3372" i="5"/>
  <c r="O3712" i="5"/>
  <c r="O2229" i="5"/>
  <c r="O2166" i="5"/>
  <c r="O3593" i="5"/>
  <c r="O417" i="5"/>
  <c r="O2920" i="5"/>
  <c r="O2198" i="5"/>
  <c r="O366" i="5"/>
  <c r="O3451" i="5"/>
  <c r="O2814" i="5"/>
  <c r="O2724" i="5"/>
  <c r="O559" i="5"/>
  <c r="O519" i="5"/>
  <c r="O675" i="5"/>
  <c r="O741" i="5"/>
  <c r="O3400" i="5"/>
  <c r="O1360" i="5"/>
  <c r="O3646" i="5"/>
  <c r="O2305" i="5"/>
  <c r="O248" i="5"/>
  <c r="O3592" i="5"/>
  <c r="O2115" i="5"/>
  <c r="O2191" i="5"/>
  <c r="O3282" i="5"/>
  <c r="O2182" i="5"/>
  <c r="O1900" i="5"/>
  <c r="O1945" i="5"/>
  <c r="O3656" i="5"/>
  <c r="O2460" i="5"/>
  <c r="O1386" i="5"/>
  <c r="O3629" i="5"/>
  <c r="O191" i="5"/>
  <c r="O932" i="5"/>
  <c r="O2682" i="5"/>
  <c r="O1182" i="5"/>
  <c r="O1809" i="5"/>
  <c r="O3287" i="5"/>
  <c r="O5" i="5"/>
  <c r="O2455" i="5"/>
  <c r="O3618" i="5"/>
  <c r="O946" i="5"/>
  <c r="O2422" i="5"/>
  <c r="O3104" i="5"/>
  <c r="O3244" i="5"/>
  <c r="O2240" i="5"/>
  <c r="O1468" i="5"/>
  <c r="O1029" i="5"/>
  <c r="O73" i="5"/>
  <c r="O2729" i="5"/>
  <c r="O384" i="5"/>
  <c r="O118" i="5"/>
  <c r="O3392" i="5"/>
  <c r="O3350" i="5"/>
  <c r="O2972" i="5"/>
  <c r="O3835" i="5"/>
  <c r="O340" i="5"/>
  <c r="O3780" i="5"/>
  <c r="O2039" i="5"/>
  <c r="O1389" i="5"/>
  <c r="O3113" i="5"/>
  <c r="O3847" i="5"/>
  <c r="O1934" i="5"/>
  <c r="O3812" i="5"/>
  <c r="O3267" i="5"/>
  <c r="O3829" i="5"/>
  <c r="O1892" i="5"/>
  <c r="O822" i="5"/>
  <c r="O3416" i="5"/>
  <c r="O1857" i="5"/>
  <c r="O1914" i="5"/>
  <c r="O2674" i="5"/>
  <c r="O1861" i="5"/>
  <c r="O2086" i="5"/>
  <c r="O3052" i="5"/>
  <c r="O3505" i="5"/>
  <c r="O3256" i="5"/>
  <c r="O1670" i="5"/>
  <c r="O1609" i="5"/>
  <c r="O3209" i="5"/>
  <c r="O1974" i="5"/>
  <c r="O1303" i="5"/>
  <c r="O2977" i="5"/>
  <c r="O327" i="5"/>
  <c r="O3424" i="5"/>
  <c r="O2709" i="5"/>
  <c r="O534" i="5"/>
  <c r="O434" i="5"/>
  <c r="O3967" i="5"/>
  <c r="O1784" i="5"/>
  <c r="O86" i="5"/>
  <c r="O392" i="5"/>
  <c r="O1358" i="5"/>
  <c r="O3189" i="5"/>
  <c r="O1107" i="5"/>
  <c r="O1870" i="5"/>
  <c r="O1217" i="5"/>
  <c r="O2652" i="5"/>
  <c r="O491" i="5"/>
  <c r="O3352" i="5"/>
  <c r="O87" i="5"/>
  <c r="O3376" i="5"/>
  <c r="O525" i="5"/>
  <c r="O1027" i="5"/>
  <c r="O1805" i="5"/>
  <c r="O351" i="5"/>
  <c r="O2298" i="5"/>
  <c r="O4090" i="5"/>
  <c r="O3699" i="5"/>
  <c r="O3420" i="5"/>
  <c r="O1399" i="5"/>
  <c r="O1767" i="5"/>
  <c r="O3334" i="5"/>
  <c r="O3824" i="5"/>
  <c r="O3521" i="5"/>
  <c r="O3731" i="5"/>
  <c r="O728" i="5"/>
  <c r="O252" i="5"/>
  <c r="O2571" i="5"/>
  <c r="O692" i="5"/>
  <c r="O3594" i="5"/>
  <c r="O3258" i="5"/>
  <c r="O2692" i="5"/>
  <c r="O341" i="5"/>
  <c r="O3725" i="5"/>
  <c r="O2083" i="5"/>
  <c r="O3468" i="5"/>
  <c r="O2936" i="5"/>
  <c r="O244" i="5"/>
  <c r="O3004" i="5"/>
  <c r="O2216" i="5"/>
  <c r="O2793" i="5"/>
  <c r="O3573" i="5"/>
  <c r="O3771" i="5"/>
  <c r="O301" i="5"/>
  <c r="O1281" i="5"/>
  <c r="O1383" i="5"/>
  <c r="O2657" i="5"/>
  <c r="O3681" i="5"/>
  <c r="O2019" i="5"/>
  <c r="O501" i="5"/>
  <c r="O646" i="5"/>
  <c r="O2028" i="5"/>
  <c r="O3289" i="5"/>
  <c r="O1833" i="5"/>
  <c r="O3657" i="5"/>
  <c r="O95" i="5"/>
  <c r="O891" i="5"/>
  <c r="O809" i="5"/>
  <c r="O1808" i="5"/>
  <c r="O1381" i="5"/>
  <c r="O2533" i="5"/>
  <c r="O3051" i="5"/>
  <c r="O1960" i="5"/>
  <c r="O3694" i="5"/>
  <c r="O1660" i="5"/>
  <c r="O2339" i="5"/>
  <c r="O1098" i="5"/>
  <c r="O3497" i="5"/>
  <c r="O3767" i="5"/>
  <c r="O2443" i="5"/>
  <c r="O3770" i="5"/>
  <c r="O1400" i="5"/>
  <c r="O1575" i="5"/>
  <c r="O528" i="5"/>
  <c r="O2973" i="5"/>
  <c r="O1683" i="5"/>
  <c r="O805" i="5"/>
  <c r="O1243" i="5"/>
  <c r="O2622" i="5"/>
  <c r="O1018" i="5"/>
  <c r="O3262" i="5"/>
  <c r="O1628" i="5"/>
  <c r="O1013" i="5"/>
  <c r="O1440" i="5"/>
  <c r="O2777" i="5"/>
  <c r="O2928" i="5"/>
  <c r="O3751" i="5"/>
  <c r="O3832" i="5"/>
  <c r="O2301" i="5"/>
  <c r="O1826" i="5"/>
  <c r="O3310" i="5"/>
  <c r="O2165" i="5"/>
  <c r="O2447" i="5"/>
  <c r="O2241" i="5"/>
  <c r="O405" i="5"/>
  <c r="O4040" i="5"/>
  <c r="O3515" i="5"/>
  <c r="O3784" i="5"/>
  <c r="O1842" i="5"/>
  <c r="O279" i="5"/>
  <c r="O3851" i="5"/>
  <c r="O1248" i="5"/>
  <c r="O3660" i="5"/>
  <c r="O2334" i="5"/>
  <c r="O2560" i="5"/>
  <c r="O2195" i="5"/>
  <c r="O2448" i="5"/>
  <c r="O3527" i="5"/>
  <c r="O979" i="5"/>
  <c r="O1831" i="5"/>
  <c r="O1631" i="5"/>
  <c r="O3759" i="5"/>
  <c r="O1513" i="5"/>
  <c r="O1685" i="5"/>
  <c r="O3280" i="5"/>
  <c r="O1846" i="5"/>
  <c r="O1959" i="5"/>
  <c r="O719" i="5"/>
  <c r="O1198" i="5"/>
  <c r="O32" i="5"/>
  <c r="O207" i="5"/>
  <c r="O3384" i="5"/>
  <c r="O633" i="5"/>
  <c r="O2411" i="5"/>
  <c r="O1275" i="5"/>
  <c r="O1469" i="5"/>
  <c r="O3042" i="5"/>
  <c r="O3354" i="5"/>
  <c r="O2181" i="5"/>
  <c r="O49" i="5"/>
  <c r="O1270" i="5"/>
  <c r="O2174" i="5"/>
  <c r="O3449" i="5"/>
  <c r="O198" i="5"/>
  <c r="O3595" i="5"/>
  <c r="O3232" i="5"/>
  <c r="O2730" i="5"/>
  <c r="O752" i="5"/>
  <c r="O2668" i="5"/>
  <c r="O3181" i="5"/>
  <c r="O1930" i="5"/>
  <c r="O2517" i="5"/>
  <c r="O1264" i="5"/>
  <c r="O3599" i="5"/>
  <c r="O1372" i="5"/>
  <c r="O2318" i="5"/>
  <c r="O2914" i="5"/>
  <c r="O1509" i="5"/>
  <c r="O245" i="5"/>
  <c r="O3344" i="5"/>
  <c r="O93" i="5"/>
  <c r="O3491" i="5"/>
  <c r="O3086" i="5"/>
  <c r="O1782" i="5"/>
  <c r="O3320" i="5"/>
  <c r="O3815" i="5"/>
  <c r="O269" i="5"/>
  <c r="O415" i="5"/>
  <c r="O2648" i="5"/>
  <c r="O110" i="5"/>
  <c r="O2004" i="5"/>
  <c r="O3535" i="5"/>
  <c r="O2970" i="5"/>
  <c r="O2099" i="5"/>
  <c r="O3598" i="5"/>
  <c r="O3493" i="5"/>
  <c r="O2120" i="5"/>
  <c r="O1031" i="5"/>
  <c r="O3174" i="5"/>
  <c r="O3940" i="5"/>
  <c r="O358" i="5"/>
  <c r="O1197" i="5"/>
  <c r="O1849" i="5"/>
  <c r="O3823" i="5"/>
  <c r="O3337" i="5"/>
  <c r="O811" i="5"/>
  <c r="O3107" i="5"/>
  <c r="O3513" i="5"/>
  <c r="O1195" i="5"/>
  <c r="O4098" i="5"/>
  <c r="O2604" i="5"/>
  <c r="O3315" i="5"/>
  <c r="O1689" i="5"/>
  <c r="O3162" i="5"/>
  <c r="O22" i="5"/>
  <c r="O1663" i="5"/>
  <c r="O2633" i="5"/>
  <c r="O236" i="5"/>
  <c r="O315" i="5"/>
  <c r="O2969" i="5"/>
  <c r="O3001" i="5"/>
  <c r="O1936" i="5"/>
  <c r="O1106" i="5"/>
  <c r="O716" i="5"/>
  <c r="O13" i="5"/>
  <c r="O3333" i="5"/>
  <c r="O2654" i="5"/>
  <c r="O3021" i="5"/>
  <c r="O1435" i="5"/>
  <c r="O2499" i="5"/>
  <c r="O789" i="5"/>
  <c r="O137" i="5"/>
  <c r="O1432" i="5"/>
  <c r="O1752" i="5"/>
  <c r="O997" i="5"/>
  <c r="O2908" i="5"/>
  <c r="O3626" i="5"/>
  <c r="O1972" i="5"/>
  <c r="O3164" i="5"/>
  <c r="O3709" i="5"/>
  <c r="O2051" i="5"/>
  <c r="O3339" i="5"/>
  <c r="O804" i="5"/>
  <c r="O1762" i="5"/>
  <c r="O3247" i="5"/>
  <c r="O140" i="5"/>
  <c r="O2942" i="5"/>
  <c r="O1288" i="5"/>
  <c r="O2444" i="5"/>
  <c r="O1224" i="5"/>
  <c r="O3671" i="5"/>
  <c r="O3846" i="5"/>
  <c r="O3412" i="5"/>
  <c r="O3925" i="5"/>
  <c r="O3862" i="5"/>
  <c r="O2230" i="5"/>
  <c r="O3529" i="5"/>
  <c r="O2891" i="5"/>
  <c r="O2378" i="5"/>
  <c r="O398" i="5"/>
  <c r="O2200" i="5"/>
  <c r="O3604" i="5"/>
  <c r="O1367" i="5"/>
  <c r="O391" i="5"/>
  <c r="O3426" i="5"/>
  <c r="O370" i="5"/>
  <c r="O274" i="5"/>
  <c r="O2609" i="5"/>
  <c r="O1100" i="5"/>
  <c r="O987" i="5"/>
  <c r="O2226" i="5"/>
  <c r="O3591" i="5"/>
  <c r="O1534" i="5"/>
  <c r="O2531" i="5"/>
  <c r="O1678" i="5"/>
  <c r="O2282" i="5"/>
  <c r="O1349" i="5"/>
  <c r="O2949" i="5"/>
  <c r="O2310" i="5"/>
  <c r="O746" i="5"/>
  <c r="O1253" i="5"/>
  <c r="O4001" i="5"/>
  <c r="O915" i="5"/>
  <c r="O3160" i="5"/>
  <c r="O1167" i="5"/>
  <c r="O3047" i="5"/>
  <c r="O1276" i="5"/>
  <c r="O3253" i="5"/>
  <c r="O3913" i="5"/>
  <c r="O3488" i="5"/>
  <c r="O193" i="5"/>
  <c r="O2872" i="5"/>
  <c r="O2924" i="5"/>
  <c r="O260" i="5"/>
  <c r="O885" i="5"/>
  <c r="O3363" i="5"/>
  <c r="O1989" i="5"/>
  <c r="O2835" i="5"/>
  <c r="O2600" i="5"/>
  <c r="O3707" i="5"/>
  <c r="O1802" i="5"/>
  <c r="O1778" i="5"/>
  <c r="O35" i="5"/>
  <c r="O2613" i="5"/>
  <c r="O1829" i="5"/>
  <c r="O2655" i="5"/>
  <c r="O283" i="5"/>
  <c r="O1371" i="5"/>
  <c r="O3690" i="5"/>
  <c r="O361" i="5"/>
  <c r="O2408" i="5"/>
  <c r="O2534" i="5"/>
  <c r="O3046" i="5"/>
  <c r="O723" i="5"/>
  <c r="O3439" i="5"/>
  <c r="O1632" i="5"/>
  <c r="O3985" i="5"/>
  <c r="O696" i="5"/>
  <c r="O3295" i="5"/>
  <c r="O1576" i="5"/>
  <c r="O2009" i="5"/>
  <c r="O1818" i="5"/>
  <c r="O3628" i="5"/>
  <c r="O3030" i="5"/>
  <c r="O2712" i="5"/>
  <c r="O2684" i="5"/>
  <c r="O1536" i="5"/>
  <c r="O662" i="5"/>
  <c r="O672" i="5"/>
  <c r="O797" i="5"/>
  <c r="O3014" i="5"/>
  <c r="O3383" i="5"/>
  <c r="O302" i="5"/>
  <c r="O254" i="5"/>
  <c r="O1249" i="5"/>
  <c r="O3237" i="5"/>
  <c r="O3213" i="5"/>
  <c r="O1646" i="5"/>
  <c r="O2934" i="5"/>
  <c r="O2663" i="5"/>
  <c r="O77" i="5"/>
  <c r="O359" i="5"/>
  <c r="O408" i="5"/>
  <c r="O2066" i="5"/>
  <c r="O3722" i="5"/>
  <c r="O1686" i="5"/>
  <c r="O1634" i="5"/>
  <c r="O2984" i="5"/>
  <c r="O350" i="5"/>
  <c r="O4054" i="5"/>
  <c r="O66" i="5"/>
  <c r="O813" i="5"/>
  <c r="O369" i="5"/>
  <c r="O531" i="5"/>
  <c r="O1621" i="5"/>
  <c r="O623" i="5"/>
  <c r="O2164" i="5"/>
  <c r="O483" i="5"/>
  <c r="O202" i="5"/>
  <c r="O2799" i="5"/>
  <c r="O1944" i="5"/>
  <c r="O3070" i="5"/>
  <c r="O281" i="5"/>
  <c r="O3017" i="5"/>
  <c r="O1608" i="5"/>
  <c r="O1893" i="5"/>
  <c r="O3572" i="5"/>
  <c r="O1856" i="5"/>
  <c r="O2093" i="5"/>
  <c r="O1398" i="5"/>
  <c r="O3625" i="5"/>
  <c r="O2044" i="5"/>
  <c r="O3673" i="5"/>
  <c r="O1535" i="5"/>
  <c r="O1776" i="5"/>
  <c r="O795" i="5"/>
  <c r="O4058" i="5"/>
  <c r="O2933" i="5"/>
  <c r="O2546" i="5"/>
  <c r="O3093" i="5"/>
  <c r="O1652" i="5"/>
  <c r="O116" i="5"/>
  <c r="O3037" i="5"/>
  <c r="O2016" i="5"/>
  <c r="O3879" i="5"/>
  <c r="O1985" i="5"/>
  <c r="O1020" i="5"/>
  <c r="O733" i="5"/>
  <c r="O3242" i="5"/>
  <c r="O3474" i="5"/>
  <c r="O2178" i="5"/>
  <c r="O2968" i="5"/>
  <c r="O481" i="5"/>
  <c r="O390" i="5"/>
  <c r="O3008" i="5"/>
  <c r="O1417" i="5"/>
  <c r="O2635" i="5"/>
  <c r="O956" i="5"/>
  <c r="O2698" i="5"/>
  <c r="O1193" i="5"/>
  <c r="O1676" i="5"/>
  <c r="O2087" i="5"/>
  <c r="O3036" i="5"/>
  <c r="O256" i="5"/>
  <c r="O3856" i="5"/>
  <c r="O819" i="5"/>
  <c r="O3306" i="5"/>
  <c r="O995" i="5"/>
  <c r="O1341" i="5"/>
  <c r="O2794" i="5"/>
  <c r="O1747" i="5"/>
  <c r="O3441" i="5"/>
  <c r="O375" i="5"/>
  <c r="O2110" i="5"/>
  <c r="O1745" i="5"/>
  <c r="O311" i="5"/>
  <c r="O629" i="5"/>
  <c r="O2451" i="5"/>
  <c r="O2313" i="5"/>
  <c r="O2046" i="5"/>
  <c r="O2999" i="5"/>
  <c r="O2173" i="5"/>
  <c r="O2876" i="5"/>
  <c r="O115" i="5"/>
  <c r="O1479" i="5"/>
  <c r="O2463" i="5"/>
  <c r="O2937" i="5"/>
  <c r="O348" i="5"/>
  <c r="O1307" i="5"/>
  <c r="O394" i="5"/>
  <c r="O2261" i="5"/>
  <c r="O3465" i="5"/>
  <c r="O2805" i="5"/>
  <c r="O3778" i="5"/>
  <c r="O697" i="5"/>
  <c r="O1864" i="5"/>
  <c r="O2671" i="5"/>
  <c r="O289" i="5"/>
  <c r="O1982" i="5"/>
  <c r="O68" i="5"/>
  <c r="O4096" i="5"/>
  <c r="O3177" i="5"/>
  <c r="O2647" i="5"/>
  <c r="O166" i="5"/>
  <c r="O416" i="5"/>
  <c r="O2121" i="5"/>
  <c r="O2168" i="5"/>
  <c r="O3348" i="5"/>
  <c r="O2005" i="5"/>
  <c r="O212" i="5"/>
  <c r="O2050" i="5"/>
  <c r="O3935" i="5"/>
  <c r="O121" i="5"/>
  <c r="O1218" i="5"/>
  <c r="O1299" i="5"/>
  <c r="O1259" i="5"/>
  <c r="O3041" i="5"/>
  <c r="O3075" i="5"/>
  <c r="O1482" i="5"/>
  <c r="O2669" i="5"/>
  <c r="O271" i="5"/>
  <c r="O409" i="5"/>
  <c r="O2719" i="5"/>
  <c r="O3663" i="5"/>
  <c r="O1845" i="5"/>
  <c r="O792" i="5"/>
  <c r="O2813" i="5"/>
  <c r="O3930" i="5"/>
  <c r="O304" i="5"/>
  <c r="O1746" i="5"/>
  <c r="O205" i="5"/>
  <c r="O20" i="5"/>
  <c r="O2959" i="5"/>
  <c r="O976" i="5"/>
  <c r="O7" i="5"/>
  <c r="O523" i="5"/>
  <c r="O3353" i="5"/>
  <c r="O2780" i="5"/>
  <c r="O2667" i="5"/>
  <c r="O3132" i="5"/>
  <c r="O3386" i="5"/>
  <c r="O3788" i="5"/>
  <c r="O3264" i="5"/>
  <c r="O681" i="5"/>
  <c r="O3318" i="5"/>
  <c r="O2117" i="5"/>
  <c r="O1935" i="5"/>
  <c r="O2259" i="5"/>
  <c r="O1819" i="5"/>
  <c r="O1804" i="5"/>
  <c r="O2993" i="5"/>
  <c r="O1256" i="5"/>
  <c r="O134" i="5"/>
  <c r="O3031" i="5"/>
  <c r="O2721" i="5"/>
  <c r="O1751" i="5"/>
  <c r="O1641" i="5"/>
  <c r="O3783" i="5"/>
  <c r="O3775" i="5"/>
  <c r="O278" i="5"/>
  <c r="O3433" i="5"/>
  <c r="O2659" i="5"/>
  <c r="O2716" i="5"/>
  <c r="O2725" i="5"/>
  <c r="O2971" i="5"/>
  <c r="O319" i="5"/>
  <c r="O2542" i="5"/>
  <c r="O1541" i="5"/>
  <c r="O267" i="5"/>
  <c r="O655" i="5"/>
  <c r="O1525" i="5"/>
  <c r="O1015" i="5"/>
  <c r="O1285" i="5"/>
  <c r="O3522" i="5"/>
  <c r="O751" i="5"/>
  <c r="O2597" i="5"/>
  <c r="O2031" i="5"/>
  <c r="O836" i="5"/>
  <c r="O3359" i="5"/>
  <c r="O3371" i="5"/>
  <c r="O3038" i="5"/>
  <c r="O1539" i="5"/>
  <c r="O3043" i="5"/>
  <c r="O2882" i="5"/>
  <c r="O3511" i="5"/>
  <c r="O64" i="5"/>
  <c r="O1473" i="5"/>
  <c r="O2991" i="5"/>
  <c r="O1510" i="5"/>
  <c r="O2734" i="5"/>
  <c r="O2262" i="5"/>
  <c r="O1321" i="5"/>
  <c r="O333" i="5"/>
  <c r="O3235" i="5"/>
  <c r="O2368" i="5"/>
  <c r="O1643" i="5"/>
  <c r="O3651" i="5"/>
  <c r="O263" i="5"/>
  <c r="O1503" i="5"/>
  <c r="O280" i="5"/>
  <c r="O2474" i="5"/>
  <c r="O339" i="5"/>
  <c r="O3567" i="5"/>
  <c r="O834" i="5"/>
  <c r="O1258" i="5"/>
  <c r="O3260" i="5"/>
  <c r="O2830" i="5"/>
  <c r="O47" i="5"/>
  <c r="O2254" i="5"/>
  <c r="O3159" i="5"/>
  <c r="O1775" i="5"/>
  <c r="O2105" i="5"/>
  <c r="O1528" i="5"/>
  <c r="O1848" i="5"/>
  <c r="O3528" i="5"/>
  <c r="O1271" i="5"/>
  <c r="O685" i="5"/>
  <c r="O3577" i="5"/>
  <c r="O2495" i="5"/>
  <c r="O2057" i="5"/>
  <c r="O3682" i="5"/>
  <c r="O817" i="5"/>
  <c r="O3750" i="5"/>
  <c r="O3064" i="5"/>
  <c r="O732" i="5"/>
  <c r="O3404" i="5"/>
  <c r="O954" i="5"/>
  <c r="O347" i="5"/>
  <c r="O713" i="5"/>
  <c r="O602" i="5"/>
  <c r="O1344" i="5"/>
  <c r="O1567" i="5"/>
  <c r="O2567" i="5"/>
  <c r="O181" i="5"/>
  <c r="O220" i="5"/>
  <c r="O665" i="5"/>
  <c r="O921" i="5"/>
  <c r="O1147" i="5"/>
  <c r="O1415" i="5"/>
  <c r="O1423" i="5"/>
  <c r="O1425" i="5"/>
  <c r="O1493" i="5"/>
  <c r="O1559" i="5"/>
  <c r="O2946" i="5"/>
  <c r="O3634" i="5"/>
  <c r="O3732" i="5"/>
  <c r="O3863" i="5"/>
  <c r="O3993" i="5"/>
  <c r="O4036" i="5"/>
  <c r="O103" i="5"/>
  <c r="O296" i="5"/>
  <c r="O2539" i="5"/>
  <c r="O3772" i="5"/>
  <c r="O3776" i="5"/>
  <c r="O3782" i="5"/>
  <c r="O538" i="5"/>
  <c r="O297" i="5"/>
  <c r="O3389" i="5"/>
  <c r="O3186" i="5"/>
  <c r="O1114" i="5"/>
  <c r="O2527" i="5"/>
  <c r="O2293" i="5"/>
  <c r="O1333" i="5"/>
  <c r="O3801" i="5"/>
  <c r="O4005" i="5"/>
  <c r="O3171" i="5"/>
  <c r="O3787" i="5"/>
  <c r="O3741" i="5"/>
  <c r="O1653" i="5"/>
  <c r="O2152" i="5"/>
  <c r="O2082" i="5"/>
  <c r="O1992" i="5"/>
  <c r="O285" i="5"/>
  <c r="O1954" i="5"/>
  <c r="O1315" i="5"/>
  <c r="O113" i="5"/>
  <c r="O28" i="5"/>
  <c r="O515" i="5"/>
  <c r="O786" i="5"/>
  <c r="O2790" i="5"/>
  <c r="O1328" i="5"/>
  <c r="O1221" i="5"/>
  <c r="O25" i="5"/>
  <c r="O3020" i="5"/>
  <c r="O1474" i="5"/>
  <c r="O3423" i="5"/>
  <c r="O379" i="5"/>
  <c r="O2124" i="5"/>
  <c r="O3153" i="5"/>
  <c r="O355" i="5"/>
  <c r="O1765" i="5"/>
  <c r="O2523" i="5"/>
  <c r="O2820" i="5"/>
  <c r="O1926" i="5"/>
  <c r="O1293" i="5"/>
  <c r="O2989" i="5"/>
  <c r="O3546" i="5"/>
  <c r="O393" i="5"/>
  <c r="O383" i="5"/>
  <c r="O1756" i="5"/>
  <c r="O2829" i="5"/>
  <c r="O89" i="5"/>
  <c r="O810" i="5"/>
  <c r="O1283" i="5"/>
  <c r="O1429" i="5"/>
  <c r="O332" i="5"/>
  <c r="O1806" i="5"/>
  <c r="O1781" i="5"/>
  <c r="O3379" i="5"/>
  <c r="O2342" i="5"/>
  <c r="O3508" i="5"/>
  <c r="O3721" i="5"/>
  <c r="O2870" i="5"/>
  <c r="O261" i="5"/>
  <c r="O738" i="5"/>
  <c r="O396" i="5"/>
  <c r="O3281" i="5"/>
  <c r="O43" i="5"/>
  <c r="O326" i="5"/>
  <c r="O1216" i="5"/>
  <c r="O3716" i="5"/>
  <c r="O3975" i="5"/>
  <c r="O615" i="5"/>
  <c r="O1022" i="5"/>
  <c r="O306" i="5"/>
  <c r="O3274" i="5"/>
  <c r="O2111" i="5"/>
  <c r="O3216" i="5"/>
  <c r="O323" i="5"/>
  <c r="O128" i="5"/>
  <c r="O3231" i="5"/>
  <c r="O1903" i="5"/>
  <c r="O3715" i="5"/>
  <c r="O3768" i="5"/>
  <c r="O4108" i="5"/>
  <c r="O3556" i="5"/>
  <c r="O2186" i="5"/>
  <c r="O1373" i="5"/>
  <c r="O2616" i="5"/>
  <c r="O2288" i="5"/>
  <c r="O3819" i="5"/>
  <c r="O2255" i="5"/>
  <c r="O3827" i="5"/>
  <c r="O654" i="5"/>
  <c r="O2272" i="5"/>
  <c r="O1624" i="5"/>
  <c r="O3640" i="5"/>
  <c r="O2328" i="5"/>
  <c r="O2715" i="5"/>
  <c r="O318" i="5"/>
  <c r="O2286" i="5"/>
  <c r="O1568" i="5"/>
  <c r="O249" i="5"/>
  <c r="O3007" i="5"/>
  <c r="O1910" i="5"/>
  <c r="O170" i="5"/>
  <c r="O1156" i="5"/>
  <c r="O2879" i="5"/>
  <c r="O1033" i="5"/>
  <c r="O3349" i="5"/>
  <c r="O977" i="5"/>
  <c r="O1761" i="5"/>
  <c r="O2461" i="5"/>
  <c r="O2021" i="5"/>
  <c r="O2965" i="5"/>
  <c r="O3204" i="5"/>
  <c r="O243" i="5"/>
  <c r="O1792" i="5"/>
  <c r="O1426" i="5"/>
  <c r="O3342" i="5"/>
  <c r="O2307" i="5"/>
  <c r="O869" i="5"/>
  <c r="O337" i="5"/>
  <c r="O660" i="5"/>
  <c r="O273" i="5"/>
  <c r="O2300" i="5"/>
  <c r="O3351" i="5"/>
  <c r="O2987" i="5"/>
  <c r="O838" i="5"/>
  <c r="O15" i="5"/>
  <c r="O363" i="5"/>
  <c r="O1794" i="5"/>
  <c r="O2540" i="5"/>
  <c r="O421" i="5"/>
  <c r="O2981" i="5"/>
  <c r="O3408" i="5"/>
  <c r="O942" i="5"/>
  <c r="O3149" i="5"/>
  <c r="O1511" i="5"/>
  <c r="O321" i="5"/>
  <c r="O2094" i="5"/>
  <c r="O3558" i="5"/>
  <c r="O1134" i="5"/>
  <c r="O469" i="5"/>
  <c r="O3659" i="5"/>
  <c r="O3714" i="5"/>
  <c r="O988" i="5"/>
  <c r="O524" i="5"/>
  <c r="O3756" i="5"/>
  <c r="O1222" i="5"/>
  <c r="O109" i="5"/>
  <c r="O628" i="5"/>
  <c r="O1522" i="5"/>
  <c r="O387" i="5"/>
  <c r="O3382" i="5"/>
  <c r="O1627" i="5"/>
  <c r="O2929" i="5"/>
  <c r="O2387" i="5"/>
  <c r="O798" i="5"/>
  <c r="O1191" i="5"/>
  <c r="O2658" i="5"/>
  <c r="O2828" i="5"/>
  <c r="O1076" i="5"/>
  <c r="O2979" i="5"/>
  <c r="O961" i="5"/>
  <c r="O465" i="5"/>
  <c r="O2097" i="5"/>
  <c r="O1649" i="5"/>
  <c r="O828" i="5"/>
  <c r="O1087" i="5"/>
  <c r="O3346" i="5"/>
  <c r="O3494" i="5"/>
  <c r="O3723" i="5"/>
  <c r="O325" i="5"/>
  <c r="O2061" i="5"/>
  <c r="O1699" i="5"/>
  <c r="O3786" i="5"/>
  <c r="O3658" i="5"/>
  <c r="O2986" i="5"/>
  <c r="O2088" i="5"/>
  <c r="O1941" i="5"/>
  <c r="O3414" i="5"/>
  <c r="O290" i="5"/>
  <c r="O382" i="5"/>
  <c r="O2602" i="5"/>
  <c r="O1433" i="5"/>
  <c r="O2337" i="5"/>
  <c r="O1716" i="5"/>
  <c r="O2302" i="5"/>
  <c r="O717" i="5"/>
  <c r="O2284" i="5"/>
  <c r="O3245" i="5"/>
  <c r="O221" i="5"/>
  <c r="O3271" i="5"/>
  <c r="O1225" i="5"/>
  <c r="O69" i="5"/>
  <c r="O2078" i="5"/>
  <c r="O1330" i="5"/>
  <c r="O2699" i="5"/>
  <c r="O3336" i="5"/>
  <c r="O631" i="5"/>
  <c r="O3010" i="5"/>
  <c r="O994" i="5"/>
  <c r="O381" i="5"/>
  <c r="O2122" i="5"/>
  <c r="O1633" i="5"/>
  <c r="O45" i="5"/>
  <c r="O1912" i="5"/>
  <c r="O44" i="5"/>
  <c r="O2678" i="5"/>
  <c r="O1965" i="5"/>
  <c r="O3405" i="5"/>
  <c r="O3066" i="5"/>
  <c r="O808" i="5"/>
  <c r="O206" i="5"/>
  <c r="O709" i="5"/>
  <c r="O349" i="5"/>
  <c r="O242" i="5"/>
  <c r="O535" i="5"/>
  <c r="O104" i="5"/>
  <c r="O3402" i="5"/>
  <c r="O1252" i="5"/>
  <c r="O53" i="5"/>
  <c r="O1706" i="5"/>
  <c r="O2033" i="5"/>
  <c r="O2032" i="5"/>
  <c r="O1659" i="5"/>
  <c r="O1187" i="5"/>
  <c r="O3000" i="5"/>
  <c r="O158" i="5"/>
  <c r="O2875" i="5"/>
  <c r="O3549" i="5"/>
  <c r="O3252" i="5"/>
  <c r="O1844" i="5"/>
  <c r="O695" i="5"/>
  <c r="O705" i="5"/>
  <c r="O3343" i="5"/>
  <c r="O346" i="5"/>
  <c r="O222" i="5"/>
  <c r="O3839" i="5"/>
  <c r="O3025" i="5"/>
  <c r="O706" i="5"/>
  <c r="O2618" i="5"/>
  <c r="O701" i="5"/>
  <c r="O3753" i="5"/>
  <c r="O1810" i="5"/>
  <c r="O2065" i="5"/>
  <c r="O262" i="5"/>
  <c r="O1199" i="5"/>
  <c r="O288" i="5"/>
  <c r="O3697" i="5"/>
  <c r="O600" i="5"/>
  <c r="O2811" i="5"/>
  <c r="O1096" i="5"/>
  <c r="O1730" i="5"/>
  <c r="O94" i="5"/>
  <c r="O3571" i="5"/>
  <c r="O658" i="5"/>
  <c r="O91" i="5"/>
  <c r="O2340" i="5"/>
  <c r="O1209" i="5"/>
  <c r="O2974" i="5"/>
  <c r="O704" i="5"/>
  <c r="O228" i="5"/>
  <c r="O3506" i="5"/>
  <c r="O3532" i="5"/>
  <c r="O3483" i="5"/>
  <c r="O3299" i="5"/>
  <c r="O3288" i="5"/>
  <c r="O3115" i="5"/>
  <c r="O3490" i="5"/>
  <c r="O356" i="5"/>
  <c r="O413" i="5"/>
  <c r="O2841" i="5"/>
  <c r="O649" i="5"/>
  <c r="O2720" i="5"/>
  <c r="O2462" i="5"/>
  <c r="O2791" i="5"/>
  <c r="O2679" i="5"/>
  <c r="O4085" i="5"/>
  <c r="O532" i="5"/>
  <c r="O3614" i="5"/>
  <c r="O42" i="5"/>
  <c r="O2940" i="5"/>
  <c r="O3362" i="5"/>
  <c r="O827" i="5"/>
  <c r="O1967" i="5"/>
  <c r="O749" i="5"/>
  <c r="O1953" i="5"/>
  <c r="O3637" i="5"/>
  <c r="O1295" i="5"/>
  <c r="O3215" i="5"/>
  <c r="O1309" i="5"/>
  <c r="O1282" i="5"/>
  <c r="O3895" i="5"/>
  <c r="O2003" i="5"/>
  <c r="O2676" i="5"/>
  <c r="O3045" i="5"/>
  <c r="O57" i="5"/>
  <c r="O533" i="5"/>
  <c r="O2480" i="5"/>
  <c r="O1312" i="5"/>
  <c r="O4059" i="5"/>
  <c r="O3283" i="5"/>
  <c r="O352" i="5"/>
  <c r="O1911" i="5"/>
  <c r="O3091" i="5"/>
  <c r="O1189" i="5"/>
  <c r="O2445" i="5"/>
  <c r="O1520" i="5"/>
  <c r="O3239" i="5"/>
  <c r="O1836" i="5"/>
  <c r="O3003" i="5"/>
  <c r="O2476" i="5"/>
  <c r="O1587" i="5"/>
  <c r="O3176" i="5"/>
  <c r="O1977" i="5"/>
  <c r="O67" i="5"/>
  <c r="O1554" i="5"/>
  <c r="O2704" i="5"/>
  <c r="O1664" i="5"/>
  <c r="O791" i="5"/>
  <c r="O3717" i="5"/>
  <c r="O406" i="5"/>
  <c r="O679" i="5"/>
  <c r="O2661" i="5"/>
  <c r="O510" i="5"/>
  <c r="O46" i="5"/>
  <c r="O3387" i="5"/>
  <c r="O1524" i="5"/>
  <c r="O1797" i="5"/>
  <c r="O1854" i="5"/>
  <c r="O3435" i="5"/>
  <c r="O1850" i="5"/>
  <c r="O760" i="5"/>
  <c r="O3284" i="5"/>
  <c r="O644" i="5"/>
  <c r="O1004" i="5"/>
  <c r="O322" i="5"/>
  <c r="O553" i="5"/>
  <c r="O2532" i="5"/>
  <c r="O2237" i="5"/>
  <c r="O1301" i="5"/>
  <c r="O3585" i="5"/>
  <c r="O3781" i="5"/>
  <c r="O1531" i="5"/>
  <c r="O3504" i="5"/>
  <c r="O500" i="5"/>
  <c r="O1859" i="5"/>
  <c r="O2982" i="5"/>
  <c r="O962" i="5"/>
  <c r="O1968" i="5"/>
  <c r="O3576" i="5"/>
  <c r="O3340" i="5"/>
  <c r="O2637" i="5"/>
  <c r="O2528" i="5"/>
  <c r="O3945" i="5"/>
  <c r="O60" i="5"/>
  <c r="O3526" i="5"/>
  <c r="O1728" i="5"/>
  <c r="O1607" i="5"/>
  <c r="O51" i="5"/>
  <c r="O1211" i="5"/>
  <c r="O2058" i="5"/>
  <c r="O2736" i="5"/>
  <c r="O313" i="5"/>
  <c r="O3175" i="5"/>
  <c r="O3130" i="5"/>
  <c r="O364" i="5"/>
  <c r="O3834" i="5"/>
  <c r="O362" i="5"/>
  <c r="O3708" i="5"/>
  <c r="O400" i="5"/>
  <c r="O3102" i="5"/>
  <c r="O1269" i="5"/>
  <c r="O2242" i="5"/>
  <c r="O3300" i="5"/>
  <c r="O743" i="5"/>
  <c r="O1247" i="5"/>
  <c r="O3226" i="5"/>
  <c r="O299" i="5"/>
  <c r="O572" i="5"/>
  <c r="O3328" i="5"/>
  <c r="O3915" i="5"/>
  <c r="O2562" i="5"/>
  <c r="O3611" i="5"/>
  <c r="O3438" i="5"/>
  <c r="O3777" i="5"/>
  <c r="O2034" i="5"/>
  <c r="O727" i="5"/>
  <c r="O661" i="5"/>
  <c r="O894" i="5"/>
  <c r="O2043" i="5"/>
  <c r="O2265" i="5"/>
  <c r="O389" i="5"/>
  <c r="O120" i="5"/>
  <c r="O2385" i="5"/>
  <c r="O3509" i="5"/>
  <c r="O324" i="5"/>
  <c r="O3676" i="5"/>
  <c r="O3799" i="5"/>
  <c r="O3324" i="5"/>
  <c r="O3457" i="5"/>
  <c r="O342" i="5"/>
  <c r="O3019" i="5"/>
  <c r="O336" i="5"/>
  <c r="O3015" i="5"/>
  <c r="O8" i="5"/>
  <c r="O328" i="5"/>
  <c r="O3357" i="5"/>
  <c r="O4037" i="5"/>
  <c r="O2020" i="5"/>
  <c r="O16" i="5"/>
  <c r="O896" i="5"/>
  <c r="O3633" i="5"/>
  <c r="O2023" i="5"/>
  <c r="O2270" i="5"/>
  <c r="O3475" i="5"/>
  <c r="O1219" i="5"/>
  <c r="O835" i="5"/>
  <c r="O29" i="5"/>
  <c r="O2187" i="5"/>
  <c r="O2452" i="5"/>
  <c r="O2708" i="5"/>
  <c r="O1471" i="5"/>
  <c r="O3872" i="5"/>
  <c r="O2536" i="5"/>
  <c r="O522" i="5"/>
  <c r="O3277" i="5"/>
  <c r="O590" i="5"/>
  <c r="O1772" i="5"/>
  <c r="O682" i="5"/>
  <c r="O41" i="5"/>
  <c r="O1516" i="5"/>
  <c r="O643" i="5"/>
  <c r="O2795" i="5"/>
  <c r="O3588" i="5"/>
  <c r="O1306" i="5"/>
  <c r="O3326" i="5"/>
  <c r="O1940" i="5"/>
  <c r="O2047" i="5"/>
  <c r="O1000" i="5"/>
  <c r="O2998" i="5"/>
  <c r="O974" i="5"/>
  <c r="O2063" i="5"/>
  <c r="O294" i="5"/>
  <c r="O1570" i="5"/>
  <c r="O2985" i="5"/>
  <c r="O947" i="5"/>
  <c r="O667" i="5"/>
  <c r="O3704" i="5"/>
  <c r="O330" i="5"/>
  <c r="O1540" i="5"/>
  <c r="O1658" i="5"/>
  <c r="O2611" i="5"/>
  <c r="O395" i="5"/>
  <c r="O1332" i="5"/>
  <c r="O3012" i="5"/>
  <c r="O1345" i="5"/>
  <c r="O953" i="5"/>
  <c r="O12" i="5"/>
  <c r="O796" i="5"/>
  <c r="O1518" i="5"/>
  <c r="O1694" i="5"/>
  <c r="O3418" i="5"/>
  <c r="O39" i="5"/>
  <c r="O1679" i="5"/>
  <c r="O9" i="5"/>
  <c r="O189" i="5"/>
  <c r="O410" i="5"/>
  <c r="O1948" i="5"/>
  <c r="O329" i="5"/>
  <c r="O978" i="5"/>
  <c r="O1392" i="5"/>
  <c r="O1019" i="5"/>
  <c r="O989" i="5"/>
  <c r="O373" i="5"/>
  <c r="O2739" i="5"/>
  <c r="O788" i="5"/>
  <c r="O3024" i="5"/>
  <c r="O2932" i="5"/>
  <c r="O3006" i="5"/>
  <c r="O1317" i="5"/>
  <c r="O4064" i="5"/>
  <c r="O2706" i="5"/>
  <c r="O1623" i="5"/>
  <c r="O209" i="5"/>
  <c r="O972" i="5"/>
  <c r="O3029" i="5"/>
  <c r="O3482" i="5"/>
  <c r="O3550" i="5"/>
  <c r="O2227" i="5"/>
  <c r="O2040" i="5"/>
  <c r="O2711" i="5"/>
  <c r="O2550" i="5"/>
  <c r="O1205" i="5"/>
  <c r="O4038" i="5"/>
  <c r="O3763" i="5"/>
  <c r="O3774" i="5"/>
  <c r="O2675" i="5"/>
  <c r="O119" i="5"/>
  <c r="O1322" i="5"/>
  <c r="O3221" i="5"/>
  <c r="O2409" i="5"/>
  <c r="O1213" i="5"/>
  <c r="O1645" i="5"/>
  <c r="O1753" i="5"/>
  <c r="O1302" i="5"/>
  <c r="O1353" i="5"/>
  <c r="O2738" i="5"/>
  <c r="O742" i="5"/>
  <c r="O30" i="5"/>
  <c r="O344" i="5"/>
  <c r="O2541" i="5"/>
  <c r="O1523" i="5"/>
  <c r="O440" i="5"/>
  <c r="O1777" i="5"/>
  <c r="O2722" i="5"/>
  <c r="O1691" i="5"/>
  <c r="O3557" i="5"/>
  <c r="O985" i="5"/>
  <c r="O18" i="5"/>
  <c r="O3755" i="5"/>
  <c r="O1635" i="5"/>
  <c r="O2015" i="5"/>
  <c r="O3304" i="5"/>
  <c r="O3795" i="5"/>
  <c r="O645" i="5"/>
  <c r="O2666" i="5"/>
  <c r="O1220" i="5"/>
  <c r="O1009" i="5"/>
  <c r="O3983" i="5"/>
  <c r="O833" i="5"/>
  <c r="O2926" i="5"/>
  <c r="O3587" i="5"/>
  <c r="O1946" i="5"/>
  <c r="O1339" i="5"/>
  <c r="O3377" i="5"/>
  <c r="O3636" i="5"/>
  <c r="O3050" i="5"/>
  <c r="O3255" i="5"/>
  <c r="O2526" i="5"/>
  <c r="O686" i="5"/>
  <c r="O2554" i="5"/>
  <c r="O3341" i="5"/>
  <c r="O3005" i="5"/>
  <c r="O3830" i="5"/>
  <c r="O801" i="5"/>
  <c r="O669" i="5"/>
  <c r="O4069" i="5"/>
  <c r="O3559" i="5"/>
  <c r="O1542" i="5"/>
  <c r="O183" i="5"/>
  <c r="O1966" i="5"/>
  <c r="O402" i="5"/>
  <c r="O1838" i="5"/>
  <c r="O957" i="5"/>
  <c r="O1969" i="5"/>
  <c r="O3238" i="5"/>
  <c r="O412" i="5"/>
  <c r="O2899" i="5"/>
  <c r="O1204" i="5"/>
  <c r="O1316" i="5"/>
  <c r="O3391" i="5"/>
  <c r="O3361" i="5"/>
  <c r="O2524" i="5"/>
  <c r="O3" i="5"/>
  <c r="O213" i="5"/>
  <c r="O3440" i="5"/>
  <c r="O108" i="5"/>
  <c r="O3693" i="5"/>
  <c r="O1976" i="5"/>
  <c r="O736" i="5"/>
  <c r="O2100" i="5"/>
  <c r="O335" i="5"/>
  <c r="O2269" i="5"/>
  <c r="O1950" i="5"/>
  <c r="O3849" i="5"/>
  <c r="O1274" i="5"/>
  <c r="O924" i="5"/>
  <c r="O2459" i="5"/>
  <c r="O659" i="5"/>
  <c r="O6" i="5"/>
  <c r="O1268" i="5"/>
  <c r="O3035" i="5"/>
  <c r="O1016" i="5"/>
  <c r="O102" i="5"/>
  <c r="O2018" i="5"/>
  <c r="O360" i="5"/>
  <c r="O3230" i="5"/>
  <c r="O38" i="5"/>
  <c r="O56" i="5"/>
  <c r="O2007" i="5"/>
  <c r="O48" i="5"/>
  <c r="O707" i="5"/>
  <c r="O1897" i="5"/>
  <c r="O1395" i="5"/>
  <c r="O715" i="5"/>
  <c r="O3413" i="5"/>
  <c r="O3814" i="5"/>
  <c r="O23" i="5"/>
  <c r="O558" i="5"/>
  <c r="O2686" i="5"/>
  <c r="O3069" i="5"/>
  <c r="O3689" i="5"/>
  <c r="O2954" i="5"/>
  <c r="O3165" i="5"/>
  <c r="O317" i="5"/>
  <c r="O295" i="5"/>
  <c r="O1308" i="5"/>
  <c r="O2955" i="5"/>
  <c r="O1375" i="5"/>
  <c r="O2073" i="5"/>
  <c r="O3748" i="5"/>
  <c r="O2944" i="5"/>
  <c r="O419" i="5"/>
  <c r="O2589" i="5"/>
  <c r="O3664" i="5"/>
  <c r="O3286" i="5"/>
  <c r="O3406" i="5"/>
  <c r="O334" i="5"/>
  <c r="O2917" i="5"/>
  <c r="O3307" i="5"/>
  <c r="O3275" i="5"/>
  <c r="O3800" i="5"/>
  <c r="O2076" i="5"/>
  <c r="O2620" i="5"/>
  <c r="O2225" i="5"/>
  <c r="O1210" i="5"/>
  <c r="O1748" i="5"/>
  <c r="O3312" i="5"/>
  <c r="O1207" i="5"/>
  <c r="O2331" i="5"/>
  <c r="O1822" i="5"/>
  <c r="O1005" i="5"/>
  <c r="O3752" i="5"/>
  <c r="O724" i="5"/>
  <c r="O255" i="5"/>
  <c r="O1908" i="5"/>
  <c r="O1006" i="5"/>
  <c r="O1725" i="5"/>
  <c r="O420" i="5"/>
  <c r="O2707" i="5"/>
  <c r="O3979" i="5"/>
  <c r="O2000" i="5"/>
  <c r="O2332" i="5"/>
  <c r="O187" i="5"/>
  <c r="O2027" i="5"/>
  <c r="O59" i="5"/>
  <c r="O1526" i="5"/>
  <c r="O4079" i="5"/>
  <c r="O2026" i="5"/>
  <c r="O2029" i="5"/>
  <c r="O54" i="5"/>
  <c r="O2645" i="5"/>
  <c r="O823" i="5"/>
  <c r="O2383" i="5"/>
  <c r="O401" i="5"/>
  <c r="O1457" i="5"/>
  <c r="O2074" i="5"/>
  <c r="O3518" i="5"/>
  <c r="O2049" i="5"/>
  <c r="O298" i="5"/>
  <c r="O1350" i="5"/>
  <c r="O1955" i="5"/>
  <c r="O2927" i="5"/>
  <c r="O923" i="5"/>
  <c r="O3011" i="5"/>
  <c r="O3022" i="5"/>
  <c r="O1206" i="5"/>
  <c r="O737" i="5"/>
  <c r="O3661" i="5"/>
  <c r="O3106" i="5"/>
  <c r="O653" i="5"/>
  <c r="O367" i="5"/>
  <c r="O3018" i="5"/>
  <c r="O2071" i="5"/>
  <c r="O3125" i="5"/>
  <c r="O1979" i="5"/>
  <c r="O1273" i="5"/>
  <c r="O357" i="5"/>
  <c r="O1975" i="5"/>
  <c r="O3939" i="5"/>
  <c r="O1010" i="5"/>
  <c r="O1042" i="5"/>
  <c r="O508" i="5"/>
  <c r="O594" i="5"/>
  <c r="O2482" i="5"/>
  <c r="O3146" i="5"/>
  <c r="O3261" i="5"/>
  <c r="O540" i="5"/>
  <c r="O1690" i="5"/>
  <c r="O1139" i="5"/>
  <c r="O284" i="5"/>
  <c r="O2931" i="5"/>
  <c r="O3222" i="5"/>
  <c r="O2072" i="5"/>
  <c r="O3048" i="5"/>
  <c r="O2728" i="5"/>
  <c r="O3217" i="5"/>
  <c r="O2037" i="5"/>
  <c r="O1693" i="5"/>
  <c r="O2975" i="5"/>
  <c r="O2537" i="5"/>
  <c r="O2664" i="5"/>
  <c r="O3758" i="5"/>
  <c r="O1097" i="5"/>
  <c r="O2615" i="5"/>
  <c r="O2456" i="5"/>
  <c r="O1973" i="5"/>
  <c r="O3109" i="5"/>
  <c r="O2832" i="5"/>
  <c r="O82" i="5"/>
  <c r="O2052" i="5"/>
  <c r="O1970" i="5"/>
  <c r="O1981" i="5"/>
  <c r="O2035" i="5"/>
  <c r="O2209" i="5"/>
  <c r="O3199" i="5"/>
  <c r="O368" i="5"/>
  <c r="O703" i="5"/>
  <c r="O10" i="5"/>
  <c r="O1001" i="5"/>
  <c r="O610" i="5"/>
  <c r="O3330" i="5"/>
  <c r="O3427" i="5"/>
  <c r="O1201" i="5"/>
  <c r="O622" i="5"/>
  <c r="O2345" i="5"/>
  <c r="O3117" i="5"/>
  <c r="O3198" i="5"/>
  <c r="O981" i="5"/>
  <c r="O3365" i="5"/>
  <c r="O806" i="5"/>
  <c r="O2598" i="5"/>
  <c r="O2437" i="5"/>
  <c r="O2079" i="5"/>
  <c r="O3519" i="5"/>
  <c r="O2653" i="5"/>
  <c r="O1337" i="5"/>
  <c r="O3719" i="5"/>
  <c r="O130" i="5"/>
  <c r="O219" i="5"/>
  <c r="O3892" i="5"/>
  <c r="O34" i="5"/>
  <c r="O63" i="5"/>
  <c r="O2075" i="5"/>
  <c r="O2054" i="5"/>
  <c r="O536" i="5"/>
  <c r="O2941" i="5"/>
  <c r="O2006" i="5"/>
  <c r="O218" i="5"/>
  <c r="O1170" i="5"/>
  <c r="O2731" i="5"/>
  <c r="O2389" i="5"/>
  <c r="O691" i="5"/>
  <c r="O1366" i="5"/>
  <c r="O2070" i="5"/>
  <c r="O871" i="5"/>
  <c r="O365" i="5"/>
  <c r="O3191" i="5"/>
  <c r="O3458" i="5"/>
  <c r="O1168" i="5"/>
  <c r="O1750" i="5"/>
  <c r="O963" i="5"/>
  <c r="O2361" i="5"/>
  <c r="O1311" i="5"/>
  <c r="O2992" i="5"/>
  <c r="O2159" i="5"/>
  <c r="O185" i="5"/>
  <c r="O2665" i="5"/>
  <c r="O88" i="5"/>
  <c r="O1338" i="5"/>
  <c r="O2885" i="5"/>
  <c r="O1343" i="5"/>
  <c r="O4107" i="5"/>
  <c r="O2011" i="5"/>
  <c r="O2024" i="5"/>
  <c r="O1026" i="5"/>
  <c r="O589" i="5"/>
  <c r="O444" i="5"/>
  <c r="O547" i="5"/>
  <c r="O690" i="5"/>
  <c r="O2008" i="5"/>
  <c r="O1085" i="5"/>
  <c r="O1759" i="5"/>
  <c r="O3081" i="5"/>
  <c r="O1889" i="5"/>
  <c r="O1830" i="5"/>
  <c r="O3083" i="5"/>
  <c r="O3378" i="5"/>
  <c r="O2013" i="5"/>
  <c r="O996" i="5"/>
  <c r="O2252" i="5"/>
  <c r="O3148" i="5"/>
  <c r="O1611" i="5"/>
  <c r="O2041" i="5"/>
  <c r="O152" i="5"/>
  <c r="O3141" i="5"/>
  <c r="O2735" i="5"/>
  <c r="O1986" i="5"/>
  <c r="O2025" i="5"/>
  <c r="O1755" i="5"/>
  <c r="O1958" i="5"/>
  <c r="O2902" i="5"/>
  <c r="O755" i="5"/>
  <c r="O2740" i="5"/>
  <c r="O1212" i="5"/>
  <c r="O141" i="5"/>
  <c r="O2859" i="5"/>
  <c r="O3790" i="5"/>
  <c r="O2431" i="5"/>
  <c r="O1592" i="5"/>
  <c r="O2727" i="5"/>
  <c r="O1947" i="5"/>
  <c r="O1713" i="5"/>
  <c r="O2118" i="5"/>
  <c r="O700" i="5"/>
  <c r="O2080" i="5"/>
  <c r="O2680" i="5"/>
  <c r="O3650" i="5"/>
  <c r="O1647" i="5"/>
  <c r="O2064" i="5"/>
  <c r="O1957" i="5"/>
  <c r="O250" i="5"/>
  <c r="O689" i="5"/>
  <c r="O2036" i="5"/>
  <c r="O2498" i="5"/>
  <c r="O1319" i="5"/>
  <c r="O61" i="5"/>
  <c r="O1181" i="5"/>
  <c r="O1443" i="5"/>
  <c r="O372" i="5"/>
  <c r="O403" i="5"/>
  <c r="O3470" i="5"/>
  <c r="O517" i="5"/>
  <c r="O1436" i="5"/>
  <c r="O3120" i="5"/>
  <c r="O673" i="5"/>
  <c r="O980" i="5"/>
  <c r="O4097" i="5"/>
  <c r="O1313" i="5"/>
  <c r="O1956" i="5"/>
  <c r="O2733" i="5"/>
  <c r="O1517" i="5"/>
  <c r="O1323" i="5"/>
  <c r="O3367" i="5"/>
  <c r="O2705" i="5"/>
  <c r="O1007" i="5"/>
  <c r="O527" i="5"/>
  <c r="O3840" i="5"/>
  <c r="O4042" i="5"/>
  <c r="O3092" i="5"/>
  <c r="O971" i="5"/>
  <c r="O1003" i="5"/>
  <c r="O1980" i="5"/>
  <c r="O1014" i="5"/>
  <c r="O671" i="5"/>
  <c r="O650" i="5"/>
  <c r="O1962" i="5"/>
  <c r="O3068" i="5"/>
  <c r="O1919" i="5"/>
  <c r="O168" i="5"/>
  <c r="O1002" i="5"/>
  <c r="O124" i="5"/>
  <c r="O126" i="5"/>
  <c r="O131" i="5"/>
  <c r="O132" i="5"/>
  <c r="O133" i="5"/>
  <c r="O135" i="5"/>
  <c r="O136" i="5"/>
  <c r="O138" i="5"/>
  <c r="O139" i="5"/>
  <c r="O142" i="5"/>
  <c r="O145" i="5"/>
  <c r="O149" i="5"/>
  <c r="O160" i="5"/>
  <c r="O604" i="5"/>
  <c r="O606" i="5"/>
  <c r="O609" i="5"/>
  <c r="O612" i="5"/>
  <c r="O613" i="5"/>
  <c r="O614" i="5"/>
  <c r="O616" i="5"/>
  <c r="O617" i="5"/>
  <c r="O618" i="5"/>
  <c r="O620" i="5"/>
  <c r="O625" i="5"/>
  <c r="O626" i="5"/>
  <c r="O627" i="5"/>
  <c r="O630" i="5"/>
  <c r="O634" i="5"/>
  <c r="O639" i="5"/>
  <c r="O1043" i="5"/>
  <c r="O1048" i="5"/>
  <c r="O1051" i="5"/>
  <c r="O1052" i="5"/>
  <c r="O1053" i="5"/>
  <c r="O1054" i="5"/>
  <c r="O1056" i="5"/>
  <c r="O1057" i="5"/>
  <c r="O1058" i="5"/>
  <c r="O1059" i="5"/>
  <c r="O1060" i="5"/>
  <c r="O1061" i="5"/>
  <c r="O1063" i="5"/>
  <c r="O1065" i="5"/>
  <c r="O1229" i="5"/>
  <c r="O1232" i="5"/>
  <c r="O1233" i="5"/>
  <c r="O1236" i="5"/>
  <c r="O1238" i="5"/>
  <c r="O1239" i="5"/>
  <c r="O1241" i="5"/>
  <c r="O1334" i="5"/>
  <c r="O1335" i="5"/>
  <c r="O1342" i="5"/>
  <c r="O1454" i="5"/>
  <c r="O1455" i="5"/>
  <c r="O1459" i="5"/>
  <c r="O1460" i="5"/>
  <c r="O1461" i="5"/>
  <c r="O1462" i="5"/>
  <c r="O1564" i="5"/>
  <c r="O1571" i="5"/>
  <c r="O1582" i="5"/>
  <c r="O2343" i="5"/>
  <c r="O2344" i="5"/>
  <c r="O2347" i="5"/>
  <c r="O2351" i="5"/>
  <c r="O2352" i="5"/>
  <c r="O2354" i="5"/>
  <c r="O2355" i="5"/>
  <c r="O2358" i="5"/>
  <c r="O2359" i="5"/>
  <c r="O2360" i="5"/>
  <c r="O2363" i="5"/>
  <c r="O2365" i="5"/>
  <c r="O2366" i="5"/>
  <c r="O2367" i="5"/>
  <c r="O2371" i="5"/>
  <c r="O2373" i="5"/>
  <c r="O2377" i="5"/>
  <c r="O2379" i="5"/>
  <c r="O2380" i="5"/>
  <c r="O2381" i="5"/>
  <c r="O2388" i="5"/>
  <c r="O2392" i="5"/>
  <c r="O2394" i="5"/>
  <c r="O2397" i="5"/>
  <c r="O2399" i="5"/>
  <c r="O2400" i="5"/>
  <c r="O2401" i="5"/>
  <c r="O2402" i="5"/>
  <c r="O2563" i="5"/>
  <c r="O2565" i="5"/>
  <c r="O2566" i="5"/>
  <c r="O2568" i="5"/>
  <c r="O2574" i="5"/>
  <c r="O2575" i="5"/>
  <c r="O2576" i="5"/>
  <c r="O2577" i="5"/>
  <c r="O2578" i="5"/>
  <c r="O2579" i="5"/>
  <c r="O2580" i="5"/>
  <c r="O2956" i="5"/>
  <c r="O2960" i="5"/>
  <c r="O2961" i="5"/>
  <c r="O2962" i="5"/>
  <c r="O3127" i="5"/>
  <c r="O3129" i="5"/>
  <c r="O3874" i="5"/>
  <c r="O3875" i="5"/>
  <c r="O3876" i="5"/>
  <c r="O3877" i="5"/>
  <c r="O3881" i="5"/>
  <c r="O3884" i="5"/>
  <c r="O3885" i="5"/>
  <c r="O3886" i="5"/>
  <c r="O3887" i="5"/>
  <c r="O3888" i="5"/>
  <c r="O162" i="5"/>
  <c r="O165" i="5"/>
  <c r="O167" i="5"/>
  <c r="O174" i="5"/>
  <c r="O175" i="5"/>
  <c r="O176" i="5"/>
  <c r="O178" i="5"/>
  <c r="O180" i="5"/>
  <c r="O184" i="5"/>
  <c r="O188" i="5"/>
  <c r="O190" i="5"/>
  <c r="O195" i="5"/>
  <c r="O197" i="5"/>
  <c r="O201" i="5"/>
  <c r="O204" i="5"/>
  <c r="O208" i="5"/>
  <c r="O210" i="5"/>
  <c r="O211" i="5"/>
  <c r="O223" i="5"/>
  <c r="O225" i="5"/>
  <c r="O226" i="5"/>
  <c r="O227" i="5"/>
  <c r="O229" i="5"/>
  <c r="O230" i="5"/>
  <c r="O231" i="5"/>
  <c r="O233" i="5"/>
  <c r="O235" i="5"/>
  <c r="O237" i="5"/>
  <c r="O238" i="5"/>
  <c r="O240" i="5"/>
  <c r="O429" i="5"/>
  <c r="O431" i="5"/>
  <c r="O435" i="5"/>
  <c r="O438" i="5"/>
  <c r="O439" i="5"/>
  <c r="O441" i="5"/>
  <c r="O443" i="5"/>
  <c r="O453" i="5"/>
  <c r="O459" i="5"/>
  <c r="O463" i="5"/>
  <c r="O464" i="5"/>
  <c r="O470" i="5"/>
  <c r="O471" i="5"/>
  <c r="O477" i="5"/>
  <c r="O479" i="5"/>
  <c r="O480" i="5"/>
  <c r="O489" i="5"/>
  <c r="O490" i="5"/>
  <c r="O492" i="5"/>
  <c r="O493" i="5"/>
  <c r="O494" i="5"/>
  <c r="O495" i="5"/>
  <c r="O497" i="5"/>
  <c r="O503" i="5"/>
  <c r="O512" i="5"/>
  <c r="O518" i="5"/>
  <c r="O520" i="5"/>
  <c r="O549" i="5"/>
  <c r="O554" i="5"/>
  <c r="O557" i="5"/>
  <c r="O560" i="5"/>
  <c r="O564" i="5"/>
  <c r="O567" i="5"/>
  <c r="O569" i="5"/>
  <c r="O574" i="5"/>
  <c r="O583" i="5"/>
  <c r="O584" i="5"/>
  <c r="O587" i="5"/>
  <c r="O688" i="5"/>
  <c r="O708" i="5"/>
  <c r="O712" i="5"/>
  <c r="O762" i="5"/>
  <c r="O764" i="5"/>
  <c r="O766" i="5"/>
  <c r="O768" i="5"/>
  <c r="O770" i="5"/>
  <c r="O772" i="5"/>
  <c r="O877" i="5"/>
  <c r="O889" i="5"/>
  <c r="O899" i="5"/>
  <c r="O903" i="5"/>
  <c r="O908" i="5"/>
  <c r="O909" i="5"/>
  <c r="O910" i="5"/>
  <c r="O913" i="5"/>
  <c r="O916" i="5"/>
  <c r="O918" i="5"/>
  <c r="O922" i="5"/>
  <c r="O928" i="5"/>
  <c r="O929" i="5"/>
  <c r="O931" i="5"/>
  <c r="O938" i="5"/>
  <c r="O949" i="5"/>
  <c r="O990" i="5"/>
  <c r="O1073" i="5"/>
  <c r="O1086" i="5"/>
  <c r="O1089" i="5"/>
  <c r="O1109" i="5"/>
  <c r="O1122" i="5"/>
  <c r="O1124" i="5"/>
  <c r="O1127" i="5"/>
  <c r="O1133" i="5"/>
  <c r="O1142" i="5"/>
  <c r="O1143" i="5"/>
  <c r="O1144" i="5"/>
  <c r="O1146" i="5"/>
  <c r="O1149" i="5"/>
  <c r="O1153" i="5"/>
  <c r="O1158" i="5"/>
  <c r="O1161" i="5"/>
  <c r="O1163" i="5"/>
  <c r="O1165" i="5"/>
  <c r="O1166" i="5"/>
  <c r="O1174" i="5"/>
  <c r="O1179" i="5"/>
  <c r="O1411" i="5"/>
  <c r="O1418" i="5"/>
  <c r="O1427" i="5"/>
  <c r="O1428" i="5"/>
  <c r="O1431" i="5"/>
  <c r="O1434" i="5"/>
  <c r="O1444" i="5"/>
  <c r="O1445" i="5"/>
  <c r="O1446" i="5"/>
  <c r="O1447" i="5"/>
  <c r="O1448" i="5"/>
  <c r="O1450" i="5"/>
  <c r="O1451" i="5"/>
  <c r="O1486" i="5"/>
  <c r="O1489" i="5"/>
  <c r="O1491" i="5"/>
  <c r="O1495" i="5"/>
  <c r="O1497" i="5"/>
  <c r="O1498" i="5"/>
  <c r="O1546" i="5"/>
  <c r="O1549" i="5"/>
  <c r="O1553" i="5"/>
  <c r="O1555" i="5"/>
  <c r="O1556" i="5"/>
  <c r="O1557" i="5"/>
  <c r="O1586" i="5"/>
  <c r="O1588" i="5"/>
  <c r="O1590" i="5"/>
  <c r="O1591" i="5"/>
  <c r="O1594" i="5"/>
  <c r="O1599" i="5"/>
  <c r="O1601" i="5"/>
  <c r="O1707" i="5"/>
  <c r="O1708" i="5"/>
  <c r="O1710" i="5"/>
  <c r="O1714" i="5"/>
  <c r="O1723" i="5"/>
  <c r="O1731" i="5"/>
  <c r="O1732" i="5"/>
  <c r="O1733" i="5"/>
  <c r="O1734" i="5"/>
  <c r="O1735" i="5"/>
  <c r="O1742" i="5"/>
  <c r="O1768" i="5"/>
  <c r="O1815" i="5"/>
  <c r="O1817" i="5"/>
  <c r="O1820" i="5"/>
  <c r="O1863" i="5"/>
  <c r="O1871" i="5"/>
  <c r="O1878" i="5"/>
  <c r="O1879" i="5"/>
  <c r="O1880" i="5"/>
  <c r="O1984" i="5"/>
  <c r="O1995" i="5"/>
  <c r="O1996" i="5"/>
  <c r="O1998" i="5"/>
  <c r="O1999" i="5"/>
  <c r="O2143" i="5"/>
  <c r="O2151" i="5"/>
  <c r="O2406" i="5"/>
  <c r="O2412" i="5"/>
  <c r="O2414" i="5"/>
  <c r="O2419" i="5"/>
  <c r="O2421" i="5"/>
  <c r="O2428" i="5"/>
  <c r="O2435" i="5"/>
  <c r="O2439" i="5"/>
  <c r="O2441" i="5"/>
  <c r="O2505" i="5"/>
  <c r="O2506" i="5"/>
  <c r="O2507" i="5"/>
  <c r="O2509" i="5"/>
  <c r="O2510" i="5"/>
  <c r="O2513" i="5"/>
  <c r="O2514" i="5"/>
  <c r="O2515" i="5"/>
  <c r="O2518" i="5"/>
  <c r="O2520" i="5"/>
  <c r="O2522" i="5"/>
  <c r="O2586" i="5"/>
  <c r="O2592" i="5"/>
  <c r="O2595" i="5"/>
  <c r="O2644" i="5"/>
  <c r="O2688" i="5"/>
  <c r="O2689" i="5"/>
  <c r="O2701" i="5"/>
  <c r="O2745" i="5"/>
  <c r="O2752" i="5"/>
  <c r="O2753" i="5"/>
  <c r="O2756" i="5"/>
  <c r="O2762" i="5"/>
  <c r="O2767" i="5"/>
  <c r="O2773" i="5"/>
  <c r="O2774" i="5"/>
  <c r="O2782" i="5"/>
  <c r="O2844" i="5"/>
  <c r="O2845" i="5"/>
  <c r="O2848" i="5"/>
  <c r="O2849" i="5"/>
  <c r="O2853" i="5"/>
  <c r="O2855" i="5"/>
  <c r="O2860" i="5"/>
  <c r="O2867" i="5"/>
  <c r="O2874" i="5"/>
  <c r="O2878" i="5"/>
  <c r="O2883" i="5"/>
  <c r="O2890" i="5"/>
  <c r="O2896" i="5"/>
  <c r="O2901" i="5"/>
  <c r="O2945" i="5"/>
  <c r="O2947" i="5"/>
  <c r="O2952" i="5"/>
  <c r="O3056" i="5"/>
  <c r="O3058" i="5"/>
  <c r="O3059" i="5"/>
  <c r="O3063" i="5"/>
  <c r="O3084" i="5"/>
  <c r="O3116" i="5"/>
  <c r="O3192" i="5"/>
  <c r="O3196" i="5"/>
  <c r="O3206" i="5"/>
  <c r="O3208" i="5"/>
  <c r="O3630" i="5"/>
  <c r="O3638" i="5"/>
  <c r="O3643" i="5"/>
  <c r="O3645" i="5"/>
  <c r="O3735" i="5"/>
  <c r="O3743" i="5"/>
  <c r="O3745" i="5"/>
  <c r="O3746" i="5"/>
  <c r="O3792" i="5"/>
  <c r="O3793" i="5"/>
  <c r="O3804" i="5"/>
  <c r="O3806" i="5"/>
  <c r="O3865" i="5"/>
  <c r="O3894" i="5"/>
  <c r="O3905" i="5"/>
  <c r="O3918" i="5"/>
  <c r="O3923" i="5"/>
  <c r="O3932" i="5"/>
  <c r="O3933" i="5"/>
  <c r="O3938" i="5"/>
  <c r="O3944" i="5"/>
  <c r="O3946" i="5"/>
  <c r="O3950" i="5"/>
  <c r="O3955" i="5"/>
  <c r="O3956" i="5"/>
  <c r="O3958" i="5"/>
  <c r="O3965" i="5"/>
  <c r="O3977" i="5"/>
  <c r="O3991" i="5"/>
  <c r="O3999" i="5"/>
  <c r="O4014" i="5"/>
  <c r="O4016" i="5"/>
  <c r="O4025" i="5"/>
  <c r="O4028" i="5"/>
  <c r="O4031" i="5"/>
  <c r="O4033" i="5"/>
  <c r="O4045" i="5"/>
  <c r="O4053" i="5"/>
  <c r="O4056" i="5"/>
  <c r="O4063" i="5"/>
  <c r="O4073" i="5"/>
  <c r="O4078" i="5"/>
  <c r="O4080" i="5"/>
  <c r="O4082" i="5"/>
  <c r="O4089" i="5"/>
  <c r="O4099" i="5"/>
  <c r="O4100" i="5"/>
  <c r="O4102" i="5"/>
  <c r="O4103" i="5"/>
  <c r="O4111" i="5"/>
  <c r="O1684" i="5"/>
  <c r="O1698" i="5"/>
  <c r="O1700" i="5"/>
  <c r="O3140" i="5"/>
  <c r="O3145" i="5"/>
  <c r="O3147" i="5"/>
  <c r="O123" i="5"/>
  <c r="S621" i="5"/>
  <c r="T621" i="5"/>
  <c r="S636" i="5"/>
  <c r="T636" i="5"/>
  <c r="S641" i="5"/>
  <c r="T641" i="5"/>
  <c r="S1049" i="5"/>
  <c r="T1049" i="5"/>
  <c r="S1318" i="5"/>
  <c r="T1318" i="5"/>
  <c r="S1453" i="5"/>
  <c r="T1453" i="5"/>
  <c r="S2346" i="5"/>
  <c r="T2346" i="5"/>
  <c r="S2386" i="5"/>
  <c r="T2386" i="5"/>
  <c r="S173" i="5"/>
  <c r="T173" i="5"/>
  <c r="S196" i="5"/>
  <c r="T196" i="5"/>
  <c r="S214" i="5"/>
  <c r="T214" i="5"/>
  <c r="S216" i="5"/>
  <c r="T216" i="5"/>
  <c r="S437" i="5"/>
  <c r="T437" i="5"/>
  <c r="S447" i="5"/>
  <c r="T447" i="5"/>
  <c r="S466" i="5"/>
  <c r="T466" i="5"/>
  <c r="S476" i="5"/>
  <c r="T476" i="5"/>
  <c r="S498" i="5"/>
  <c r="T498" i="5"/>
  <c r="S542" i="5"/>
  <c r="T542" i="5"/>
  <c r="S544" i="5"/>
  <c r="T544" i="5"/>
  <c r="S566" i="5"/>
  <c r="T566" i="5"/>
  <c r="S568" i="5"/>
  <c r="T568" i="5"/>
  <c r="S578" i="5"/>
  <c r="T578" i="5"/>
  <c r="S582" i="5"/>
  <c r="T582" i="5"/>
  <c r="S585" i="5"/>
  <c r="T585" i="5"/>
  <c r="S591" i="5"/>
  <c r="T591" i="5"/>
  <c r="S683" i="5"/>
  <c r="T683" i="5"/>
  <c r="S698" i="5"/>
  <c r="T698" i="5"/>
  <c r="S984" i="5"/>
  <c r="T984" i="5"/>
  <c r="S1113" i="5"/>
  <c r="T1113" i="5"/>
  <c r="S1130" i="5"/>
  <c r="T1130" i="5"/>
  <c r="S1136" i="5"/>
  <c r="T1136" i="5"/>
  <c r="S1412" i="5"/>
  <c r="T1412" i="5"/>
  <c r="S1416" i="5"/>
  <c r="T1416" i="5"/>
  <c r="S1422" i="5"/>
  <c r="T1422" i="5"/>
  <c r="S1442" i="5"/>
  <c r="T1442" i="5"/>
  <c r="S1452" i="5"/>
  <c r="T1452" i="5"/>
  <c r="S1499" i="5"/>
  <c r="T1499" i="5"/>
  <c r="S1547" i="5"/>
  <c r="T1547" i="5"/>
  <c r="S1589" i="5"/>
  <c r="T1589" i="5"/>
  <c r="S1595" i="5"/>
  <c r="T1595" i="5"/>
  <c r="S1600" i="5"/>
  <c r="T1600" i="5"/>
  <c r="S1704" i="5"/>
  <c r="T1704" i="5"/>
  <c r="S1724" i="5"/>
  <c r="T1724" i="5"/>
  <c r="S1729" i="5"/>
  <c r="T1729" i="5"/>
  <c r="S1736" i="5"/>
  <c r="T1736" i="5"/>
  <c r="S1741" i="5"/>
  <c r="T1741" i="5"/>
  <c r="S1988" i="5"/>
  <c r="T1988" i="5"/>
  <c r="S1994" i="5"/>
  <c r="T1994" i="5"/>
  <c r="S2148" i="5"/>
  <c r="T2148" i="5"/>
  <c r="S2150" i="5"/>
  <c r="T2150" i="5"/>
  <c r="S2156" i="5"/>
  <c r="T2156" i="5"/>
  <c r="S2420" i="5"/>
  <c r="T2420" i="5"/>
  <c r="S2423" i="5"/>
  <c r="T2423" i="5"/>
  <c r="S2424" i="5"/>
  <c r="T2424" i="5"/>
  <c r="S2427" i="5"/>
  <c r="T2427" i="5"/>
  <c r="S2429" i="5"/>
  <c r="T2429" i="5"/>
  <c r="S2430" i="5"/>
  <c r="T2430" i="5"/>
  <c r="S2433" i="5"/>
  <c r="T2433" i="5"/>
  <c r="S2434" i="5"/>
  <c r="T2434" i="5"/>
  <c r="S2584" i="5"/>
  <c r="T2584" i="5"/>
  <c r="S2585" i="5"/>
  <c r="T2585" i="5"/>
  <c r="S2596" i="5"/>
  <c r="T2596" i="5"/>
  <c r="S2691" i="5"/>
  <c r="T2691" i="5"/>
  <c r="S2696" i="5"/>
  <c r="T2696" i="5"/>
  <c r="S2771" i="5"/>
  <c r="T2771" i="5"/>
  <c r="S2775" i="5"/>
  <c r="T2775" i="5"/>
  <c r="S2909" i="5"/>
  <c r="T2909" i="5"/>
  <c r="S2912" i="5"/>
  <c r="T2912" i="5"/>
  <c r="S2915" i="5"/>
  <c r="T2915" i="5"/>
  <c r="S2916" i="5"/>
  <c r="T2916" i="5"/>
  <c r="S2943" i="5"/>
  <c r="T2943" i="5"/>
  <c r="S2948" i="5"/>
  <c r="T2948" i="5"/>
  <c r="S3057" i="5"/>
  <c r="T3057" i="5"/>
  <c r="S3060" i="5"/>
  <c r="T3060" i="5"/>
  <c r="S3074" i="5"/>
  <c r="T3074" i="5"/>
  <c r="S3119" i="5"/>
  <c r="T3119" i="5"/>
  <c r="S3202" i="5"/>
  <c r="T3202" i="5"/>
  <c r="S3631" i="5"/>
  <c r="T3631" i="5"/>
  <c r="S3632" i="5"/>
  <c r="T3632" i="5"/>
  <c r="S3641" i="5"/>
  <c r="T3641" i="5"/>
  <c r="S3647" i="5"/>
  <c r="T3647" i="5"/>
  <c r="S3798" i="5"/>
  <c r="T3798" i="5"/>
  <c r="S3858" i="5"/>
  <c r="T3858" i="5"/>
  <c r="S3861" i="5"/>
  <c r="T3861" i="5"/>
  <c r="S3864" i="5"/>
  <c r="T3864" i="5"/>
  <c r="S3914" i="5"/>
  <c r="T3914" i="5"/>
  <c r="S3934" i="5"/>
  <c r="T3934" i="5"/>
  <c r="S3953" i="5"/>
  <c r="T3953" i="5"/>
  <c r="S4006" i="5"/>
  <c r="T4006" i="5"/>
  <c r="S4017" i="5"/>
  <c r="T4017" i="5"/>
  <c r="S4047" i="5"/>
  <c r="T4047" i="5"/>
  <c r="S4052" i="5"/>
  <c r="T4052" i="5"/>
  <c r="S4114" i="5"/>
  <c r="T4114" i="5"/>
  <c r="S4115" i="5"/>
  <c r="T4115" i="5"/>
  <c r="S1183" i="5"/>
  <c r="T1183" i="5"/>
  <c r="S2396" i="5"/>
  <c r="T2396" i="5"/>
  <c r="S3807" i="5"/>
  <c r="T3807" i="5"/>
  <c r="S3906" i="5"/>
  <c r="T3906" i="5"/>
  <c r="S4084" i="5"/>
  <c r="T4084" i="5"/>
  <c r="S1813" i="5"/>
  <c r="T1813" i="5"/>
  <c r="S637" i="5"/>
  <c r="T637" i="5"/>
  <c r="S2362" i="5"/>
  <c r="T2362" i="5"/>
  <c r="S580" i="5"/>
  <c r="T580" i="5"/>
  <c r="S668" i="5"/>
  <c r="T668" i="5"/>
  <c r="S780" i="5"/>
  <c r="T780" i="5"/>
  <c r="S1867" i="5"/>
  <c r="T1867" i="5"/>
  <c r="S1917" i="5"/>
  <c r="T1917" i="5"/>
  <c r="S4008" i="5"/>
  <c r="T4008" i="5"/>
  <c r="S4074" i="5"/>
  <c r="T4074" i="5"/>
  <c r="S1413" i="5"/>
  <c r="T1413" i="5"/>
  <c r="S2877" i="5"/>
  <c r="T2877" i="5"/>
  <c r="S2950" i="5"/>
  <c r="T2950" i="5"/>
  <c r="S983" i="5"/>
  <c r="T983" i="5"/>
  <c r="S640" i="5"/>
  <c r="T640" i="5"/>
  <c r="S1046" i="5"/>
  <c r="T1046" i="5"/>
  <c r="S427" i="5"/>
  <c r="T427" i="5"/>
  <c r="S546" i="5"/>
  <c r="T546" i="5"/>
  <c r="S598" i="5"/>
  <c r="T598" i="5"/>
  <c r="S1083" i="5"/>
  <c r="T1083" i="5"/>
  <c r="S1094" i="5"/>
  <c r="T1094" i="5"/>
  <c r="S1543" i="5"/>
  <c r="T1543" i="5"/>
  <c r="S1881" i="5"/>
  <c r="T1881" i="5"/>
  <c r="S2903" i="5"/>
  <c r="T2903" i="5"/>
  <c r="S3995" i="5"/>
  <c r="T3995" i="5"/>
  <c r="S3602" i="5"/>
  <c r="T3602" i="5"/>
  <c r="S1116" i="5"/>
  <c r="T1116" i="5"/>
  <c r="S1125" i="5"/>
  <c r="T1125" i="5"/>
  <c r="S1132" i="5"/>
  <c r="T1132" i="5"/>
  <c r="S507" i="5"/>
  <c r="T507" i="5"/>
  <c r="S2662" i="5"/>
  <c r="T2662" i="5"/>
  <c r="S159" i="5"/>
  <c r="T159" i="5"/>
  <c r="S638" i="5"/>
  <c r="T638" i="5"/>
  <c r="S562" i="5"/>
  <c r="T562" i="5"/>
  <c r="S1904" i="5"/>
  <c r="T1904" i="5"/>
  <c r="S2245" i="5"/>
  <c r="T2245" i="5"/>
  <c r="S4013" i="5"/>
  <c r="T4013" i="5"/>
  <c r="S432" i="5"/>
  <c r="T432" i="5"/>
  <c r="S422" i="5"/>
  <c r="T422" i="5"/>
  <c r="S734" i="5"/>
  <c r="T734" i="5"/>
  <c r="S611" i="5"/>
  <c r="T611" i="5"/>
  <c r="S1244" i="5"/>
  <c r="T1244" i="5"/>
  <c r="S163" i="5"/>
  <c r="T163" i="5"/>
  <c r="S442" i="5"/>
  <c r="T442" i="5"/>
  <c r="S445" i="5"/>
  <c r="T445" i="5"/>
  <c r="S449" i="5"/>
  <c r="T449" i="5"/>
  <c r="S586" i="5"/>
  <c r="T586" i="5"/>
  <c r="S765" i="5"/>
  <c r="T765" i="5"/>
  <c r="S1092" i="5"/>
  <c r="T1092" i="5"/>
  <c r="S1115" i="5"/>
  <c r="T1115" i="5"/>
  <c r="S1121" i="5"/>
  <c r="T1121" i="5"/>
  <c r="S1128" i="5"/>
  <c r="T1128" i="5"/>
  <c r="S1141" i="5"/>
  <c r="T1141" i="5"/>
  <c r="S1180" i="5"/>
  <c r="T1180" i="5"/>
  <c r="S1408" i="5"/>
  <c r="T1408" i="5"/>
  <c r="S1484" i="5"/>
  <c r="T1484" i="5"/>
  <c r="S1501" i="5"/>
  <c r="T1501" i="5"/>
  <c r="S1583" i="5"/>
  <c r="T1583" i="5"/>
  <c r="S1703" i="5"/>
  <c r="T1703" i="5"/>
  <c r="S1865" i="5"/>
  <c r="T1865" i="5"/>
  <c r="S2128" i="5"/>
  <c r="T2128" i="5"/>
  <c r="S2418" i="5"/>
  <c r="T2418" i="5"/>
  <c r="S2442" i="5"/>
  <c r="T2442" i="5"/>
  <c r="S2588" i="5"/>
  <c r="T2588" i="5"/>
  <c r="S2591" i="5"/>
  <c r="T2591" i="5"/>
  <c r="S2759" i="5"/>
  <c r="T2759" i="5"/>
  <c r="S2851" i="5"/>
  <c r="T2851" i="5"/>
  <c r="S2889" i="5"/>
  <c r="T2889" i="5"/>
  <c r="S3067" i="5"/>
  <c r="T3067" i="5"/>
  <c r="S3121" i="5"/>
  <c r="T3121" i="5"/>
  <c r="S3797" i="5"/>
  <c r="T3797" i="5"/>
  <c r="S3808" i="5"/>
  <c r="T3808" i="5"/>
  <c r="S3917" i="5"/>
  <c r="T3917" i="5"/>
  <c r="S3927" i="5"/>
  <c r="T3927" i="5"/>
  <c r="S3941" i="5"/>
  <c r="T3941" i="5"/>
  <c r="S3947" i="5"/>
  <c r="T3947" i="5"/>
  <c r="S3996" i="5"/>
  <c r="T3996" i="5"/>
  <c r="S4009" i="5"/>
  <c r="T4009" i="5"/>
  <c r="S4081" i="5"/>
  <c r="T4081" i="5"/>
  <c r="S1696" i="5"/>
  <c r="T1696" i="5"/>
  <c r="S2690" i="5"/>
  <c r="T2690" i="5"/>
  <c r="S2162" i="5"/>
  <c r="T2162" i="5"/>
  <c r="S2135" i="5"/>
  <c r="T2135" i="5"/>
  <c r="S169" i="5"/>
  <c r="T169" i="5"/>
  <c r="S514" i="5"/>
  <c r="T514" i="5"/>
  <c r="S1717" i="5"/>
  <c r="T1717" i="5"/>
  <c r="S3105" i="5"/>
  <c r="T3105" i="5"/>
  <c r="S3868" i="5"/>
  <c r="T3868" i="5"/>
  <c r="S3942" i="5"/>
  <c r="T3942" i="5"/>
  <c r="S3972" i="5"/>
  <c r="T3972" i="5"/>
  <c r="S194" i="5"/>
  <c r="T194" i="5"/>
  <c r="S1171" i="5"/>
  <c r="T1171" i="5"/>
  <c r="S2897" i="5"/>
  <c r="T2897" i="5"/>
  <c r="S4004" i="5"/>
  <c r="T4004" i="5"/>
  <c r="S1123" i="5"/>
  <c r="T1123" i="5"/>
  <c r="S1420" i="5"/>
  <c r="T1420" i="5"/>
  <c r="S1407" i="5"/>
  <c r="T1407" i="5"/>
  <c r="S1821" i="5"/>
  <c r="T1821" i="5"/>
  <c r="S694" i="5"/>
  <c r="T694" i="5"/>
  <c r="S3126" i="5"/>
  <c r="T3126" i="5"/>
  <c r="S1099" i="5"/>
  <c r="T1099" i="5"/>
  <c r="S4067" i="5"/>
  <c r="T4067" i="5"/>
  <c r="S1103" i="5"/>
  <c r="T1103" i="5"/>
  <c r="S779" i="5"/>
  <c r="T779" i="5"/>
  <c r="S2892" i="5"/>
  <c r="T2892" i="5"/>
  <c r="S3959" i="5"/>
  <c r="T3959" i="5"/>
  <c r="S4044" i="5"/>
  <c r="T4044" i="5"/>
  <c r="S2726" i="5"/>
  <c r="T2726" i="5"/>
  <c r="S4021" i="5"/>
  <c r="T4021" i="5"/>
  <c r="S2538" i="5"/>
  <c r="T2538" i="5"/>
  <c r="S3076" i="5"/>
  <c r="T3076" i="5"/>
  <c r="S676" i="5"/>
  <c r="T676" i="5"/>
  <c r="S1088" i="5"/>
  <c r="T1088" i="5"/>
  <c r="S1409" i="5"/>
  <c r="T1409" i="5"/>
  <c r="S1437" i="5"/>
  <c r="T1437" i="5"/>
  <c r="S1812" i="5"/>
  <c r="T1812" i="5"/>
  <c r="S3644" i="5"/>
  <c r="T3644" i="5"/>
  <c r="S1757" i="5"/>
  <c r="T1757" i="5"/>
  <c r="S2425" i="5"/>
  <c r="T2425" i="5"/>
  <c r="S3990" i="5"/>
  <c r="T3990" i="5"/>
  <c r="S999" i="5"/>
  <c r="T999" i="5"/>
  <c r="S2133" i="5"/>
  <c r="T2133" i="5"/>
  <c r="S2415" i="5"/>
  <c r="T2415" i="5"/>
  <c r="S2656" i="5"/>
  <c r="T2656" i="5"/>
  <c r="S551" i="5"/>
  <c r="T551" i="5"/>
  <c r="S2155" i="5"/>
  <c r="T2155" i="5"/>
  <c r="S2921" i="5"/>
  <c r="T2921" i="5"/>
  <c r="S2978" i="5"/>
  <c r="T2978" i="5"/>
  <c r="S552" i="5"/>
  <c r="T552" i="5"/>
  <c r="S1726" i="5"/>
  <c r="T1726" i="5"/>
  <c r="S2743" i="5"/>
  <c r="T2743" i="5"/>
  <c r="S2825" i="5"/>
  <c r="T2825" i="5"/>
  <c r="S451" i="5"/>
  <c r="T451" i="5"/>
  <c r="S550" i="5"/>
  <c r="T550" i="5"/>
  <c r="S875" i="5"/>
  <c r="T875" i="5"/>
  <c r="S1080" i="5"/>
  <c r="T1080" i="5"/>
  <c r="S2763" i="5"/>
  <c r="T2763" i="5"/>
  <c r="S4088" i="5"/>
  <c r="T4088" i="5"/>
  <c r="S3852" i="5"/>
  <c r="T3852" i="5"/>
  <c r="S3986" i="5"/>
  <c r="T3986" i="5"/>
  <c r="S2905" i="5"/>
  <c r="T2905" i="5"/>
  <c r="S122" i="5"/>
  <c r="T122" i="5"/>
  <c r="S144" i="5"/>
  <c r="T144" i="5"/>
  <c r="S161" i="5"/>
  <c r="T161" i="5"/>
  <c r="S608" i="5"/>
  <c r="T608" i="5"/>
  <c r="S632" i="5"/>
  <c r="T632" i="5"/>
  <c r="S1044" i="5"/>
  <c r="T1044" i="5"/>
  <c r="S1566" i="5"/>
  <c r="T1566" i="5"/>
  <c r="S2376" i="5"/>
  <c r="T2376" i="5"/>
  <c r="S2398" i="5"/>
  <c r="T2398" i="5"/>
  <c r="S3123" i="5"/>
  <c r="T3123" i="5"/>
  <c r="S3870" i="5"/>
  <c r="T3870" i="5"/>
  <c r="S3880" i="5"/>
  <c r="T3880" i="5"/>
  <c r="S217" i="5"/>
  <c r="T217" i="5"/>
  <c r="S484" i="5"/>
  <c r="T484" i="5"/>
  <c r="S499" i="5"/>
  <c r="T499" i="5"/>
  <c r="S511" i="5"/>
  <c r="T511" i="5"/>
  <c r="S579" i="5"/>
  <c r="T579" i="5"/>
  <c r="S599" i="5"/>
  <c r="T599" i="5"/>
  <c r="S773" i="5"/>
  <c r="T773" i="5"/>
  <c r="S886" i="5"/>
  <c r="T886" i="5"/>
  <c r="S1075" i="5"/>
  <c r="T1075" i="5"/>
  <c r="S1102" i="5"/>
  <c r="T1102" i="5"/>
  <c r="S1178" i="5"/>
  <c r="T1178" i="5"/>
  <c r="S1545" i="5"/>
  <c r="T1545" i="5"/>
  <c r="S1791" i="5"/>
  <c r="T1791" i="5"/>
  <c r="S1869" i="5"/>
  <c r="T1869" i="5"/>
  <c r="S1913" i="5"/>
  <c r="T1913" i="5"/>
  <c r="S2125" i="5"/>
  <c r="T2125" i="5"/>
  <c r="S2687" i="5"/>
  <c r="T2687" i="5"/>
  <c r="S2779" i="5"/>
  <c r="T2779" i="5"/>
  <c r="S2843" i="5"/>
  <c r="T2843" i="5"/>
  <c r="S2888" i="5"/>
  <c r="T2888" i="5"/>
  <c r="S3112" i="5"/>
  <c r="T3112" i="5"/>
  <c r="S3737" i="5"/>
  <c r="T3737" i="5"/>
  <c r="S3738" i="5"/>
  <c r="T3738" i="5"/>
  <c r="S3747" i="5"/>
  <c r="T3747" i="5"/>
  <c r="S3854" i="5"/>
  <c r="T3854" i="5"/>
  <c r="S3860" i="5"/>
  <c r="T3860" i="5"/>
  <c r="S3919" i="5"/>
  <c r="T3919" i="5"/>
  <c r="S4002" i="5"/>
  <c r="T4002" i="5"/>
  <c r="S4018" i="5"/>
  <c r="T4018" i="5"/>
  <c r="S4026" i="5"/>
  <c r="T4026" i="5"/>
  <c r="S4086" i="5"/>
  <c r="T4086" i="5"/>
  <c r="S4087" i="5"/>
  <c r="T4087" i="5"/>
  <c r="S3131" i="5"/>
  <c r="T3131" i="5"/>
  <c r="S3134" i="5"/>
  <c r="T3134" i="5"/>
  <c r="S849" i="5"/>
  <c r="T849" i="5"/>
  <c r="S2215" i="5"/>
  <c r="T2215" i="5"/>
  <c r="S2641" i="5"/>
  <c r="T2641" i="5"/>
  <c r="S3924" i="5"/>
  <c r="T3924" i="5"/>
  <c r="S3108" i="5"/>
  <c r="T3108" i="5"/>
  <c r="S4109" i="5"/>
  <c r="T4109" i="5"/>
  <c r="S496" i="5"/>
  <c r="T496" i="5"/>
  <c r="S1119" i="5"/>
  <c r="T1119" i="5"/>
  <c r="S902" i="5"/>
  <c r="T902" i="5"/>
  <c r="S1131" i="5"/>
  <c r="T1131" i="5"/>
  <c r="S1184" i="5"/>
  <c r="T1184" i="5"/>
  <c r="S1907" i="5"/>
  <c r="T1907" i="5"/>
  <c r="S2432" i="5"/>
  <c r="T2432" i="5"/>
  <c r="S3963" i="5"/>
  <c r="T3963" i="5"/>
  <c r="S4043" i="5"/>
  <c r="T4043" i="5"/>
  <c r="S2060" i="5"/>
  <c r="T2060" i="5"/>
  <c r="S663" i="5"/>
  <c r="T663" i="5"/>
  <c r="S1095" i="5"/>
  <c r="T1095" i="5"/>
  <c r="S2140" i="5"/>
  <c r="T2140" i="5"/>
  <c r="S4092" i="5"/>
  <c r="T4092" i="5"/>
  <c r="S1070" i="5"/>
  <c r="T1070" i="5"/>
  <c r="S2766" i="5"/>
  <c r="T2766" i="5"/>
  <c r="S3962" i="5"/>
  <c r="T3962" i="5"/>
  <c r="S2769" i="5"/>
  <c r="T2769" i="5"/>
  <c r="S3662" i="5"/>
  <c r="T3662" i="5"/>
  <c r="S2327" i="5"/>
  <c r="T2327" i="5"/>
  <c r="S3989" i="5"/>
  <c r="T3989" i="5"/>
  <c r="S1801" i="5"/>
  <c r="T1801" i="5"/>
  <c r="S127" i="5"/>
  <c r="T127" i="5"/>
  <c r="S1160" i="5"/>
  <c r="T1160" i="5"/>
  <c r="S1560" i="5"/>
  <c r="T1560" i="5"/>
  <c r="S1721" i="5"/>
  <c r="T1721" i="5"/>
  <c r="S3399" i="5"/>
  <c r="T3399" i="5"/>
  <c r="S2256" i="5"/>
  <c r="T2256" i="5"/>
  <c r="S425" i="5"/>
  <c r="T425" i="5"/>
  <c r="S2138" i="5"/>
  <c r="T2138" i="5"/>
  <c r="S2649" i="5"/>
  <c r="T2649" i="5"/>
  <c r="S1410" i="5"/>
  <c r="T1410" i="5"/>
  <c r="S2685" i="5"/>
  <c r="T2685" i="5"/>
  <c r="S3510" i="5"/>
  <c r="T3510" i="5"/>
  <c r="S2599" i="5"/>
  <c r="T2599" i="5"/>
  <c r="S872" i="5"/>
  <c r="T872" i="5"/>
  <c r="S1770" i="5"/>
  <c r="T1770" i="5"/>
  <c r="S462" i="5"/>
  <c r="T462" i="5"/>
  <c r="S1093" i="5"/>
  <c r="T1093" i="5"/>
  <c r="S2154" i="5"/>
  <c r="T2154" i="5"/>
  <c r="S2895" i="5"/>
  <c r="T2895" i="5"/>
  <c r="S2951" i="5"/>
  <c r="T2951" i="5"/>
  <c r="S3203" i="5"/>
  <c r="T3203" i="5"/>
  <c r="S3929" i="5"/>
  <c r="T3929" i="5"/>
  <c r="S1661" i="5"/>
  <c r="T1661" i="5"/>
  <c r="S505" i="5"/>
  <c r="T505" i="5"/>
  <c r="S1074" i="5"/>
  <c r="T1074" i="5"/>
  <c r="S1987" i="5"/>
  <c r="T1987" i="5"/>
  <c r="S3194" i="5"/>
  <c r="T3194" i="5"/>
  <c r="S3122" i="5"/>
  <c r="T3122" i="5"/>
  <c r="S2348" i="5"/>
  <c r="T2348" i="5"/>
  <c r="S455" i="5"/>
  <c r="T455" i="5"/>
  <c r="S596" i="5"/>
  <c r="T596" i="5"/>
  <c r="S702" i="5"/>
  <c r="T702" i="5"/>
  <c r="S992" i="5"/>
  <c r="T992" i="5"/>
  <c r="S998" i="5"/>
  <c r="T998" i="5"/>
  <c r="S1069" i="5"/>
  <c r="T1069" i="5"/>
  <c r="S1424" i="5"/>
  <c r="T1424" i="5"/>
  <c r="S1876" i="5"/>
  <c r="T1876" i="5"/>
  <c r="S2161" i="5"/>
  <c r="T2161" i="5"/>
  <c r="S2436" i="5"/>
  <c r="T2436" i="5"/>
  <c r="S2593" i="5"/>
  <c r="T2593" i="5"/>
  <c r="S3110" i="5"/>
  <c r="T3110" i="5"/>
  <c r="S3855" i="5"/>
  <c r="T3855" i="5"/>
  <c r="S4015" i="5"/>
  <c r="T4015" i="5"/>
  <c r="S33" i="5"/>
  <c r="T33" i="5"/>
  <c r="S2700" i="5"/>
  <c r="T2700" i="5"/>
  <c r="S3891" i="5"/>
  <c r="T3891" i="5"/>
  <c r="S684" i="5"/>
  <c r="T684" i="5"/>
  <c r="S1117" i="5"/>
  <c r="T1117" i="5"/>
  <c r="S2750" i="5"/>
  <c r="T2750" i="5"/>
  <c r="S156" i="5"/>
  <c r="T156" i="5"/>
  <c r="S3873" i="5"/>
  <c r="T3873" i="5"/>
  <c r="S2695" i="5"/>
  <c r="T2695" i="5"/>
  <c r="S2866" i="5"/>
  <c r="T2866" i="5"/>
  <c r="S3055" i="5"/>
  <c r="T3055" i="5"/>
  <c r="S3538" i="5"/>
  <c r="T3538" i="5"/>
  <c r="S2335" i="5"/>
  <c r="T2335" i="5"/>
  <c r="S486" i="5"/>
  <c r="T486" i="5"/>
  <c r="S2822" i="5"/>
  <c r="T2822" i="5"/>
  <c r="S1581" i="5"/>
  <c r="T1581" i="5"/>
  <c r="S588" i="5"/>
  <c r="T588" i="5"/>
  <c r="S882" i="5"/>
  <c r="T882" i="5"/>
  <c r="S4112" i="5"/>
  <c r="T4112" i="5"/>
  <c r="S2274" i="5"/>
  <c r="T2274" i="5"/>
  <c r="S1552" i="5"/>
  <c r="T1552" i="5"/>
  <c r="S3190" i="5"/>
  <c r="T3190" i="5"/>
  <c r="S3013" i="5"/>
  <c r="T3013" i="5"/>
  <c r="S154" i="5"/>
  <c r="T154" i="5"/>
  <c r="S1055" i="5"/>
  <c r="T1055" i="5"/>
  <c r="S1456" i="5"/>
  <c r="T1456" i="5"/>
  <c r="S2349" i="5"/>
  <c r="T2349" i="5"/>
  <c r="S914" i="5"/>
  <c r="T914" i="5"/>
  <c r="S1077" i="5"/>
  <c r="T1077" i="5"/>
  <c r="S1111" i="5"/>
  <c r="T1111" i="5"/>
  <c r="S1430" i="5"/>
  <c r="T1430" i="5"/>
  <c r="S1494" i="5"/>
  <c r="T1494" i="5"/>
  <c r="S1585" i="5"/>
  <c r="T1585" i="5"/>
  <c r="S2410" i="5"/>
  <c r="T2410" i="5"/>
  <c r="S2508" i="5"/>
  <c r="T2508" i="5"/>
  <c r="S2643" i="5"/>
  <c r="T2643" i="5"/>
  <c r="S3649" i="5"/>
  <c r="T3649" i="5"/>
  <c r="S3928" i="5"/>
  <c r="T3928" i="5"/>
  <c r="S3964" i="5"/>
  <c r="T3964" i="5"/>
  <c r="S4010" i="5"/>
  <c r="T4010" i="5"/>
  <c r="S4065" i="5"/>
  <c r="T4065" i="5"/>
  <c r="S4095" i="5"/>
  <c r="T4095" i="5"/>
  <c r="S3144" i="5"/>
  <c r="T3144" i="5"/>
  <c r="S4" i="5"/>
  <c r="T4" i="5"/>
  <c r="S2203" i="5"/>
  <c r="T2203" i="5"/>
  <c r="S3564" i="5"/>
  <c r="T3564" i="5"/>
  <c r="S3706" i="5"/>
  <c r="T3706" i="5"/>
  <c r="S468" i="5"/>
  <c r="T468" i="5"/>
  <c r="S151" i="5"/>
  <c r="T151" i="5"/>
  <c r="S2353" i="5"/>
  <c r="T2353" i="5"/>
  <c r="S601" i="5"/>
  <c r="T601" i="5"/>
  <c r="S4113" i="5"/>
  <c r="T4113" i="5"/>
  <c r="S234" i="5"/>
  <c r="T234" i="5"/>
  <c r="S2260" i="5"/>
  <c r="T2260" i="5"/>
  <c r="S2880" i="5"/>
  <c r="T2880" i="5"/>
  <c r="S85" i="5"/>
  <c r="T85" i="5"/>
  <c r="S2854" i="5"/>
  <c r="T2854" i="5"/>
  <c r="S775" i="5"/>
  <c r="T775" i="5"/>
  <c r="S1488" i="5"/>
  <c r="T1488" i="5"/>
  <c r="S4051" i="5"/>
  <c r="T4051" i="5"/>
  <c r="S1067" i="5"/>
  <c r="T1067" i="5"/>
  <c r="S1105" i="5"/>
  <c r="T1105" i="5"/>
  <c r="S2521" i="5"/>
  <c r="T2521" i="5"/>
  <c r="S3910" i="5"/>
  <c r="T3910" i="5"/>
  <c r="S3431" i="5"/>
  <c r="T3431" i="5"/>
  <c r="S1874" i="5"/>
  <c r="T1874" i="5"/>
  <c r="S607" i="5"/>
  <c r="T607" i="5"/>
  <c r="S456" i="5"/>
  <c r="T456" i="5"/>
  <c r="S595" i="5"/>
  <c r="T595" i="5"/>
  <c r="S428" i="5"/>
  <c r="T428" i="5"/>
  <c r="S516" i="5"/>
  <c r="T516" i="5"/>
  <c r="S3088" i="5"/>
  <c r="T3088" i="5"/>
  <c r="S4105" i="5"/>
  <c r="T4105" i="5"/>
  <c r="S460" i="5"/>
  <c r="T460" i="5"/>
  <c r="S2405" i="5"/>
  <c r="T2405" i="5"/>
  <c r="S1877" i="5"/>
  <c r="T1877" i="5"/>
  <c r="S1918" i="5"/>
  <c r="T1918" i="5"/>
  <c r="S2504" i="5"/>
  <c r="T2504" i="5"/>
  <c r="S1402" i="5"/>
  <c r="T1402" i="5"/>
  <c r="S467" i="5"/>
  <c r="T467" i="5"/>
  <c r="S3619" i="5"/>
  <c r="T3619" i="5"/>
  <c r="S2757" i="5"/>
  <c r="T2757" i="5"/>
  <c r="S3889" i="5"/>
  <c r="T3889" i="5"/>
  <c r="S1164" i="5"/>
  <c r="T1164" i="5"/>
  <c r="S1483" i="5"/>
  <c r="T1483" i="5"/>
  <c r="S2693" i="5"/>
  <c r="T2693" i="5"/>
  <c r="S2702" i="5"/>
  <c r="T2702" i="5"/>
  <c r="S3794" i="5"/>
  <c r="T3794" i="5"/>
  <c r="S3997" i="5"/>
  <c r="T3997" i="5"/>
  <c r="S3461" i="5"/>
  <c r="T3461" i="5"/>
  <c r="S2650" i="5"/>
  <c r="T2650" i="5"/>
  <c r="S1104" i="5"/>
  <c r="T1104" i="5"/>
  <c r="S735" i="5"/>
  <c r="T735" i="5"/>
  <c r="S3285" i="5"/>
  <c r="T3285" i="5"/>
  <c r="S1118" i="5"/>
  <c r="T1118" i="5"/>
  <c r="S2158" i="5"/>
  <c r="T2158" i="5"/>
  <c r="S865" i="5"/>
  <c r="T865" i="5"/>
  <c r="S890" i="5"/>
  <c r="T890" i="5"/>
  <c r="S1875" i="5"/>
  <c r="T1875" i="5"/>
  <c r="S2601" i="5"/>
  <c r="T2601" i="5"/>
  <c r="S1688" i="5"/>
  <c r="T1688" i="5"/>
  <c r="S3311" i="5"/>
  <c r="T3311" i="5"/>
  <c r="S2742" i="5"/>
  <c r="T2742" i="5"/>
  <c r="S3590" i="5"/>
  <c r="T3590" i="5"/>
  <c r="S2382" i="5"/>
  <c r="T2382" i="5"/>
  <c r="S2864" i="5"/>
  <c r="T2864" i="5"/>
  <c r="S3642" i="5"/>
  <c r="T3642" i="5"/>
  <c r="S3981" i="5"/>
  <c r="T3981" i="5"/>
  <c r="S4075" i="5"/>
  <c r="T4075" i="5"/>
  <c r="S1082" i="5"/>
  <c r="T1082" i="5"/>
  <c r="S1084" i="5"/>
  <c r="T1084" i="5"/>
  <c r="S3085" i="5"/>
  <c r="T3085" i="5"/>
  <c r="S933" i="5"/>
  <c r="T933" i="5"/>
  <c r="S2906" i="5"/>
  <c r="T2906" i="5"/>
  <c r="S3136" i="5"/>
  <c r="T3136" i="5"/>
  <c r="S850" i="5"/>
  <c r="T850" i="5"/>
  <c r="S2785" i="5"/>
  <c r="T2785" i="5"/>
  <c r="S2953" i="5"/>
  <c r="T2953" i="5"/>
  <c r="S2319" i="5"/>
  <c r="T2319" i="5"/>
  <c r="S1500" i="5"/>
  <c r="T1500" i="5"/>
  <c r="S1790" i="5"/>
  <c r="T1790" i="5"/>
  <c r="S964" i="5"/>
  <c r="T964" i="5"/>
  <c r="S3294" i="5"/>
  <c r="T3294" i="5"/>
  <c r="S1235" i="5"/>
  <c r="T1235" i="5"/>
  <c r="S1194" i="5"/>
  <c r="T1194" i="5"/>
  <c r="S721" i="5"/>
  <c r="T721" i="5"/>
  <c r="S858" i="5"/>
  <c r="T858" i="5"/>
  <c r="S76" i="5"/>
  <c r="T76" i="5"/>
  <c r="S3452" i="5"/>
  <c r="T3452" i="5"/>
  <c r="S920" i="5"/>
  <c r="T920" i="5"/>
  <c r="S2131" i="5"/>
  <c r="T2131" i="5"/>
  <c r="S2153" i="5"/>
  <c r="T2153" i="5"/>
  <c r="S2842" i="5"/>
  <c r="T2842" i="5"/>
  <c r="S150" i="5"/>
  <c r="T150" i="5"/>
  <c r="S619" i="5"/>
  <c r="T619" i="5"/>
  <c r="S1573" i="5"/>
  <c r="T1573" i="5"/>
  <c r="S215" i="5"/>
  <c r="T215" i="5"/>
  <c r="S571" i="5"/>
  <c r="T571" i="5"/>
  <c r="S576" i="5"/>
  <c r="T576" i="5"/>
  <c r="S939" i="5"/>
  <c r="T939" i="5"/>
  <c r="S941" i="5"/>
  <c r="T941" i="5"/>
  <c r="S1135" i="5"/>
  <c r="T1135" i="5"/>
  <c r="S1544" i="5"/>
  <c r="T1544" i="5"/>
  <c r="S1740" i="5"/>
  <c r="T1740" i="5"/>
  <c r="S1795" i="5"/>
  <c r="T1795" i="5"/>
  <c r="S2865" i="5"/>
  <c r="T2865" i="5"/>
  <c r="S2911" i="5"/>
  <c r="T2911" i="5"/>
  <c r="S3866" i="5"/>
  <c r="T3866" i="5"/>
  <c r="S4007" i="5"/>
  <c r="T4007" i="5"/>
  <c r="S4094" i="5"/>
  <c r="T4094" i="5"/>
  <c r="S3477" i="5"/>
  <c r="T3477" i="5"/>
  <c r="S3578" i="5"/>
  <c r="T3578" i="5"/>
  <c r="S3672" i="5"/>
  <c r="T3672" i="5"/>
  <c r="S2837" i="5"/>
  <c r="T2837" i="5"/>
  <c r="S3071" i="5"/>
  <c r="T3071" i="5"/>
  <c r="S157" i="5"/>
  <c r="T157" i="5"/>
  <c r="S458" i="5"/>
  <c r="T458" i="5"/>
  <c r="S699" i="5"/>
  <c r="T699" i="5"/>
  <c r="S2077" i="5"/>
  <c r="T2077" i="5"/>
  <c r="S2372" i="5"/>
  <c r="T2372" i="5"/>
  <c r="S555" i="5"/>
  <c r="T555" i="5"/>
  <c r="S1596" i="5"/>
  <c r="T1596" i="5"/>
  <c r="S450" i="5"/>
  <c r="T450" i="5"/>
  <c r="S2918" i="5"/>
  <c r="T2918" i="5"/>
  <c r="S3072" i="5"/>
  <c r="T3072" i="5"/>
  <c r="S3565" i="5"/>
  <c r="T3565" i="5"/>
  <c r="S70" i="5"/>
  <c r="T70" i="5"/>
  <c r="S1382" i="5"/>
  <c r="T1382" i="5"/>
  <c r="S2235" i="5"/>
  <c r="T2235" i="5"/>
  <c r="S1711" i="5"/>
  <c r="T1711" i="5"/>
  <c r="S1909" i="5"/>
  <c r="T1909" i="5"/>
  <c r="S2132" i="5"/>
  <c r="T2132" i="5"/>
  <c r="S2324" i="5"/>
  <c r="T2324" i="5"/>
  <c r="S2134" i="5"/>
  <c r="T2134" i="5"/>
  <c r="S1041" i="5"/>
  <c r="T1041" i="5"/>
  <c r="S2258" i="5"/>
  <c r="T2258" i="5"/>
  <c r="S1391" i="5"/>
  <c r="T1391" i="5"/>
  <c r="S881" i="5"/>
  <c r="T881" i="5"/>
  <c r="S2232" i="5"/>
  <c r="T2232" i="5"/>
  <c r="S3822" i="5"/>
  <c r="T3822" i="5"/>
  <c r="S2629" i="5"/>
  <c r="T2629" i="5"/>
  <c r="S884" i="5"/>
  <c r="T884" i="5"/>
  <c r="S2737" i="5"/>
  <c r="T2737" i="5"/>
  <c r="S96" i="5"/>
  <c r="T96" i="5"/>
  <c r="S3842" i="5"/>
  <c r="T3842" i="5"/>
  <c r="S2137" i="5"/>
  <c r="T2137" i="5"/>
  <c r="S17" i="5"/>
  <c r="T17" i="5"/>
  <c r="S926" i="5"/>
  <c r="T926" i="5"/>
  <c r="S2171" i="5"/>
  <c r="T2171" i="5"/>
  <c r="S2603" i="5"/>
  <c r="T2603" i="5"/>
  <c r="S97" i="5"/>
  <c r="T97" i="5"/>
  <c r="S1738" i="5"/>
  <c r="T1738" i="5"/>
  <c r="S1023" i="5"/>
  <c r="T1023" i="5"/>
  <c r="S2238" i="5"/>
  <c r="T2238" i="5"/>
  <c r="S2741" i="5"/>
  <c r="T2741" i="5"/>
  <c r="S3417" i="5"/>
  <c r="T3417" i="5"/>
  <c r="S2403" i="5"/>
  <c r="T2403" i="5"/>
  <c r="S457" i="5"/>
  <c r="T457" i="5"/>
  <c r="S720" i="5"/>
  <c r="T720" i="5"/>
  <c r="S867" i="5"/>
  <c r="T867" i="5"/>
  <c r="S2438" i="5"/>
  <c r="T2438" i="5"/>
  <c r="S2868" i="5"/>
  <c r="T2868" i="5"/>
  <c r="S3968" i="5"/>
  <c r="T3968" i="5"/>
  <c r="S2169" i="5"/>
  <c r="T2169" i="5"/>
  <c r="S3589" i="5"/>
  <c r="T3589" i="5"/>
  <c r="S2218" i="5"/>
  <c r="T2218" i="5"/>
  <c r="S3973" i="5"/>
  <c r="T3973" i="5"/>
  <c r="S860" i="5"/>
  <c r="T860" i="5"/>
  <c r="S2660" i="5"/>
  <c r="T2660" i="5"/>
  <c r="S3207" i="5"/>
  <c r="T3207" i="5"/>
  <c r="S4104" i="5"/>
  <c r="T4104" i="5"/>
  <c r="S3560" i="5"/>
  <c r="T3560" i="5"/>
  <c r="S2126" i="5"/>
  <c r="T2126" i="5"/>
  <c r="S2157" i="5"/>
  <c r="T2157" i="5"/>
  <c r="S3992" i="5"/>
  <c r="T3992" i="5"/>
  <c r="S2581" i="5"/>
  <c r="T2581" i="5"/>
  <c r="S3332" i="5"/>
  <c r="T3332" i="5"/>
  <c r="S2558" i="5"/>
  <c r="T2558" i="5"/>
  <c r="S3137" i="5"/>
  <c r="T3137" i="5"/>
  <c r="S1925" i="5"/>
  <c r="T1925" i="5"/>
  <c r="S1472" i="5"/>
  <c r="T1472" i="5"/>
  <c r="S1112" i="5"/>
  <c r="T1112" i="5"/>
  <c r="S1145" i="5"/>
  <c r="T1145" i="5"/>
  <c r="S2996" i="5"/>
  <c r="T2996" i="5"/>
  <c r="S603" i="5"/>
  <c r="T603" i="5"/>
  <c r="S2850" i="5"/>
  <c r="T2850" i="5"/>
  <c r="S3677" i="5"/>
  <c r="T3677" i="5"/>
  <c r="S2502" i="5"/>
  <c r="T2502" i="5"/>
  <c r="S1157" i="5"/>
  <c r="T1157" i="5"/>
  <c r="S1562" i="5"/>
  <c r="T1562" i="5"/>
  <c r="S647" i="5"/>
  <c r="T647" i="5"/>
  <c r="S1108" i="5"/>
  <c r="T1108" i="5"/>
  <c r="S3848" i="5"/>
  <c r="T3848" i="5"/>
  <c r="S3053" i="5"/>
  <c r="T3053" i="5"/>
  <c r="S2819" i="5"/>
  <c r="T2819" i="5"/>
  <c r="S2022" i="5"/>
  <c r="T2022" i="5"/>
  <c r="S2697" i="5"/>
  <c r="T2697" i="5"/>
  <c r="S3080" i="5"/>
  <c r="T3080" i="5"/>
  <c r="S4060" i="5"/>
  <c r="T4060" i="5"/>
  <c r="S1223" i="5"/>
  <c r="T1223" i="5"/>
  <c r="S2253" i="5"/>
  <c r="T2253" i="5"/>
  <c r="S3246" i="5"/>
  <c r="T3246" i="5"/>
  <c r="S2852" i="5"/>
  <c r="T2852" i="5"/>
  <c r="S710" i="5"/>
  <c r="T710" i="5"/>
  <c r="S1091" i="5"/>
  <c r="T1091" i="5"/>
  <c r="S1038" i="5"/>
  <c r="T1038" i="5"/>
  <c r="S1687" i="5"/>
  <c r="T1687" i="5"/>
  <c r="S3142" i="5"/>
  <c r="T3142" i="5"/>
  <c r="S945" i="5"/>
  <c r="T945" i="5"/>
  <c r="S1404" i="5"/>
  <c r="T1404" i="5"/>
  <c r="S1289" i="5"/>
  <c r="T1289" i="5"/>
  <c r="S3397" i="5"/>
  <c r="T3397" i="5"/>
  <c r="S2266" i="5"/>
  <c r="T2266" i="5"/>
  <c r="S3551" i="5"/>
  <c r="T3551" i="5"/>
  <c r="S1150" i="5"/>
  <c r="T1150" i="5"/>
  <c r="S2858" i="5"/>
  <c r="T2858" i="5"/>
  <c r="S3961" i="5"/>
  <c r="T3961" i="5"/>
  <c r="S1356" i="5"/>
  <c r="T1356" i="5"/>
  <c r="S2807" i="5"/>
  <c r="T2807" i="5"/>
  <c r="S3195" i="5"/>
  <c r="T3195" i="5"/>
  <c r="S1915" i="5"/>
  <c r="T1915" i="5"/>
  <c r="S3329" i="5"/>
  <c r="T3329" i="5"/>
  <c r="S1825" i="5"/>
  <c r="T1825" i="5"/>
  <c r="S912" i="5"/>
  <c r="T912" i="5"/>
  <c r="S1414" i="5"/>
  <c r="T1414" i="5"/>
  <c r="S3907" i="5"/>
  <c r="T3907" i="5"/>
  <c r="S2268" i="5"/>
  <c r="T2268" i="5"/>
  <c r="S592" i="5"/>
  <c r="T592" i="5"/>
  <c r="S815" i="5"/>
  <c r="T815" i="5"/>
  <c r="S1231" i="5"/>
  <c r="T1231" i="5"/>
  <c r="S2356" i="5"/>
  <c r="T2356" i="5"/>
  <c r="S2393" i="5"/>
  <c r="T2393" i="5"/>
  <c r="S2564" i="5"/>
  <c r="T2564" i="5"/>
  <c r="S3883" i="5"/>
  <c r="T3883" i="5"/>
  <c r="S461" i="5"/>
  <c r="T461" i="5"/>
  <c r="S543" i="5"/>
  <c r="T543" i="5"/>
  <c r="S937" i="5"/>
  <c r="T937" i="5"/>
  <c r="S940" i="5"/>
  <c r="T940" i="5"/>
  <c r="S1101" i="5"/>
  <c r="T1101" i="5"/>
  <c r="S1173" i="5"/>
  <c r="T1173" i="5"/>
  <c r="S1449" i="5"/>
  <c r="T1449" i="5"/>
  <c r="S1485" i="5"/>
  <c r="T1485" i="5"/>
  <c r="S1598" i="5"/>
  <c r="T1598" i="5"/>
  <c r="S1906" i="5"/>
  <c r="T1906" i="5"/>
  <c r="S1990" i="5"/>
  <c r="T1990" i="5"/>
  <c r="S2002" i="5"/>
  <c r="T2002" i="5"/>
  <c r="S2130" i="5"/>
  <c r="T2130" i="5"/>
  <c r="S2694" i="5"/>
  <c r="T2694" i="5"/>
  <c r="S2764" i="5"/>
  <c r="T2764" i="5"/>
  <c r="S2768" i="5"/>
  <c r="T2768" i="5"/>
  <c r="S2904" i="5"/>
  <c r="T2904" i="5"/>
  <c r="S3096" i="5"/>
  <c r="T3096" i="5"/>
  <c r="S3103" i="5"/>
  <c r="T3103" i="5"/>
  <c r="S3744" i="5"/>
  <c r="T3744" i="5"/>
  <c r="S3749" i="5"/>
  <c r="T3749" i="5"/>
  <c r="S3857" i="5"/>
  <c r="T3857" i="5"/>
  <c r="S3903" i="5"/>
  <c r="T3903" i="5"/>
  <c r="S3943" i="5"/>
  <c r="T3943" i="5"/>
  <c r="S3952" i="5"/>
  <c r="T3952" i="5"/>
  <c r="S3954" i="5"/>
  <c r="T3954" i="5"/>
  <c r="S4011" i="5"/>
  <c r="T4011" i="5"/>
  <c r="S4068" i="5"/>
  <c r="T4068" i="5"/>
  <c r="S1834" i="5"/>
  <c r="T1834" i="5"/>
  <c r="S2796" i="5"/>
  <c r="T2796" i="5"/>
  <c r="S2481" i="5"/>
  <c r="T2481" i="5"/>
  <c r="S2234" i="5"/>
  <c r="T2234" i="5"/>
  <c r="S2818" i="5"/>
  <c r="T2818" i="5"/>
  <c r="S541" i="5"/>
  <c r="T541" i="5"/>
  <c r="S125" i="5"/>
  <c r="T125" i="5"/>
  <c r="S955" i="5"/>
  <c r="T955" i="5"/>
  <c r="S2640" i="5"/>
  <c r="T2640" i="5"/>
  <c r="S2816" i="5"/>
  <c r="T2816" i="5"/>
  <c r="S2146" i="5"/>
  <c r="T2146" i="5"/>
  <c r="S3502" i="5"/>
  <c r="T3502" i="5"/>
  <c r="S1357" i="5"/>
  <c r="T1357" i="5"/>
  <c r="S3727" i="5"/>
  <c r="T3727" i="5"/>
  <c r="S2231" i="5"/>
  <c r="T2231" i="5"/>
  <c r="S1129" i="5"/>
  <c r="T1129" i="5"/>
  <c r="S3757" i="5"/>
  <c r="T3757" i="5"/>
  <c r="S2326" i="5"/>
  <c r="T2326" i="5"/>
  <c r="S2582" i="5"/>
  <c r="T2582" i="5"/>
  <c r="S186" i="5"/>
  <c r="T186" i="5"/>
  <c r="S472" i="5"/>
  <c r="T472" i="5"/>
  <c r="S1705" i="5"/>
  <c r="T1705" i="5"/>
  <c r="S4093" i="5"/>
  <c r="T4093" i="5"/>
  <c r="S3065" i="5"/>
  <c r="T3065" i="5"/>
  <c r="S3742" i="5"/>
  <c r="T3742" i="5"/>
  <c r="S1743" i="5"/>
  <c r="T1743" i="5"/>
  <c r="S3843" i="5"/>
  <c r="T3843" i="5"/>
  <c r="S2966" i="5"/>
  <c r="T2966" i="5"/>
  <c r="S3325" i="5"/>
  <c r="T3325" i="5"/>
  <c r="S179" i="5"/>
  <c r="T179" i="5"/>
  <c r="S548" i="5"/>
  <c r="T548" i="5"/>
  <c r="S693" i="5"/>
  <c r="T693" i="5"/>
  <c r="S1997" i="5"/>
  <c r="T1997" i="5"/>
  <c r="S2887" i="5"/>
  <c r="T2887" i="5"/>
  <c r="S3665" i="5"/>
  <c r="T3665" i="5"/>
  <c r="S3720" i="5"/>
  <c r="T3720" i="5"/>
  <c r="S2217" i="5"/>
  <c r="T2217" i="5"/>
  <c r="S1673" i="5"/>
  <c r="T1673" i="5"/>
  <c r="S714" i="5"/>
  <c r="T714" i="5"/>
  <c r="S1894" i="5"/>
  <c r="T1894" i="5"/>
  <c r="S2467" i="5"/>
  <c r="T2467" i="5"/>
  <c r="S1548" i="5"/>
  <c r="T1548" i="5"/>
  <c r="S2900" i="5"/>
  <c r="T2900" i="5"/>
  <c r="S3974" i="5"/>
  <c r="T3974" i="5"/>
  <c r="S1324" i="5"/>
  <c r="T1324" i="5"/>
  <c r="S970" i="5"/>
  <c r="T970" i="5"/>
  <c r="S3569" i="5"/>
  <c r="T3569" i="5"/>
  <c r="S1648" i="5"/>
  <c r="T1648" i="5"/>
  <c r="S2488" i="5"/>
  <c r="T2488" i="5"/>
  <c r="S2624" i="5"/>
  <c r="T2624" i="5"/>
  <c r="S2139" i="5"/>
  <c r="T2139" i="5"/>
  <c r="S3291" i="5"/>
  <c r="T3291" i="5"/>
  <c r="S2863" i="5"/>
  <c r="T2863" i="5"/>
  <c r="S3297" i="5"/>
  <c r="T3297" i="5"/>
  <c r="S1793" i="5"/>
  <c r="T1793" i="5"/>
  <c r="S3980" i="5"/>
  <c r="T3980" i="5"/>
  <c r="S1569" i="5"/>
  <c r="T1569" i="5"/>
  <c r="S3902" i="5"/>
  <c r="T3902" i="5"/>
  <c r="S3401" i="5"/>
  <c r="T3401" i="5"/>
  <c r="S873" i="5"/>
  <c r="T873" i="5"/>
  <c r="S2224" i="5"/>
  <c r="T2224" i="5"/>
  <c r="S3713" i="5"/>
  <c r="T3713" i="5"/>
  <c r="S1261" i="5"/>
  <c r="T1261" i="5"/>
  <c r="S2233" i="5"/>
  <c r="T2233" i="5"/>
  <c r="S52" i="5"/>
  <c r="T52" i="5"/>
  <c r="S1824" i="5"/>
  <c r="T1824" i="5"/>
  <c r="S2114" i="5"/>
  <c r="T2114" i="5"/>
  <c r="S2893" i="5"/>
  <c r="T2893" i="5"/>
  <c r="S2206" i="5"/>
  <c r="T2206" i="5"/>
  <c r="S1394" i="5"/>
  <c r="T1394" i="5"/>
  <c r="S670" i="5"/>
  <c r="T670" i="5"/>
  <c r="S1928" i="5"/>
  <c r="T1928" i="5"/>
  <c r="S2042" i="5"/>
  <c r="T2042" i="5"/>
  <c r="S1579" i="5"/>
  <c r="T1579" i="5"/>
  <c r="S2357" i="5"/>
  <c r="T2357" i="5"/>
  <c r="S563" i="5"/>
  <c r="T563" i="5"/>
  <c r="S1419" i="5"/>
  <c r="T1419" i="5"/>
  <c r="S2683" i="5"/>
  <c r="T2683" i="5"/>
  <c r="S4049" i="5"/>
  <c r="T4049" i="5"/>
  <c r="S4072" i="5"/>
  <c r="T4072" i="5"/>
  <c r="S3455" i="5"/>
  <c r="T3455" i="5"/>
  <c r="S3828" i="5"/>
  <c r="T3828" i="5"/>
  <c r="S2469" i="5"/>
  <c r="T2469" i="5"/>
  <c r="S2627" i="5"/>
  <c r="T2627" i="5"/>
  <c r="S2619" i="5"/>
  <c r="T2619" i="5"/>
  <c r="S814" i="5"/>
  <c r="T814" i="5"/>
  <c r="S1296" i="5"/>
  <c r="T1296" i="5"/>
  <c r="S2494" i="5"/>
  <c r="T2494" i="5"/>
  <c r="S3338" i="5"/>
  <c r="T3338" i="5"/>
  <c r="S897" i="5"/>
  <c r="T897" i="5"/>
  <c r="S1662" i="5"/>
  <c r="T1662" i="5"/>
  <c r="S105" i="5"/>
  <c r="T105" i="5"/>
  <c r="S2309" i="5"/>
  <c r="T2309" i="5"/>
  <c r="S153" i="5"/>
  <c r="T153" i="5"/>
  <c r="S1314" i="5"/>
  <c r="T1314" i="5"/>
  <c r="S2106" i="5"/>
  <c r="T2106" i="5"/>
  <c r="S2264" i="5"/>
  <c r="T2264" i="5"/>
  <c r="S55" i="5"/>
  <c r="T55" i="5"/>
  <c r="S1722" i="5"/>
  <c r="T1722" i="5"/>
  <c r="S829" i="5"/>
  <c r="T829" i="5"/>
  <c r="S3380" i="5"/>
  <c r="T3380" i="5"/>
  <c r="S474" i="5"/>
  <c r="T474" i="5"/>
  <c r="S3407" i="5"/>
  <c r="T3407" i="5"/>
  <c r="S1551" i="5"/>
  <c r="T1551" i="5"/>
  <c r="S2123" i="5"/>
  <c r="T2123" i="5"/>
  <c r="S3163" i="5"/>
  <c r="T3163" i="5"/>
  <c r="S3422" i="5"/>
  <c r="T3422" i="5"/>
  <c r="S848" i="5"/>
  <c r="T848" i="5"/>
  <c r="S1901" i="5"/>
  <c r="T1901" i="5"/>
  <c r="S2823" i="5"/>
  <c r="T2823" i="5"/>
  <c r="S292" i="5"/>
  <c r="T292" i="5"/>
  <c r="S878" i="5"/>
  <c r="T878" i="5"/>
  <c r="S1363" i="5"/>
  <c r="T1363" i="5"/>
  <c r="S2472" i="5"/>
  <c r="T2472" i="5"/>
  <c r="S820" i="5"/>
  <c r="T820" i="5"/>
  <c r="S117" i="5"/>
  <c r="T117" i="5"/>
  <c r="S2464" i="5"/>
  <c r="T2464" i="5"/>
  <c r="S893" i="5"/>
  <c r="T893" i="5"/>
  <c r="S1920" i="5"/>
  <c r="T1920" i="5"/>
  <c r="S3579" i="5"/>
  <c r="T3579" i="5"/>
  <c r="S312" i="5"/>
  <c r="T312" i="5"/>
  <c r="S1464" i="5"/>
  <c r="T1464" i="5"/>
  <c r="S2881" i="5"/>
  <c r="T2881" i="5"/>
  <c r="S3791" i="5"/>
  <c r="T3791" i="5"/>
  <c r="S3396" i="5"/>
  <c r="T3396" i="5"/>
  <c r="S3609" i="5"/>
  <c r="T3609" i="5"/>
  <c r="S2471" i="5"/>
  <c r="T2471" i="5"/>
  <c r="S2141" i="5"/>
  <c r="T2141" i="5"/>
  <c r="S3138" i="5"/>
  <c r="T3138" i="5"/>
  <c r="S3316" i="5"/>
  <c r="T3316" i="5"/>
  <c r="S3976" i="5"/>
  <c r="T3976" i="5"/>
  <c r="S2590" i="5"/>
  <c r="T2590" i="5"/>
  <c r="S4083" i="5"/>
  <c r="T4083" i="5"/>
  <c r="S3257" i="5"/>
  <c r="T3257" i="5"/>
  <c r="S1480" i="5"/>
  <c r="T1480" i="5"/>
  <c r="S3998" i="5"/>
  <c r="T3998" i="5"/>
  <c r="S1045" i="5"/>
  <c r="T1045" i="5"/>
  <c r="S1008" i="5"/>
  <c r="T1008" i="5"/>
  <c r="S526" i="5"/>
  <c r="T526" i="5"/>
  <c r="S888" i="5"/>
  <c r="T888" i="5"/>
  <c r="S1978" i="5"/>
  <c r="T1978" i="5"/>
  <c r="S2894" i="5"/>
  <c r="T2894" i="5"/>
  <c r="S3652" i="5"/>
  <c r="T3652" i="5"/>
  <c r="S3411" i="5"/>
  <c r="T3411" i="5"/>
  <c r="S2770" i="5"/>
  <c r="T2770" i="5"/>
  <c r="S2572" i="5"/>
  <c r="T2572" i="5"/>
  <c r="S2862" i="5"/>
  <c r="T2862" i="5"/>
  <c r="S3296" i="5"/>
  <c r="T3296" i="5"/>
  <c r="S2559" i="5"/>
  <c r="T2559" i="5"/>
  <c r="S2167" i="5"/>
  <c r="T2167" i="5"/>
  <c r="S1921" i="5"/>
  <c r="T1921" i="5"/>
  <c r="S3610" i="5"/>
  <c r="T3610" i="5"/>
  <c r="S3369" i="5"/>
  <c r="T3369" i="5"/>
  <c r="S3464" i="5"/>
  <c r="T3464" i="5"/>
  <c r="S2856" i="5"/>
  <c r="T2856" i="5"/>
  <c r="S1310" i="5"/>
  <c r="T1310" i="5"/>
  <c r="S2374" i="5"/>
  <c r="T2374" i="5"/>
  <c r="S2391" i="5"/>
  <c r="T2391" i="5"/>
  <c r="S232" i="5"/>
  <c r="T232" i="5"/>
  <c r="S513" i="5"/>
  <c r="T513" i="5"/>
  <c r="S883" i="5"/>
  <c r="T883" i="5"/>
  <c r="S904" i="5"/>
  <c r="T904" i="5"/>
  <c r="S919" i="5"/>
  <c r="T919" i="5"/>
  <c r="S1175" i="5"/>
  <c r="T1175" i="5"/>
  <c r="S1441" i="5"/>
  <c r="T1441" i="5"/>
  <c r="S1916" i="5"/>
  <c r="T1916" i="5"/>
  <c r="S2765" i="5"/>
  <c r="T2765" i="5"/>
  <c r="S2846" i="5"/>
  <c r="T2846" i="5"/>
  <c r="S3921" i="5"/>
  <c r="T3921" i="5"/>
  <c r="S4091" i="5"/>
  <c r="T4091" i="5"/>
  <c r="S2325" i="5"/>
  <c r="T2325" i="5"/>
  <c r="S855" i="5"/>
  <c r="T855" i="5"/>
  <c r="S2925" i="5"/>
  <c r="T2925" i="5"/>
  <c r="S3327" i="5"/>
  <c r="T3327" i="5"/>
  <c r="S2545" i="5"/>
  <c r="T2545" i="5"/>
  <c r="S3078" i="5"/>
  <c r="T3078" i="5"/>
  <c r="S1242" i="5"/>
  <c r="T1242" i="5"/>
  <c r="S3871" i="5"/>
  <c r="T3871" i="5"/>
  <c r="S3432" i="5"/>
  <c r="T3432" i="5"/>
  <c r="S2834" i="5"/>
  <c r="T2834" i="5"/>
  <c r="S2276" i="5"/>
  <c r="T2276" i="5"/>
  <c r="S1325" i="5"/>
  <c r="T1325" i="5"/>
  <c r="S993" i="5"/>
  <c r="T993" i="5"/>
  <c r="S966" i="5"/>
  <c r="T966" i="5"/>
  <c r="S2102" i="5"/>
  <c r="T2102" i="5"/>
  <c r="S593" i="5"/>
  <c r="T593" i="5"/>
  <c r="S711" i="5"/>
  <c r="T711" i="5"/>
  <c r="S1380" i="5"/>
  <c r="T1380" i="5"/>
  <c r="S265" i="5"/>
  <c r="T265" i="5"/>
  <c r="S78" i="5"/>
  <c r="T78" i="5"/>
  <c r="S3607" i="5"/>
  <c r="T3607" i="5"/>
  <c r="S4029" i="5"/>
  <c r="T4029" i="5"/>
  <c r="S3695" i="5"/>
  <c r="T3695" i="5"/>
  <c r="S3496" i="5"/>
  <c r="T3496" i="5"/>
  <c r="S3373" i="5"/>
  <c r="T3373" i="5"/>
  <c r="S182" i="5"/>
  <c r="T182" i="5"/>
  <c r="S3711" i="5"/>
  <c r="T3711" i="5"/>
  <c r="S3586" i="5"/>
  <c r="T3586" i="5"/>
  <c r="S3540" i="5"/>
  <c r="T3540" i="5"/>
  <c r="S1481" i="5"/>
  <c r="T1481" i="5"/>
  <c r="S1584" i="5"/>
  <c r="T1584" i="5"/>
  <c r="S2465" i="5"/>
  <c r="T2465" i="5"/>
  <c r="S1024" i="5"/>
  <c r="T1024" i="5"/>
  <c r="S821" i="5"/>
  <c r="T821" i="5"/>
  <c r="S787" i="5"/>
  <c r="T787" i="5"/>
  <c r="S666" i="5"/>
  <c r="T666" i="5"/>
  <c r="S1788" i="5"/>
  <c r="T1788" i="5"/>
  <c r="S3157" i="5"/>
  <c r="T3157" i="5"/>
  <c r="S892" i="5"/>
  <c r="T892" i="5"/>
  <c r="S1140" i="5"/>
  <c r="T1140" i="5"/>
  <c r="S3444" i="5"/>
  <c r="T3444" i="5"/>
  <c r="S2479" i="5"/>
  <c r="T2479" i="5"/>
  <c r="S92" i="5"/>
  <c r="T92" i="5"/>
  <c r="S3547" i="5"/>
  <c r="T3547" i="5"/>
  <c r="S2608" i="5"/>
  <c r="T2608" i="5"/>
  <c r="S11" i="5"/>
  <c r="T11" i="5"/>
  <c r="S2789" i="5"/>
  <c r="T2789" i="5"/>
  <c r="S2127" i="5"/>
  <c r="T2127" i="5"/>
  <c r="S2185" i="5"/>
  <c r="T2185" i="5"/>
  <c r="S3668" i="5"/>
  <c r="T3668" i="5"/>
  <c r="S3172" i="5"/>
  <c r="T3172" i="5"/>
  <c r="S31" i="5"/>
  <c r="T31" i="5"/>
  <c r="S2303" i="5"/>
  <c r="T2303" i="5"/>
  <c r="S656" i="5"/>
  <c r="T656" i="5"/>
  <c r="S2449" i="5"/>
  <c r="T2449" i="5"/>
  <c r="S1983" i="5"/>
  <c r="T1983" i="5"/>
  <c r="S2758" i="5"/>
  <c r="T2758" i="5"/>
  <c r="S1355" i="5"/>
  <c r="T1355" i="5"/>
  <c r="S2626" i="5"/>
  <c r="T2626" i="5"/>
  <c r="S1266" i="5"/>
  <c r="T1266" i="5"/>
  <c r="S1927" i="5"/>
  <c r="T1927" i="5"/>
  <c r="S771" i="5"/>
  <c r="T771" i="5"/>
  <c r="S857" i="5"/>
  <c r="T857" i="5"/>
  <c r="S3182" i="5"/>
  <c r="T3182" i="5"/>
  <c r="S2639" i="5"/>
  <c r="T2639" i="5"/>
  <c r="S3409" i="5"/>
  <c r="T3409" i="5"/>
  <c r="S927" i="5"/>
  <c r="T927" i="5"/>
  <c r="S1650" i="5"/>
  <c r="T1650" i="5"/>
  <c r="S1362" i="5"/>
  <c r="T1362" i="5"/>
  <c r="S316" i="5"/>
  <c r="T316" i="5"/>
  <c r="S3143" i="5"/>
  <c r="T3143" i="5"/>
  <c r="S1287" i="5"/>
  <c r="T1287" i="5"/>
  <c r="S1527" i="5"/>
  <c r="T1527" i="5"/>
  <c r="S2477" i="5"/>
  <c r="T2477" i="5"/>
  <c r="S2220" i="5"/>
  <c r="T2220" i="5"/>
  <c r="S1208" i="5"/>
  <c r="T1208" i="5"/>
  <c r="S3931" i="5"/>
  <c r="T3931" i="5"/>
  <c r="S4003" i="5"/>
  <c r="T4003" i="5"/>
  <c r="S172" i="5"/>
  <c r="T172" i="5"/>
  <c r="S874" i="5"/>
  <c r="T874" i="5"/>
  <c r="S880" i="5"/>
  <c r="T880" i="5"/>
  <c r="S4020" i="5"/>
  <c r="T4020" i="5"/>
  <c r="S831" i="5"/>
  <c r="T831" i="5"/>
  <c r="S907" i="5"/>
  <c r="T907" i="5"/>
  <c r="S1885" i="5"/>
  <c r="T1885" i="5"/>
  <c r="S199" i="5"/>
  <c r="T199" i="5"/>
  <c r="S3734" i="5"/>
  <c r="T3734" i="5"/>
  <c r="S2251" i="5"/>
  <c r="T2251" i="5"/>
  <c r="S1872" i="5"/>
  <c r="T1872" i="5"/>
  <c r="S3335" i="5"/>
  <c r="T3335" i="5"/>
  <c r="S4050" i="5"/>
  <c r="T4050" i="5"/>
  <c r="S3180" i="5"/>
  <c r="T3180" i="5"/>
  <c r="S759" i="5"/>
  <c r="T759" i="5"/>
  <c r="S4071" i="5"/>
  <c r="T4071" i="5"/>
  <c r="S1470" i="5"/>
  <c r="T1470" i="5"/>
  <c r="S2208" i="5"/>
  <c r="T2208" i="5"/>
  <c r="S1047" i="5"/>
  <c r="T1047" i="5"/>
  <c r="S959" i="5"/>
  <c r="T959" i="5"/>
  <c r="S3039" i="5"/>
  <c r="T3039" i="5"/>
  <c r="S2172" i="5"/>
  <c r="T2172" i="5"/>
  <c r="S1185" i="5"/>
  <c r="T1185" i="5"/>
  <c r="S4022" i="5"/>
  <c r="T4022" i="5"/>
  <c r="S3583" i="5"/>
  <c r="T3583" i="5"/>
  <c r="S2277" i="5"/>
  <c r="T2277" i="5"/>
  <c r="S3456" i="5"/>
  <c r="T3456" i="5"/>
  <c r="S3916" i="5"/>
  <c r="T3916" i="5"/>
  <c r="S3292" i="5"/>
  <c r="T3292" i="5"/>
  <c r="S3702" i="5"/>
  <c r="T3702" i="5"/>
  <c r="S2001" i="5"/>
  <c r="T2001" i="5"/>
  <c r="S3987" i="5"/>
  <c r="T3987" i="5"/>
  <c r="S3911" i="5"/>
  <c r="T3911" i="5"/>
  <c r="S3135" i="5"/>
  <c r="T3135" i="5"/>
  <c r="S1665" i="5"/>
  <c r="T1665" i="5"/>
  <c r="S3321" i="5"/>
  <c r="T3321" i="5"/>
  <c r="S2673" i="5"/>
  <c r="T2673" i="5"/>
  <c r="S2804" i="5"/>
  <c r="T2804" i="5"/>
  <c r="S3152" i="5"/>
  <c r="T3152" i="5"/>
  <c r="S565" i="5"/>
  <c r="T565" i="5"/>
  <c r="S777" i="5"/>
  <c r="T777" i="5"/>
  <c r="S1712" i="5"/>
  <c r="T1712" i="5"/>
  <c r="S3984" i="5"/>
  <c r="T3984" i="5"/>
  <c r="S2085" i="5"/>
  <c r="T2085" i="5"/>
  <c r="S847" i="5"/>
  <c r="T847" i="5"/>
  <c r="S1719" i="5"/>
  <c r="T1719" i="5"/>
  <c r="S2295" i="5"/>
  <c r="T2295" i="5"/>
  <c r="S1905" i="5"/>
  <c r="T1905" i="5"/>
  <c r="S2457" i="5"/>
  <c r="T2457" i="5"/>
  <c r="S1068" i="5"/>
  <c r="T1068" i="5"/>
  <c r="S2703" i="5"/>
  <c r="T2703" i="5"/>
  <c r="S1254" i="5"/>
  <c r="T1254" i="5"/>
  <c r="S866" i="5"/>
  <c r="T866" i="5"/>
  <c r="S748" i="5"/>
  <c r="T748" i="5"/>
  <c r="S2129" i="5"/>
  <c r="T2129" i="5"/>
  <c r="S3481" i="5"/>
  <c r="T3481" i="5"/>
  <c r="S677" i="5"/>
  <c r="T677" i="5"/>
  <c r="S1666" i="5"/>
  <c r="T1666" i="5"/>
  <c r="S3499" i="5"/>
  <c r="T3499" i="5"/>
  <c r="S2426" i="5"/>
  <c r="T2426" i="5"/>
  <c r="S1639" i="5"/>
  <c r="T1639" i="5"/>
  <c r="S3390" i="5"/>
  <c r="T3390" i="5"/>
  <c r="S2136" i="5"/>
  <c r="T2136" i="5"/>
  <c r="S1754" i="5"/>
  <c r="T1754" i="5"/>
  <c r="S537" i="5"/>
  <c r="T537" i="5"/>
  <c r="S876" i="5"/>
  <c r="T876" i="5"/>
  <c r="S3154" i="5"/>
  <c r="T3154" i="5"/>
  <c r="S1466" i="5"/>
  <c r="T1466" i="5"/>
  <c r="S1110" i="5"/>
  <c r="T1110" i="5"/>
  <c r="S2634" i="5"/>
  <c r="T2634" i="5"/>
  <c r="S3236" i="5"/>
  <c r="T3236" i="5"/>
  <c r="S4070" i="5"/>
  <c r="T4070" i="5"/>
  <c r="S1237" i="5"/>
  <c r="T1237" i="5"/>
  <c r="S545" i="5"/>
  <c r="T545" i="5"/>
  <c r="S581" i="5"/>
  <c r="T581" i="5"/>
  <c r="S900" i="5"/>
  <c r="T900" i="5"/>
  <c r="S901" i="5"/>
  <c r="T901" i="5"/>
  <c r="S1072" i="5"/>
  <c r="T1072" i="5"/>
  <c r="S2749" i="5"/>
  <c r="T2749" i="5"/>
  <c r="S2861" i="5"/>
  <c r="T2861" i="5"/>
  <c r="S4076" i="5"/>
  <c r="T4076" i="5"/>
  <c r="S1695" i="5"/>
  <c r="T1695" i="5"/>
  <c r="S3425" i="5"/>
  <c r="T3425" i="5"/>
  <c r="S1949" i="5"/>
  <c r="T1949" i="5"/>
  <c r="S2831" i="5"/>
  <c r="T2831" i="5"/>
  <c r="S3789" i="5"/>
  <c r="T3789" i="5"/>
  <c r="S2267" i="5"/>
  <c r="T2267" i="5"/>
  <c r="S652" i="5"/>
  <c r="T652" i="5"/>
  <c r="S3971" i="5"/>
  <c r="T3971" i="5"/>
  <c r="S986" i="5"/>
  <c r="T986" i="5"/>
  <c r="S2416" i="5"/>
  <c r="T2416" i="5"/>
  <c r="S2871" i="5"/>
  <c r="T2871" i="5"/>
  <c r="S1764" i="5"/>
  <c r="T1764" i="5"/>
  <c r="S1465" i="5"/>
  <c r="T1465" i="5"/>
  <c r="S65" i="5"/>
  <c r="T65" i="5"/>
  <c r="S3616" i="5"/>
  <c r="T3616" i="5"/>
  <c r="S3853" i="5"/>
  <c r="T3853" i="5"/>
  <c r="S2605" i="5"/>
  <c r="T2605" i="5"/>
  <c r="S2621" i="5"/>
  <c r="T2621" i="5"/>
  <c r="S1899" i="5"/>
  <c r="T1899" i="5"/>
  <c r="S2561" i="5"/>
  <c r="T2561" i="5"/>
  <c r="S2116" i="5"/>
  <c r="T2116" i="5"/>
  <c r="S2163" i="5"/>
  <c r="T2163" i="5"/>
  <c r="S887" i="5"/>
  <c r="T887" i="5"/>
  <c r="S2511" i="5"/>
  <c r="T2511" i="5"/>
  <c r="S4061" i="5"/>
  <c r="T4061" i="5"/>
  <c r="S2990" i="5"/>
  <c r="T2990" i="5"/>
  <c r="S3581" i="5"/>
  <c r="T3581" i="5"/>
  <c r="S2747" i="5"/>
  <c r="T2747" i="5"/>
  <c r="S1040" i="5"/>
  <c r="T1040" i="5"/>
  <c r="S3473" i="5"/>
  <c r="T3473" i="5"/>
  <c r="S1840" i="5"/>
  <c r="T1840" i="5"/>
  <c r="S2104" i="5"/>
  <c r="T2104" i="5"/>
  <c r="S3355" i="5"/>
  <c r="T3355" i="5"/>
  <c r="S1773" i="5"/>
  <c r="T1773" i="5"/>
  <c r="S3323" i="5"/>
  <c r="T3323" i="5"/>
  <c r="S424" i="5"/>
  <c r="T424" i="5"/>
  <c r="S1942" i="5"/>
  <c r="T1942" i="5"/>
  <c r="S155" i="5"/>
  <c r="T155" i="5"/>
  <c r="S2193" i="5"/>
  <c r="T2193" i="5"/>
  <c r="S2873" i="5"/>
  <c r="T2873" i="5"/>
  <c r="S3503" i="5"/>
  <c r="T3503" i="5"/>
  <c r="S1294" i="5"/>
  <c r="T1294" i="5"/>
  <c r="S2062" i="5"/>
  <c r="T2062" i="5"/>
  <c r="S3395" i="5"/>
  <c r="T3395" i="5"/>
  <c r="S3620" i="5"/>
  <c r="T3620" i="5"/>
  <c r="S1291" i="5"/>
  <c r="T1291" i="5"/>
  <c r="S1924" i="5"/>
  <c r="T1924" i="5"/>
  <c r="S1025" i="5"/>
  <c r="T1025" i="5"/>
  <c r="S1680" i="5"/>
  <c r="T1680" i="5"/>
  <c r="S2045" i="5"/>
  <c r="T2045" i="5"/>
  <c r="S1120" i="5"/>
  <c r="T1120" i="5"/>
  <c r="S3183" i="5"/>
  <c r="T3183" i="5"/>
  <c r="S2939" i="5"/>
  <c r="T2939" i="5"/>
  <c r="S2800" i="5"/>
  <c r="T2800" i="5"/>
  <c r="S2797" i="5"/>
  <c r="T2797" i="5"/>
  <c r="S729" i="5"/>
  <c r="T729" i="5"/>
  <c r="S2907" i="5"/>
  <c r="T2907" i="5"/>
  <c r="S830" i="5"/>
  <c r="T830" i="5"/>
  <c r="S3223" i="5"/>
  <c r="T3223" i="5"/>
  <c r="S308" i="5"/>
  <c r="T308" i="5"/>
  <c r="S846" i="5"/>
  <c r="T846" i="5"/>
  <c r="S3200" i="5"/>
  <c r="T3200" i="5"/>
  <c r="S3531" i="5"/>
  <c r="T3531" i="5"/>
  <c r="S1439" i="5"/>
  <c r="T1439" i="5"/>
  <c r="S2625" i="5"/>
  <c r="T2625" i="5"/>
  <c r="S2787" i="5"/>
  <c r="T2787" i="5"/>
  <c r="S3670" i="5"/>
  <c r="T3670" i="5"/>
  <c r="S1961" i="5"/>
  <c r="T1961" i="5"/>
  <c r="S2470" i="5"/>
  <c r="T2470" i="5"/>
  <c r="S1613" i="5"/>
  <c r="T1613" i="5"/>
  <c r="S3617" i="5"/>
  <c r="T3617" i="5"/>
  <c r="S2263" i="5"/>
  <c r="T2263" i="5"/>
  <c r="S2320" i="5"/>
  <c r="T2320" i="5"/>
  <c r="S3893" i="5"/>
  <c r="T3893" i="5"/>
  <c r="S3224" i="5"/>
  <c r="T3224" i="5"/>
  <c r="S2109" i="5"/>
  <c r="T2109" i="5"/>
  <c r="S2223" i="5"/>
  <c r="T2223" i="5"/>
  <c r="S2815" i="5"/>
  <c r="T2815" i="5"/>
  <c r="S3040" i="5"/>
  <c r="T3040" i="5"/>
  <c r="S3049" i="5"/>
  <c r="T3049" i="5"/>
  <c r="S853" i="5"/>
  <c r="T853" i="5"/>
  <c r="S72" i="5"/>
  <c r="T72" i="5"/>
  <c r="S943" i="5"/>
  <c r="T943" i="5"/>
  <c r="S758" i="5"/>
  <c r="T758" i="5"/>
  <c r="S2638" i="5"/>
  <c r="T2638" i="5"/>
  <c r="S757" i="5"/>
  <c r="T757" i="5"/>
  <c r="S2275" i="5"/>
  <c r="T2275" i="5"/>
  <c r="S2384" i="5"/>
  <c r="T2384" i="5"/>
  <c r="S1151" i="5"/>
  <c r="T1151" i="5"/>
  <c r="S1720" i="5"/>
  <c r="T1720" i="5"/>
  <c r="S2512" i="5"/>
  <c r="T2512" i="5"/>
  <c r="S3054" i="5"/>
  <c r="T3054" i="5"/>
  <c r="S3739" i="5"/>
  <c r="T3739" i="5"/>
  <c r="S3988" i="5"/>
  <c r="T3988" i="5"/>
  <c r="S147" i="5"/>
  <c r="T147" i="5"/>
  <c r="S3166" i="5"/>
  <c r="T3166" i="5"/>
  <c r="S1814" i="5"/>
  <c r="T1814" i="5"/>
  <c r="S1851" i="5"/>
  <c r="T1851" i="5"/>
  <c r="S2473" i="5"/>
  <c r="T2473" i="5"/>
  <c r="S2938" i="5"/>
  <c r="T2938" i="5"/>
  <c r="S1081" i="5"/>
  <c r="T1081" i="5"/>
  <c r="S3754" i="5"/>
  <c r="T3754" i="5"/>
  <c r="S2316" i="5"/>
  <c r="T2316" i="5"/>
  <c r="S3193" i="5"/>
  <c r="T3193" i="5"/>
  <c r="S1190" i="5"/>
  <c r="T1190" i="5"/>
  <c r="S3419" i="5"/>
  <c r="T3419" i="5"/>
  <c r="S624" i="5"/>
  <c r="T624" i="5"/>
  <c r="S2492" i="5"/>
  <c r="T2492" i="5"/>
  <c r="S2746" i="5"/>
  <c r="T2746" i="5"/>
  <c r="S3582" i="5"/>
  <c r="T3582" i="5"/>
  <c r="S1260" i="5"/>
  <c r="T1260" i="5"/>
  <c r="S3273" i="5"/>
  <c r="T3273" i="5"/>
  <c r="S3909" i="5"/>
  <c r="T3909" i="5"/>
  <c r="S3536" i="5"/>
  <c r="T3536" i="5"/>
  <c r="S148" i="5"/>
  <c r="T148" i="5"/>
  <c r="S4048" i="5"/>
  <c r="T4048" i="5"/>
  <c r="S3374" i="5"/>
  <c r="T3374" i="5"/>
  <c r="S3773" i="5"/>
  <c r="T3773" i="5"/>
  <c r="S575" i="5"/>
  <c r="T575" i="5"/>
  <c r="S1475" i="5"/>
  <c r="T1475" i="5"/>
  <c r="S473" i="5"/>
  <c r="T473" i="5"/>
  <c r="S1438" i="5"/>
  <c r="T1438" i="5"/>
  <c r="S3161" i="5"/>
  <c r="T3161" i="5"/>
  <c r="S782" i="5"/>
  <c r="T782" i="5"/>
  <c r="S1279" i="5"/>
  <c r="T1279" i="5"/>
  <c r="S1359" i="5"/>
  <c r="T1359" i="5"/>
  <c r="S3826" i="5"/>
  <c r="T3826" i="5"/>
  <c r="S3703" i="5"/>
  <c r="T3703" i="5"/>
  <c r="S80" i="5"/>
  <c r="T80" i="5"/>
  <c r="S3554" i="5"/>
  <c r="T3554" i="5"/>
  <c r="S3489" i="5"/>
  <c r="T3489" i="5"/>
  <c r="S3890" i="5"/>
  <c r="T3890" i="5"/>
  <c r="S1939" i="5"/>
  <c r="T1939" i="5"/>
  <c r="S1374" i="5"/>
  <c r="T1374" i="5"/>
  <c r="S1656" i="5"/>
  <c r="T1656" i="5"/>
  <c r="S2496" i="5"/>
  <c r="T2496" i="5"/>
  <c r="S1508" i="5"/>
  <c r="T1508" i="5"/>
  <c r="S1214" i="5"/>
  <c r="T1214" i="5"/>
  <c r="S2555" i="5"/>
  <c r="T2555" i="5"/>
  <c r="S1640" i="5"/>
  <c r="T1640" i="5"/>
  <c r="S1263" i="5"/>
  <c r="T1263" i="5"/>
  <c r="S2632" i="5"/>
  <c r="T2632" i="5"/>
  <c r="S664" i="5"/>
  <c r="T664" i="5"/>
  <c r="S776" i="5"/>
  <c r="T776" i="5"/>
  <c r="S951" i="5"/>
  <c r="T951" i="5"/>
  <c r="S2760" i="5"/>
  <c r="T2760" i="5"/>
  <c r="S3948" i="5"/>
  <c r="T3948" i="5"/>
  <c r="S1615" i="5"/>
  <c r="T1615" i="5"/>
  <c r="S740" i="5"/>
  <c r="T740" i="5"/>
  <c r="S2204" i="5"/>
  <c r="T2204" i="5"/>
  <c r="S648" i="5"/>
  <c r="T648" i="5"/>
  <c r="S1036" i="5"/>
  <c r="T1036" i="5"/>
  <c r="S763" i="5"/>
  <c r="T763" i="5"/>
  <c r="S1674" i="5"/>
  <c r="T1674" i="5"/>
  <c r="S521" i="5"/>
  <c r="T521" i="5"/>
  <c r="S2754" i="5"/>
  <c r="T2754" i="5"/>
  <c r="S818" i="5"/>
  <c r="T818" i="5"/>
  <c r="S3543" i="5"/>
  <c r="T3543" i="5"/>
  <c r="S3603" i="5"/>
  <c r="T3603" i="5"/>
  <c r="S107" i="5"/>
  <c r="T107" i="5"/>
  <c r="S2636" i="5"/>
  <c r="T2636" i="5"/>
  <c r="S2646" i="5"/>
  <c r="T2646" i="5"/>
  <c r="S3627" i="5"/>
  <c r="T3627" i="5"/>
  <c r="S2489" i="5"/>
  <c r="T2489" i="5"/>
  <c r="S1519" i="5"/>
  <c r="T1519" i="5"/>
  <c r="S3575" i="5"/>
  <c r="T3575" i="5"/>
  <c r="S478" i="5"/>
  <c r="T478" i="5"/>
  <c r="S3480" i="5"/>
  <c r="T3480" i="5"/>
  <c r="S3178" i="5"/>
  <c r="T3178" i="5"/>
  <c r="S3698" i="5"/>
  <c r="T3698" i="5"/>
  <c r="S3240" i="5"/>
  <c r="T3240" i="5"/>
  <c r="S2788" i="5"/>
  <c r="T2788" i="5"/>
  <c r="S826" i="5"/>
  <c r="T826" i="5"/>
  <c r="S1297" i="5"/>
  <c r="T1297" i="5"/>
  <c r="S3675" i="5"/>
  <c r="T3675" i="5"/>
  <c r="S1512" i="5"/>
  <c r="T1512" i="5"/>
  <c r="S1642" i="5"/>
  <c r="T1642" i="5"/>
  <c r="S1017" i="5"/>
  <c r="T1017" i="5"/>
  <c r="S1234" i="5"/>
  <c r="T1234" i="5"/>
  <c r="S454" i="5"/>
  <c r="T454" i="5"/>
  <c r="S895" i="5"/>
  <c r="T895" i="5"/>
  <c r="S905" i="5"/>
  <c r="T905" i="5"/>
  <c r="S1597" i="5"/>
  <c r="T1597" i="5"/>
  <c r="S3920" i="5"/>
  <c r="T3920" i="5"/>
  <c r="S4039" i="5"/>
  <c r="T4039" i="5"/>
  <c r="S1365" i="5"/>
  <c r="T1365" i="5"/>
  <c r="S3837" i="5"/>
  <c r="T3837" i="5"/>
  <c r="S84" i="5"/>
  <c r="T84" i="5"/>
  <c r="S2290" i="5"/>
  <c r="T2290" i="5"/>
  <c r="S2484" i="5"/>
  <c r="T2484" i="5"/>
  <c r="S3960" i="5"/>
  <c r="T3960" i="5"/>
  <c r="S2194" i="5"/>
  <c r="T2194" i="5"/>
  <c r="S3185" i="5"/>
  <c r="T3185" i="5"/>
  <c r="S2317" i="5"/>
  <c r="T2317" i="5"/>
  <c r="S2503" i="5"/>
  <c r="T2503" i="5"/>
  <c r="S1361" i="5"/>
  <c r="T1361" i="5"/>
  <c r="S3500" i="5"/>
  <c r="T3500" i="5"/>
  <c r="S81" i="5"/>
  <c r="T81" i="5"/>
  <c r="S3485" i="5"/>
  <c r="T3485" i="5"/>
  <c r="S3430" i="5"/>
  <c r="T3430" i="5"/>
  <c r="S2180" i="5"/>
  <c r="T2180" i="5"/>
  <c r="S380" i="5"/>
  <c r="T380" i="5"/>
  <c r="S1677" i="5"/>
  <c r="T1677" i="5"/>
  <c r="S268" i="5"/>
  <c r="T268" i="5"/>
  <c r="S1496" i="5"/>
  <c r="T1496" i="5"/>
  <c r="S1071" i="5"/>
  <c r="T1071" i="5"/>
  <c r="S2839" i="5"/>
  <c r="T2839" i="5"/>
  <c r="S2458" i="5"/>
  <c r="T2458" i="5"/>
  <c r="S3580" i="5"/>
  <c r="T3580" i="5"/>
  <c r="S1860" i="5"/>
  <c r="T1860" i="5"/>
  <c r="S2744" i="5"/>
  <c r="T2744" i="5"/>
  <c r="S3700" i="5"/>
  <c r="T3700" i="5"/>
  <c r="S3293" i="5"/>
  <c r="T3293" i="5"/>
  <c r="S802" i="5"/>
  <c r="T802" i="5"/>
  <c r="S2213" i="5"/>
  <c r="T2213" i="5"/>
  <c r="S354" i="5"/>
  <c r="T354" i="5"/>
  <c r="S2723" i="5"/>
  <c r="T2723" i="5"/>
  <c r="S1346" i="5"/>
  <c r="T1346" i="5"/>
  <c r="S101" i="5"/>
  <c r="T101" i="5"/>
  <c r="S1602" i="5"/>
  <c r="T1602" i="5"/>
  <c r="S3600" i="5"/>
  <c r="T3600" i="5"/>
  <c r="S426" i="5"/>
  <c r="T426" i="5"/>
  <c r="S2333" i="5"/>
  <c r="T2333" i="5"/>
  <c r="S3099" i="5"/>
  <c r="T3099" i="5"/>
  <c r="S539" i="5"/>
  <c r="T539" i="5"/>
  <c r="S3821" i="5"/>
  <c r="T3821" i="5"/>
  <c r="S3552" i="5"/>
  <c r="T3552" i="5"/>
  <c r="S2314" i="5"/>
  <c r="T2314" i="5"/>
  <c r="S1922" i="5"/>
  <c r="T1922" i="5"/>
  <c r="S3061" i="5"/>
  <c r="T3061" i="5"/>
  <c r="S3969" i="5"/>
  <c r="T3969" i="5"/>
  <c r="S3524" i="5"/>
  <c r="T3524" i="5"/>
  <c r="S1668" i="5"/>
  <c r="T1668" i="5"/>
  <c r="S3453" i="5"/>
  <c r="T3453" i="5"/>
  <c r="S3445" i="5"/>
  <c r="T3445" i="5"/>
  <c r="S2202" i="5"/>
  <c r="T2202" i="5"/>
  <c r="S3265" i="5"/>
  <c r="T3265" i="5"/>
  <c r="S2651" i="5"/>
  <c r="T2651" i="5"/>
  <c r="S264" i="5"/>
  <c r="T264" i="5"/>
  <c r="S3454" i="5"/>
  <c r="T3454" i="5"/>
  <c r="S3150" i="5"/>
  <c r="T3150" i="5"/>
  <c r="S2672" i="5"/>
  <c r="T2672" i="5"/>
  <c r="S1329" i="5"/>
  <c r="T1329" i="5"/>
  <c r="S2236" i="5"/>
  <c r="T2236" i="5"/>
  <c r="S1574" i="5"/>
  <c r="T1574" i="5"/>
  <c r="S917" i="5"/>
  <c r="T917" i="5"/>
  <c r="S3205" i="5"/>
  <c r="T3205" i="5"/>
  <c r="S2930" i="5"/>
  <c r="T2930" i="5"/>
  <c r="S3187" i="5"/>
  <c r="T3187" i="5"/>
  <c r="S3394" i="5"/>
  <c r="T3394" i="5"/>
  <c r="S3472" i="5"/>
  <c r="T3472" i="5"/>
  <c r="S3810" i="5"/>
  <c r="T3810" i="5"/>
  <c r="S40" i="5"/>
  <c r="T40" i="5"/>
  <c r="S3769" i="5"/>
  <c r="T3769" i="5"/>
  <c r="S851" i="5"/>
  <c r="T851" i="5"/>
  <c r="S1884" i="5"/>
  <c r="T1884" i="5"/>
  <c r="S2055" i="5"/>
  <c r="T2055" i="5"/>
  <c r="S944" i="5"/>
  <c r="T944" i="5"/>
  <c r="S3155" i="5"/>
  <c r="T3155" i="5"/>
  <c r="S374" i="5"/>
  <c r="T374" i="5"/>
  <c r="S2257" i="5"/>
  <c r="T2257" i="5"/>
  <c r="S1882" i="5"/>
  <c r="T1882" i="5"/>
  <c r="S794" i="5"/>
  <c r="T794" i="5"/>
  <c r="S965" i="5"/>
  <c r="T965" i="5"/>
  <c r="S2967" i="5"/>
  <c r="T2967" i="5"/>
  <c r="S19" i="5"/>
  <c r="T19" i="5"/>
  <c r="S3687" i="5"/>
  <c r="T3687" i="5"/>
  <c r="S4057" i="5"/>
  <c r="T4057" i="5"/>
  <c r="S2321" i="5"/>
  <c r="T2321" i="5"/>
  <c r="S1152" i="5"/>
  <c r="T1152" i="5"/>
  <c r="S3090" i="5"/>
  <c r="T3090" i="5"/>
  <c r="S3966" i="5"/>
  <c r="T3966" i="5"/>
  <c r="S1835" i="5"/>
  <c r="T1835" i="5"/>
  <c r="S1827" i="5"/>
  <c r="T1827" i="5"/>
  <c r="S1625" i="5"/>
  <c r="T1625" i="5"/>
  <c r="S1816" i="5"/>
  <c r="T1816" i="5"/>
  <c r="S2748" i="5"/>
  <c r="T2748" i="5"/>
  <c r="S1305" i="5"/>
  <c r="T1305" i="5"/>
  <c r="S1811" i="5"/>
  <c r="T1811" i="5"/>
  <c r="S2207" i="5"/>
  <c r="T2207" i="5"/>
  <c r="S1888" i="5"/>
  <c r="T1888" i="5"/>
  <c r="S3534" i="5"/>
  <c r="T3534" i="5"/>
  <c r="S2210" i="5"/>
  <c r="T2210" i="5"/>
  <c r="S756" i="5"/>
  <c r="T756" i="5"/>
  <c r="S1393" i="5"/>
  <c r="T1393" i="5"/>
  <c r="S1760" i="5"/>
  <c r="T1760" i="5"/>
  <c r="S1565" i="5"/>
  <c r="T1565" i="5"/>
  <c r="S864" i="5"/>
  <c r="T864" i="5"/>
  <c r="S3898" i="5"/>
  <c r="T3898" i="5"/>
  <c r="S309" i="5"/>
  <c r="T309" i="5"/>
  <c r="S2475" i="5"/>
  <c r="T2475" i="5"/>
  <c r="S783" i="5"/>
  <c r="T783" i="5"/>
  <c r="S2273" i="5"/>
  <c r="T2273" i="5"/>
  <c r="S651" i="5"/>
  <c r="T651" i="5"/>
  <c r="S861" i="5"/>
  <c r="T861" i="5"/>
  <c r="S1255" i="5"/>
  <c r="T1255" i="5"/>
  <c r="S1931" i="5"/>
  <c r="T1931" i="5"/>
  <c r="S377" i="5"/>
  <c r="T377" i="5"/>
  <c r="S1644" i="5"/>
  <c r="T1644" i="5"/>
  <c r="S371" i="5"/>
  <c r="T371" i="5"/>
  <c r="S657" i="5"/>
  <c r="T657" i="5"/>
  <c r="S2802" i="5"/>
  <c r="T2802" i="5"/>
  <c r="S3118" i="5"/>
  <c r="T3118" i="5"/>
  <c r="S1898" i="5"/>
  <c r="T1898" i="5"/>
  <c r="S2923" i="5"/>
  <c r="T2923" i="5"/>
  <c r="S385" i="5"/>
  <c r="T385" i="5"/>
  <c r="S1032" i="5"/>
  <c r="T1032" i="5"/>
  <c r="S62" i="5"/>
  <c r="T62" i="5"/>
  <c r="S1376" i="5"/>
  <c r="T1376" i="5"/>
  <c r="S2053" i="5"/>
  <c r="T2053" i="5"/>
  <c r="S3561" i="5"/>
  <c r="T3561" i="5"/>
  <c r="S3705" i="5"/>
  <c r="T3705" i="5"/>
  <c r="S2817" i="5"/>
  <c r="T2817" i="5"/>
  <c r="S3448" i="5"/>
  <c r="T3448" i="5"/>
  <c r="S1478" i="5"/>
  <c r="T1478" i="5"/>
  <c r="S3446" i="5"/>
  <c r="T3446" i="5"/>
  <c r="S1090" i="5"/>
  <c r="T1090" i="5"/>
  <c r="S3813" i="5"/>
  <c r="T3813" i="5"/>
  <c r="S164" i="5"/>
  <c r="T164" i="5"/>
  <c r="S3539" i="5"/>
  <c r="T3539" i="5"/>
  <c r="S825" i="5"/>
  <c r="T825" i="5"/>
  <c r="S1265" i="5"/>
  <c r="T1265" i="5"/>
  <c r="S731" i="5"/>
  <c r="T731" i="5"/>
  <c r="S2098" i="5"/>
  <c r="T2098" i="5"/>
  <c r="S2551" i="5"/>
  <c r="T2551" i="5"/>
  <c r="S1364" i="5"/>
  <c r="T1364" i="5"/>
  <c r="S2552" i="5"/>
  <c r="T2552" i="5"/>
  <c r="S2084" i="5"/>
  <c r="T2084" i="5"/>
  <c r="S803" i="5"/>
  <c r="T803" i="5"/>
  <c r="S2205" i="5"/>
  <c r="T2205" i="5"/>
  <c r="S2776" i="5"/>
  <c r="T2776" i="5"/>
  <c r="S2248" i="5"/>
  <c r="T2248" i="5"/>
  <c r="S969" i="5"/>
  <c r="T969" i="5"/>
  <c r="S1079" i="5"/>
  <c r="T1079" i="5"/>
  <c r="S1227" i="5"/>
  <c r="T1227" i="5"/>
  <c r="S2681" i="5"/>
  <c r="T2681" i="5"/>
  <c r="S3899" i="5"/>
  <c r="T3899" i="5"/>
  <c r="S2798" i="5"/>
  <c r="T2798" i="5"/>
  <c r="S2190" i="5"/>
  <c r="T2190" i="5"/>
  <c r="S2838" i="5"/>
  <c r="T2838" i="5"/>
  <c r="S2630" i="5"/>
  <c r="T2630" i="5"/>
  <c r="S3366" i="5"/>
  <c r="T3366" i="5"/>
  <c r="S1148" i="5"/>
  <c r="T1148" i="5"/>
  <c r="S2184" i="5"/>
  <c r="T2184" i="5"/>
  <c r="S1292" i="5"/>
  <c r="T1292" i="5"/>
  <c r="S2297" i="5"/>
  <c r="T2297" i="5"/>
  <c r="S3654" i="5"/>
  <c r="T3654" i="5"/>
  <c r="S2808" i="5"/>
  <c r="T2808" i="5"/>
  <c r="S4077" i="5"/>
  <c r="T4077" i="5"/>
  <c r="S1476" i="5"/>
  <c r="T1476" i="5"/>
  <c r="S530" i="5"/>
  <c r="T530" i="5"/>
  <c r="S898" i="5"/>
  <c r="T898" i="5"/>
  <c r="S2710" i="5"/>
  <c r="T2710" i="5"/>
  <c r="S1593" i="5"/>
  <c r="T1593" i="5"/>
  <c r="S1245" i="5"/>
  <c r="T1245" i="5"/>
  <c r="S1421" i="5"/>
  <c r="T1421" i="5"/>
  <c r="S2840" i="5"/>
  <c r="T2840" i="5"/>
  <c r="S1672" i="5"/>
  <c r="T1672" i="5"/>
  <c r="S1657" i="5"/>
  <c r="T1657" i="5"/>
  <c r="S1463" i="5"/>
  <c r="T1463" i="5"/>
  <c r="S718" i="5"/>
  <c r="T718" i="5"/>
  <c r="S3403" i="5"/>
  <c r="T3403" i="5"/>
  <c r="S3878" i="5"/>
  <c r="T3878" i="5"/>
  <c r="S3537" i="5"/>
  <c r="T3537" i="5"/>
  <c r="S2010" i="5"/>
  <c r="T2010" i="5"/>
  <c r="S2801" i="5"/>
  <c r="T2801" i="5"/>
  <c r="S3605" i="5"/>
  <c r="T3605" i="5"/>
  <c r="S353" i="5"/>
  <c r="T353" i="5"/>
  <c r="S3331" i="5"/>
  <c r="T3331" i="5"/>
  <c r="S1787" i="5"/>
  <c r="T1787" i="5"/>
  <c r="S1667" i="5"/>
  <c r="T1667" i="5"/>
  <c r="S1138" i="5"/>
  <c r="T1138" i="5"/>
  <c r="S2145" i="5"/>
  <c r="T2145" i="5"/>
  <c r="S3740" i="5"/>
  <c r="T3740" i="5"/>
  <c r="S3922" i="5"/>
  <c r="T3922" i="5"/>
  <c r="S3460" i="5"/>
  <c r="T3460" i="5"/>
  <c r="S376" i="5"/>
  <c r="T376" i="5"/>
  <c r="S3530" i="5"/>
  <c r="T3530" i="5"/>
  <c r="S1774" i="5"/>
  <c r="T1774" i="5"/>
  <c r="S973" i="5"/>
  <c r="T973" i="5"/>
  <c r="S2988" i="5"/>
  <c r="T2988" i="5"/>
  <c r="S1331" i="5"/>
  <c r="T1331" i="5"/>
  <c r="S3686" i="5"/>
  <c r="T3686" i="5"/>
  <c r="S605" i="5"/>
  <c r="T605" i="5"/>
  <c r="S1320" i="5"/>
  <c r="T1320" i="5"/>
  <c r="S257" i="5"/>
  <c r="T257" i="5"/>
  <c r="S799" i="5"/>
  <c r="T799" i="5"/>
  <c r="S816" i="5"/>
  <c r="T816" i="5"/>
  <c r="S3370" i="5"/>
  <c r="T3370" i="5"/>
  <c r="S3032" i="5"/>
  <c r="T3032" i="5"/>
  <c r="S2059" i="5"/>
  <c r="T2059" i="5"/>
  <c r="S2497" i="5"/>
  <c r="T2497" i="5"/>
  <c r="S750" i="5"/>
  <c r="T750" i="5"/>
  <c r="S2995" i="5"/>
  <c r="T2995" i="5"/>
  <c r="S1675" i="5"/>
  <c r="T1675" i="5"/>
  <c r="S411" i="5"/>
  <c r="T411" i="5"/>
  <c r="S3523" i="5"/>
  <c r="T3523" i="5"/>
  <c r="S1841" i="5"/>
  <c r="T1841" i="5"/>
  <c r="S275" i="5"/>
  <c r="T275" i="5"/>
  <c r="S4106" i="5"/>
  <c r="T4106" i="5"/>
  <c r="S3936" i="5"/>
  <c r="T3936" i="5"/>
  <c r="S4012" i="5"/>
  <c r="T4012" i="5"/>
  <c r="S1630" i="5"/>
  <c r="T1630" i="5"/>
  <c r="S3225" i="5"/>
  <c r="T3225" i="5"/>
  <c r="S2642" i="5"/>
  <c r="T2642" i="5"/>
  <c r="S2778" i="5"/>
  <c r="T2778" i="5"/>
  <c r="S3298" i="5"/>
  <c r="T3298" i="5"/>
  <c r="S1030" i="5"/>
  <c r="T1030" i="5"/>
  <c r="S934" i="5"/>
  <c r="T934" i="5"/>
  <c r="S3666" i="5"/>
  <c r="T3666" i="5"/>
  <c r="S1278" i="5"/>
  <c r="T1278" i="5"/>
  <c r="S2287" i="5"/>
  <c r="T2287" i="5"/>
  <c r="S3542" i="5"/>
  <c r="T3542" i="5"/>
  <c r="S1246" i="5"/>
  <c r="T1246" i="5"/>
  <c r="S2304" i="5"/>
  <c r="T2304" i="5"/>
  <c r="S143" i="5"/>
  <c r="T143" i="5"/>
  <c r="S2090" i="5"/>
  <c r="T2090" i="5"/>
  <c r="S800" i="5"/>
  <c r="T800" i="5"/>
  <c r="S388" i="5"/>
  <c r="T388" i="5"/>
  <c r="S2886" i="5"/>
  <c r="T2886" i="5"/>
  <c r="S2486" i="5"/>
  <c r="T2486" i="5"/>
  <c r="S3302" i="5"/>
  <c r="T3302" i="5"/>
  <c r="S3867" i="5"/>
  <c r="T3867" i="5"/>
  <c r="S3415" i="5"/>
  <c r="T3415" i="5"/>
  <c r="S3249" i="5"/>
  <c r="T3249" i="5"/>
  <c r="S200" i="5"/>
  <c r="T200" i="5"/>
  <c r="S2038" i="5"/>
  <c r="T2038" i="5"/>
  <c r="S879" i="5"/>
  <c r="T879" i="5"/>
  <c r="S3428" i="5"/>
  <c r="T3428" i="5"/>
  <c r="S2294" i="5"/>
  <c r="T2294" i="5"/>
  <c r="S1176" i="5"/>
  <c r="T1176" i="5"/>
  <c r="S1890" i="5"/>
  <c r="T1890" i="5"/>
  <c r="S1993" i="5"/>
  <c r="T1993" i="5"/>
  <c r="S852" i="5"/>
  <c r="T852" i="5"/>
  <c r="S111" i="5"/>
  <c r="T111" i="5"/>
  <c r="S3188" i="5"/>
  <c r="T3188" i="5"/>
  <c r="S1502" i="5"/>
  <c r="T1502" i="5"/>
  <c r="S3184" i="5"/>
  <c r="T3184" i="5"/>
  <c r="S293" i="5"/>
  <c r="T293" i="5"/>
  <c r="S3562" i="5"/>
  <c r="T3562" i="5"/>
  <c r="S2913" i="5"/>
  <c r="T2913" i="5"/>
  <c r="S1604" i="5"/>
  <c r="T1604" i="5"/>
  <c r="S1682" i="5"/>
  <c r="T1682" i="5"/>
  <c r="S2783" i="5"/>
  <c r="T2783" i="5"/>
  <c r="S3623" i="5"/>
  <c r="T3623" i="5"/>
  <c r="S2623" i="5"/>
  <c r="T2623" i="5"/>
  <c r="S1492" i="5"/>
  <c r="T1492" i="5"/>
  <c r="S1758" i="5"/>
  <c r="T1758" i="5"/>
  <c r="S2617" i="5"/>
  <c r="T2617" i="5"/>
  <c r="S1651" i="5"/>
  <c r="T1651" i="5"/>
  <c r="S1626" i="5"/>
  <c r="T1626" i="5"/>
  <c r="S2219" i="5"/>
  <c r="T2219" i="5"/>
  <c r="S3492" i="5"/>
  <c r="T3492" i="5"/>
  <c r="S3904" i="5"/>
  <c r="T3904" i="5"/>
  <c r="S3896" i="5"/>
  <c r="T3896" i="5"/>
  <c r="S1837" i="5"/>
  <c r="T1837" i="5"/>
  <c r="S3803" i="5"/>
  <c r="T3803" i="5"/>
  <c r="S2330" i="5"/>
  <c r="T2330" i="5"/>
  <c r="S246" i="5"/>
  <c r="T246" i="5"/>
  <c r="S3563" i="5"/>
  <c r="T3563" i="5"/>
  <c r="S3764" i="5"/>
  <c r="T3764" i="5"/>
  <c r="S2812" i="5"/>
  <c r="T2812" i="5"/>
  <c r="S2081" i="5"/>
  <c r="T2081" i="5"/>
  <c r="S129" i="5"/>
  <c r="T129" i="5"/>
  <c r="S1064" i="5"/>
  <c r="T1064" i="5"/>
  <c r="S2755" i="5"/>
  <c r="T2755" i="5"/>
  <c r="S2483" i="5"/>
  <c r="T2483" i="5"/>
  <c r="S2935" i="5"/>
  <c r="T2935" i="5"/>
  <c r="S3724" i="5"/>
  <c r="T3724" i="5"/>
  <c r="S3624" i="5"/>
  <c r="T3624" i="5"/>
  <c r="S840" i="5"/>
  <c r="T840" i="5"/>
  <c r="S2501" i="5"/>
  <c r="T2501" i="5"/>
  <c r="S3844" i="5"/>
  <c r="T3844" i="5"/>
  <c r="S1397" i="5"/>
  <c r="T1397" i="5"/>
  <c r="S1572" i="5"/>
  <c r="T1572" i="5"/>
  <c r="S2450" i="5"/>
  <c r="T2450" i="5"/>
  <c r="S3498" i="5"/>
  <c r="T3498" i="5"/>
  <c r="S2369" i="5"/>
  <c r="T2369" i="5"/>
  <c r="S448" i="5"/>
  <c r="T448" i="5"/>
  <c r="S2792" i="5"/>
  <c r="T2792" i="5"/>
  <c r="S3970" i="5"/>
  <c r="T3970" i="5"/>
  <c r="S2030" i="5"/>
  <c r="T2030" i="5"/>
  <c r="S982" i="5"/>
  <c r="T982" i="5"/>
  <c r="S1507" i="5"/>
  <c r="T1507" i="5"/>
  <c r="S251" i="5"/>
  <c r="T251" i="5"/>
  <c r="S2281" i="5"/>
  <c r="T2281" i="5"/>
  <c r="S2468" i="5"/>
  <c r="T2468" i="5"/>
  <c r="S418" i="5"/>
  <c r="T418" i="5"/>
  <c r="S2338" i="5"/>
  <c r="T2338" i="5"/>
  <c r="S2197" i="5"/>
  <c r="T2197" i="5"/>
  <c r="S1537" i="5"/>
  <c r="T1537" i="5"/>
  <c r="S2583" i="5"/>
  <c r="T2583" i="5"/>
  <c r="S1406" i="5"/>
  <c r="T1406" i="5"/>
  <c r="S1933" i="5"/>
  <c r="T1933" i="5"/>
  <c r="S1799" i="5"/>
  <c r="T1799" i="5"/>
  <c r="S1078" i="5"/>
  <c r="T1078" i="5"/>
  <c r="S3268" i="5"/>
  <c r="T3268" i="5"/>
  <c r="S1603" i="5"/>
  <c r="T1603" i="5"/>
  <c r="S1458" i="5"/>
  <c r="T1458" i="5"/>
  <c r="S3818" i="5"/>
  <c r="T3818" i="5"/>
  <c r="S1228" i="5"/>
  <c r="T1228" i="5"/>
  <c r="S3290" i="5"/>
  <c r="T3290" i="5"/>
  <c r="S1348" i="5"/>
  <c r="T1348" i="5"/>
  <c r="S1891" i="5"/>
  <c r="T1891" i="5"/>
  <c r="S3779" i="5"/>
  <c r="T3779" i="5"/>
  <c r="S1612" i="5"/>
  <c r="T1612" i="5"/>
  <c r="S2091" i="5"/>
  <c r="T2091" i="5"/>
  <c r="S2919" i="5"/>
  <c r="T2919" i="5"/>
  <c r="S1039" i="5"/>
  <c r="T1039" i="5"/>
  <c r="S3308" i="5"/>
  <c r="T3308" i="5"/>
  <c r="S1379" i="5"/>
  <c r="T1379" i="5"/>
  <c r="S1798" i="5"/>
  <c r="T1798" i="5"/>
  <c r="S1606" i="5"/>
  <c r="T1606" i="5"/>
  <c r="S1932" i="5"/>
  <c r="T1932" i="5"/>
  <c r="S2994" i="5"/>
  <c r="T2994" i="5"/>
  <c r="S570" i="5"/>
  <c r="T570" i="5"/>
  <c r="S3606" i="5"/>
  <c r="T3606" i="5"/>
  <c r="S839" i="5"/>
  <c r="T839" i="5"/>
  <c r="S1873" i="5"/>
  <c r="T1873" i="5"/>
  <c r="S1771" i="5"/>
  <c r="T1771" i="5"/>
  <c r="S2549" i="5"/>
  <c r="T2549" i="5"/>
  <c r="S3201" i="5"/>
  <c r="T3201" i="5"/>
  <c r="S3533" i="5"/>
  <c r="T3533" i="5"/>
  <c r="S2490" i="5"/>
  <c r="T2490" i="5"/>
  <c r="S3951" i="5"/>
  <c r="T3951" i="5"/>
  <c r="S58" i="5"/>
  <c r="T58" i="5"/>
  <c r="S1883" i="5"/>
  <c r="T1883" i="5"/>
  <c r="S2149" i="5"/>
  <c r="T2149" i="5"/>
  <c r="S3317" i="5"/>
  <c r="T3317" i="5"/>
  <c r="S2243" i="5"/>
  <c r="T2243" i="5"/>
  <c r="S3850" i="5"/>
  <c r="T3850" i="5"/>
  <c r="S3726" i="5"/>
  <c r="T3726" i="5"/>
  <c r="S967" i="5"/>
  <c r="T967" i="5"/>
  <c r="S3597" i="5"/>
  <c r="T3597" i="5"/>
  <c r="S635" i="5"/>
  <c r="T635" i="5"/>
  <c r="S320" i="5"/>
  <c r="T320" i="5"/>
  <c r="S36" i="5"/>
  <c r="T36" i="5"/>
  <c r="S177" i="5"/>
  <c r="T177" i="5"/>
  <c r="S2271" i="5"/>
  <c r="T2271" i="5"/>
  <c r="S1062" i="5"/>
  <c r="T1062" i="5"/>
  <c r="S2370" i="5"/>
  <c r="T2370" i="5"/>
  <c r="S2375" i="5"/>
  <c r="T2375" i="5"/>
  <c r="S2395" i="5"/>
  <c r="T2395" i="5"/>
  <c r="S2570" i="5"/>
  <c r="T2570" i="5"/>
  <c r="S192" i="5"/>
  <c r="T192" i="5"/>
  <c r="S239" i="5"/>
  <c r="T239" i="5"/>
  <c r="S241" i="5"/>
  <c r="T241" i="5"/>
  <c r="S446" i="5"/>
  <c r="T446" i="5"/>
  <c r="S488" i="5"/>
  <c r="T488" i="5"/>
  <c r="S561" i="5"/>
  <c r="T561" i="5"/>
  <c r="S774" i="5"/>
  <c r="T774" i="5"/>
  <c r="S870" i="5"/>
  <c r="T870" i="5"/>
  <c r="S1137" i="5"/>
  <c r="T1137" i="5"/>
  <c r="S1155" i="5"/>
  <c r="T1155" i="5"/>
  <c r="S1172" i="5"/>
  <c r="T1172" i="5"/>
  <c r="S1487" i="5"/>
  <c r="T1487" i="5"/>
  <c r="S1561" i="5"/>
  <c r="T1561" i="5"/>
  <c r="S1715" i="5"/>
  <c r="T1715" i="5"/>
  <c r="S1718" i="5"/>
  <c r="T1718" i="5"/>
  <c r="S1991" i="5"/>
  <c r="T1991" i="5"/>
  <c r="S2440" i="5"/>
  <c r="T2440" i="5"/>
  <c r="S2587" i="5"/>
  <c r="T2587" i="5"/>
  <c r="S2594" i="5"/>
  <c r="T2594" i="5"/>
  <c r="S3097" i="5"/>
  <c r="T3097" i="5"/>
  <c r="S3796" i="5"/>
  <c r="T3796" i="5"/>
  <c r="S3897" i="5"/>
  <c r="T3897" i="5"/>
  <c r="S4101" i="5"/>
  <c r="T4101" i="5"/>
  <c r="S3139" i="5"/>
  <c r="T3139" i="5"/>
  <c r="S75" i="5"/>
  <c r="T75" i="5"/>
  <c r="S784" i="5"/>
  <c r="T784" i="5"/>
  <c r="S859" i="5"/>
  <c r="T859" i="5"/>
  <c r="S1304" i="5"/>
  <c r="T1304" i="5"/>
  <c r="S1614" i="5"/>
  <c r="T1614" i="5"/>
  <c r="S2806" i="5"/>
  <c r="T2806" i="5"/>
  <c r="S3229" i="5"/>
  <c r="T3229" i="5"/>
  <c r="S3347" i="5"/>
  <c r="T3347" i="5"/>
  <c r="S3462" i="5"/>
  <c r="T3462" i="5"/>
  <c r="S3817" i="5"/>
  <c r="T3817" i="5"/>
  <c r="S3520" i="5"/>
  <c r="T3520" i="5"/>
  <c r="S1853" i="5"/>
  <c r="T1853" i="5"/>
  <c r="S2144" i="5"/>
  <c r="T2144" i="5"/>
  <c r="S3761" i="5"/>
  <c r="T3761" i="5"/>
  <c r="S3211" i="5"/>
  <c r="T3211" i="5"/>
  <c r="S423" i="5"/>
  <c r="T423" i="5"/>
  <c r="S270" i="5"/>
  <c r="T270" i="5"/>
  <c r="S3869" i="5"/>
  <c r="T3869" i="5"/>
  <c r="S3219" i="5"/>
  <c r="T3219" i="5"/>
  <c r="S2017" i="5"/>
  <c r="T2017" i="5"/>
  <c r="S1385" i="5"/>
  <c r="T1385" i="5"/>
  <c r="S2211" i="5"/>
  <c r="T2211" i="5"/>
  <c r="S305" i="5"/>
  <c r="T305" i="5"/>
  <c r="S674" i="5"/>
  <c r="T674" i="5"/>
  <c r="S906" i="5"/>
  <c r="T906" i="5"/>
  <c r="S1159" i="5"/>
  <c r="T1159" i="5"/>
  <c r="S2413" i="5"/>
  <c r="T2413" i="5"/>
  <c r="S2487" i="5"/>
  <c r="T2487" i="5"/>
  <c r="S2821" i="5"/>
  <c r="T2821" i="5"/>
  <c r="S3471" i="5"/>
  <c r="T3471" i="5"/>
  <c r="S2869" i="5"/>
  <c r="T2869" i="5"/>
  <c r="S2283" i="5"/>
  <c r="T2283" i="5"/>
  <c r="S3234" i="5"/>
  <c r="T3234" i="5"/>
  <c r="S863" i="5"/>
  <c r="T863" i="5"/>
  <c r="S3949" i="5"/>
  <c r="T3949" i="5"/>
  <c r="S642" i="5"/>
  <c r="T642" i="5"/>
  <c r="S2714" i="5"/>
  <c r="T2714" i="5"/>
  <c r="S3809" i="5"/>
  <c r="T3809" i="5"/>
  <c r="S98" i="5"/>
  <c r="T98" i="5"/>
  <c r="S1035" i="5"/>
  <c r="T1035" i="5"/>
  <c r="S1902" i="5"/>
  <c r="T1902" i="5"/>
  <c r="S958" i="5"/>
  <c r="T958" i="5"/>
  <c r="S2119" i="5"/>
  <c r="T2119" i="5"/>
  <c r="S936" i="5"/>
  <c r="T936" i="5"/>
  <c r="S2826" i="5"/>
  <c r="T2826" i="5"/>
  <c r="S1887" i="5"/>
  <c r="T1887" i="5"/>
  <c r="S1262" i="5"/>
  <c r="T1262" i="5"/>
  <c r="S3023" i="5"/>
  <c r="T3023" i="5"/>
  <c r="S2963" i="5"/>
  <c r="T2963" i="5"/>
  <c r="S3016" i="5"/>
  <c r="T3016" i="5"/>
  <c r="S2249" i="5"/>
  <c r="T2249" i="5"/>
  <c r="S3900" i="5"/>
  <c r="T3900" i="5"/>
  <c r="S1843" i="5"/>
  <c r="T1843" i="5"/>
  <c r="S3034" i="5"/>
  <c r="T3034" i="5"/>
  <c r="S3170" i="5"/>
  <c r="T3170" i="5"/>
  <c r="S2142" i="5"/>
  <c r="T2142" i="5"/>
  <c r="S2289" i="5"/>
  <c r="T2289" i="5"/>
  <c r="S3459" i="5"/>
  <c r="T3459" i="5"/>
  <c r="S4030" i="5"/>
  <c r="T4030" i="5"/>
  <c r="S3667" i="5"/>
  <c r="T3667" i="5"/>
  <c r="S1852" i="5"/>
  <c r="T1852" i="5"/>
  <c r="S2308" i="5"/>
  <c r="T2308" i="5"/>
  <c r="S2067" i="5"/>
  <c r="T2067" i="5"/>
  <c r="S3388" i="5"/>
  <c r="T3388" i="5"/>
  <c r="S3450" i="5"/>
  <c r="T3450" i="5"/>
  <c r="S485" i="5"/>
  <c r="T485" i="5"/>
  <c r="S1785" i="5"/>
  <c r="T1785" i="5"/>
  <c r="S2803" i="5"/>
  <c r="T2803" i="5"/>
  <c r="S1580" i="5"/>
  <c r="T1580" i="5"/>
  <c r="S24" i="5"/>
  <c r="T24" i="5"/>
  <c r="S2147" i="5"/>
  <c r="T2147" i="5"/>
  <c r="S2222" i="5"/>
  <c r="T2222" i="5"/>
  <c r="S1952" i="5"/>
  <c r="T1952" i="5"/>
  <c r="S2107" i="5"/>
  <c r="T2107" i="5"/>
  <c r="S975" i="5"/>
  <c r="T975" i="5"/>
  <c r="S761" i="5"/>
  <c r="T761" i="5"/>
  <c r="S2103" i="5"/>
  <c r="T2103" i="5"/>
  <c r="S2493" i="5"/>
  <c r="T2493" i="5"/>
  <c r="S3028" i="5"/>
  <c r="T3028" i="5"/>
  <c r="S2922" i="5"/>
  <c r="T2922" i="5"/>
  <c r="S726" i="5"/>
  <c r="T726" i="5"/>
  <c r="S3733" i="5"/>
  <c r="T3733" i="5"/>
  <c r="S1763" i="5"/>
  <c r="T1763" i="5"/>
  <c r="S2466" i="5"/>
  <c r="T2466" i="5"/>
  <c r="S307" i="5"/>
  <c r="T307" i="5"/>
  <c r="S1403" i="5"/>
  <c r="T1403" i="5"/>
  <c r="S3033" i="5"/>
  <c r="T3033" i="5"/>
  <c r="S3429" i="5"/>
  <c r="T3429" i="5"/>
  <c r="S3495" i="5"/>
  <c r="T3495" i="5"/>
  <c r="S3476" i="5"/>
  <c r="T3476" i="5"/>
  <c r="S824" i="5"/>
  <c r="T824" i="5"/>
  <c r="S1336" i="5"/>
  <c r="T1336" i="5"/>
  <c r="S960" i="5"/>
  <c r="T960" i="5"/>
  <c r="S3259" i="5"/>
  <c r="T3259" i="5"/>
  <c r="S1655" i="5"/>
  <c r="T1655" i="5"/>
  <c r="S433" i="5"/>
  <c r="T433" i="5"/>
  <c r="S3484" i="5"/>
  <c r="T3484" i="5"/>
  <c r="S3044" i="5"/>
  <c r="T3044" i="5"/>
  <c r="S3718" i="5"/>
  <c r="T3718" i="5"/>
  <c r="S1192" i="5"/>
  <c r="T1192" i="5"/>
  <c r="S1886" i="5"/>
  <c r="T1886" i="5"/>
  <c r="S430" i="5"/>
  <c r="T430" i="5"/>
  <c r="S2404" i="5"/>
  <c r="T2404" i="5"/>
  <c r="S3151" i="5"/>
  <c r="T3151" i="5"/>
  <c r="S3478" i="5"/>
  <c r="T3478" i="5"/>
  <c r="S2898" i="5"/>
  <c r="T2898" i="5"/>
  <c r="S3027" i="5"/>
  <c r="T3027" i="5"/>
  <c r="S1298" i="5"/>
  <c r="T1298" i="5"/>
  <c r="S3345" i="5"/>
  <c r="T3345" i="5"/>
  <c r="S3434" i="5"/>
  <c r="T3434" i="5"/>
  <c r="S3612" i="5"/>
  <c r="T3612" i="5"/>
  <c r="S991" i="5"/>
  <c r="T991" i="5"/>
  <c r="S3227" i="5"/>
  <c r="T3227" i="5"/>
  <c r="S2516" i="5"/>
  <c r="T2516" i="5"/>
  <c r="S2761" i="5"/>
  <c r="T2761" i="5"/>
  <c r="S3079" i="5"/>
  <c r="T3079" i="5"/>
  <c r="S4019" i="5"/>
  <c r="T4019" i="5"/>
  <c r="S3266" i="5"/>
  <c r="T3266" i="5"/>
  <c r="S3278" i="5"/>
  <c r="T3278" i="5"/>
  <c r="S1669" i="5"/>
  <c r="T1669" i="5"/>
  <c r="S1467" i="5"/>
  <c r="T1467" i="5"/>
  <c r="S1847" i="5"/>
  <c r="T1847" i="5"/>
  <c r="S1862" i="5"/>
  <c r="T1862" i="5"/>
  <c r="S2201" i="5"/>
  <c r="T2201" i="5"/>
  <c r="S1530" i="5"/>
  <c r="T1530" i="5"/>
  <c r="S2910" i="5"/>
  <c r="T2910" i="5"/>
  <c r="S2500" i="5"/>
  <c r="T2500" i="5"/>
  <c r="S2112" i="5"/>
  <c r="T2112" i="5"/>
  <c r="S1610" i="5"/>
  <c r="T1610" i="5"/>
  <c r="S862" i="5"/>
  <c r="T862" i="5"/>
  <c r="S2299" i="5"/>
  <c r="T2299" i="5"/>
  <c r="S2530" i="5"/>
  <c r="T2530" i="5"/>
  <c r="S1050" i="5"/>
  <c r="T1050" i="5"/>
  <c r="S573" i="5"/>
  <c r="T573" i="5"/>
  <c r="S2781" i="5"/>
  <c r="T2781" i="5"/>
  <c r="S1280" i="5"/>
  <c r="T1280" i="5"/>
  <c r="S83" i="5"/>
  <c r="T83" i="5"/>
  <c r="S3197" i="5"/>
  <c r="T3197" i="5"/>
  <c r="S2280" i="5"/>
  <c r="T2280" i="5"/>
  <c r="S3957" i="5"/>
  <c r="T3957" i="5"/>
  <c r="S99" i="5"/>
  <c r="T99" i="5"/>
  <c r="S1828" i="5"/>
  <c r="T1828" i="5"/>
  <c r="S2983" i="5"/>
  <c r="T2983" i="5"/>
  <c r="S3269" i="5"/>
  <c r="T3269" i="5"/>
  <c r="S754" i="5"/>
  <c r="T754" i="5"/>
  <c r="S3479" i="5"/>
  <c r="T3479" i="5"/>
  <c r="S1021" i="5"/>
  <c r="T1021" i="5"/>
  <c r="S597" i="5"/>
  <c r="T597" i="5"/>
  <c r="S1858" i="5"/>
  <c r="T1858" i="5"/>
  <c r="S3811" i="5"/>
  <c r="T3811" i="5"/>
  <c r="S3309" i="5"/>
  <c r="T3309" i="5"/>
  <c r="S3669" i="5"/>
  <c r="T3669" i="5"/>
  <c r="S2454" i="5"/>
  <c r="T2454" i="5"/>
  <c r="S2446" i="5"/>
  <c r="T2446" i="5"/>
  <c r="S2221" i="5"/>
  <c r="T2221" i="5"/>
  <c r="S3674" i="5"/>
  <c r="T3674" i="5"/>
  <c r="S2306" i="5"/>
  <c r="T2306" i="5"/>
  <c r="S2247" i="5"/>
  <c r="T2247" i="5"/>
  <c r="S2108" i="5"/>
  <c r="T2108" i="5"/>
  <c r="S3095" i="5"/>
  <c r="T3095" i="5"/>
  <c r="S2519" i="5"/>
  <c r="T2519" i="5"/>
  <c r="S1638" i="5"/>
  <c r="T1638" i="5"/>
  <c r="S1347" i="5"/>
  <c r="T1347" i="5"/>
  <c r="S3082" i="5"/>
  <c r="T3082" i="5"/>
  <c r="S3214" i="5"/>
  <c r="T3214" i="5"/>
  <c r="S747" i="5"/>
  <c r="T747" i="5"/>
  <c r="S502" i="5"/>
  <c r="T502" i="5"/>
  <c r="S3133" i="5"/>
  <c r="T3133" i="5"/>
  <c r="S1671" i="5"/>
  <c r="T1671" i="5"/>
  <c r="S2292" i="5"/>
  <c r="T2292" i="5"/>
  <c r="S3710" i="5"/>
  <c r="T3710" i="5"/>
  <c r="S2244" i="5"/>
  <c r="T2244" i="5"/>
  <c r="S1396" i="5"/>
  <c r="T1396" i="5"/>
  <c r="S843" i="5"/>
  <c r="T843" i="5"/>
  <c r="S2713" i="5"/>
  <c r="T2713" i="5"/>
  <c r="S1532" i="5"/>
  <c r="T1532" i="5"/>
  <c r="S2350" i="5"/>
  <c r="T2350" i="5"/>
  <c r="S1701" i="5"/>
  <c r="T1701" i="5"/>
  <c r="S1923" i="5"/>
  <c r="T1923" i="5"/>
  <c r="S3009" i="5"/>
  <c r="T3009" i="5"/>
  <c r="S247" i="5"/>
  <c r="T247" i="5"/>
  <c r="S378" i="5"/>
  <c r="T378" i="5"/>
  <c r="S1709" i="5"/>
  <c r="T1709" i="5"/>
  <c r="S3545" i="5"/>
  <c r="T3545" i="5"/>
  <c r="S2525" i="5"/>
  <c r="T2525" i="5"/>
  <c r="S1937" i="5"/>
  <c r="T1937" i="5"/>
  <c r="S745" i="5"/>
  <c r="T745" i="5"/>
  <c r="S203" i="5"/>
  <c r="T203" i="5"/>
  <c r="S3279" i="5"/>
  <c r="T3279" i="5"/>
  <c r="S3364" i="5"/>
  <c r="T3364" i="5"/>
  <c r="S3381" i="5"/>
  <c r="T3381" i="5"/>
  <c r="S2113" i="5"/>
  <c r="T2113" i="5"/>
  <c r="S1200" i="5"/>
  <c r="T1200" i="5"/>
  <c r="S1326" i="5"/>
  <c r="T1326" i="5"/>
  <c r="S725" i="5"/>
  <c r="T725" i="5"/>
  <c r="S282" i="5"/>
  <c r="T282" i="5"/>
  <c r="S2329" i="5"/>
  <c r="T2329" i="5"/>
  <c r="S3276" i="5"/>
  <c r="T3276" i="5"/>
  <c r="S2556" i="5"/>
  <c r="T2556" i="5"/>
  <c r="S1012" i="5"/>
  <c r="T1012" i="5"/>
  <c r="S925" i="5"/>
  <c r="T925" i="5"/>
  <c r="S1737" i="5"/>
  <c r="T1737" i="5"/>
  <c r="S2751" i="5"/>
  <c r="T2751" i="5"/>
  <c r="S4055" i="5"/>
  <c r="T4055" i="5"/>
  <c r="S3516" i="5"/>
  <c r="T3516" i="5"/>
  <c r="S3466" i="5"/>
  <c r="T3466" i="5"/>
  <c r="S3802" i="5"/>
  <c r="T3802" i="5"/>
  <c r="S286" i="5"/>
  <c r="T286" i="5"/>
  <c r="S3568" i="5"/>
  <c r="T3568" i="5"/>
  <c r="S407" i="5"/>
  <c r="T407" i="5"/>
  <c r="S276" i="5"/>
  <c r="T276" i="5"/>
  <c r="S1529" i="5"/>
  <c r="T1529" i="5"/>
  <c r="S3541" i="5"/>
  <c r="T3541" i="5"/>
  <c r="S2012" i="5"/>
  <c r="T2012" i="5"/>
  <c r="S1766" i="5"/>
  <c r="T1766" i="5"/>
  <c r="S687" i="5"/>
  <c r="T687" i="5"/>
  <c r="S3301" i="5"/>
  <c r="T3301" i="5"/>
  <c r="S3487" i="5"/>
  <c r="T3487" i="5"/>
  <c r="S1203" i="5"/>
  <c r="T1203" i="5"/>
  <c r="S1796" i="5"/>
  <c r="T1796" i="5"/>
  <c r="S482" i="5"/>
  <c r="T482" i="5"/>
  <c r="S3762" i="5"/>
  <c r="T3762" i="5"/>
  <c r="S3574" i="5"/>
  <c r="T3574" i="5"/>
  <c r="S3766" i="5"/>
  <c r="T3766" i="5"/>
  <c r="S3101" i="5"/>
  <c r="T3101" i="5"/>
  <c r="S3356" i="5"/>
  <c r="T3356" i="5"/>
  <c r="S1378" i="5"/>
  <c r="T1378" i="5"/>
  <c r="S1257" i="5"/>
  <c r="T1257" i="5"/>
  <c r="S2612" i="5"/>
  <c r="T2612" i="5"/>
  <c r="S2544" i="5"/>
  <c r="T2544" i="5"/>
  <c r="S2214" i="5"/>
  <c r="T2214" i="5"/>
  <c r="S2048" i="5"/>
  <c r="T2048" i="5"/>
  <c r="S1515" i="5"/>
  <c r="T1515" i="5"/>
  <c r="S2417" i="5"/>
  <c r="T2417" i="5"/>
  <c r="S3062" i="5"/>
  <c r="T3062" i="5"/>
  <c r="S3398" i="5"/>
  <c r="T3398" i="5"/>
  <c r="S146" i="5"/>
  <c r="T146" i="5"/>
  <c r="S2188" i="5"/>
  <c r="T2188" i="5"/>
  <c r="S3596" i="5"/>
  <c r="T3596" i="5"/>
  <c r="S171" i="5"/>
  <c r="T171" i="5"/>
  <c r="S2628" i="5"/>
  <c r="T2628" i="5"/>
  <c r="S2315" i="5"/>
  <c r="T2315" i="5"/>
  <c r="S3845" i="5"/>
  <c r="T3845" i="5"/>
  <c r="S3622" i="5"/>
  <c r="T3622" i="5"/>
  <c r="S21" i="5"/>
  <c r="T21" i="5"/>
  <c r="S3555" i="5"/>
  <c r="T3555" i="5"/>
  <c r="S1951" i="5"/>
  <c r="T1951" i="5"/>
  <c r="S930" i="5"/>
  <c r="T930" i="5"/>
  <c r="S4046" i="5"/>
  <c r="T4046" i="5"/>
  <c r="S2407" i="5"/>
  <c r="T2407" i="5"/>
  <c r="S3358" i="5"/>
  <c r="T3358" i="5"/>
  <c r="S3094" i="5"/>
  <c r="T3094" i="5"/>
  <c r="S300" i="5"/>
  <c r="T300" i="5"/>
  <c r="S1929" i="5"/>
  <c r="T1929" i="5"/>
  <c r="S1384" i="5"/>
  <c r="T1384" i="5"/>
  <c r="S1196" i="5"/>
  <c r="T1196" i="5"/>
  <c r="S1558" i="5"/>
  <c r="T1558" i="5"/>
  <c r="S399" i="5"/>
  <c r="T399" i="5"/>
  <c r="S452" i="5"/>
  <c r="T452" i="5"/>
  <c r="S1533" i="5"/>
  <c r="T1533" i="5"/>
  <c r="S1739" i="5"/>
  <c r="T1739" i="5"/>
  <c r="S100" i="5"/>
  <c r="T100" i="5"/>
  <c r="S739" i="5"/>
  <c r="T739" i="5"/>
  <c r="S3098" i="5"/>
  <c r="T3098" i="5"/>
  <c r="S50" i="5"/>
  <c r="T50" i="5"/>
  <c r="S3525" i="5"/>
  <c r="T3525" i="5"/>
  <c r="S3635" i="5"/>
  <c r="T3635" i="5"/>
  <c r="S287" i="5"/>
  <c r="T287" i="5"/>
  <c r="S2189" i="5"/>
  <c r="T2189" i="5"/>
  <c r="S1505" i="5"/>
  <c r="T1505" i="5"/>
  <c r="S4062" i="5"/>
  <c r="T4062" i="5"/>
  <c r="S3820" i="5"/>
  <c r="T3820" i="5"/>
  <c r="S253" i="5"/>
  <c r="T253" i="5"/>
  <c r="S27" i="5"/>
  <c r="T27" i="5"/>
  <c r="S3218" i="5"/>
  <c r="T3218" i="5"/>
  <c r="S3937" i="5"/>
  <c r="T3937" i="5"/>
  <c r="S948" i="5"/>
  <c r="T948" i="5"/>
  <c r="S3303" i="5"/>
  <c r="T3303" i="5"/>
  <c r="S3467" i="5"/>
  <c r="T3467" i="5"/>
  <c r="S3926" i="5"/>
  <c r="T3926" i="5"/>
  <c r="S1896" i="5"/>
  <c r="T1896" i="5"/>
  <c r="S3691" i="5"/>
  <c r="T3691" i="5"/>
  <c r="S767" i="5"/>
  <c r="T767" i="5"/>
  <c r="S753" i="5"/>
  <c r="T753" i="5"/>
  <c r="S1028" i="5"/>
  <c r="T1028" i="5"/>
  <c r="S3836" i="5"/>
  <c r="T3836" i="5"/>
  <c r="S504" i="5"/>
  <c r="T504" i="5"/>
  <c r="S3233" i="5"/>
  <c r="T3233" i="5"/>
  <c r="S3254" i="5"/>
  <c r="T3254" i="5"/>
  <c r="S2092" i="5"/>
  <c r="T2092" i="5"/>
  <c r="S2529" i="5"/>
  <c r="T2529" i="5"/>
  <c r="S272" i="5"/>
  <c r="T272" i="5"/>
  <c r="S3179" i="5"/>
  <c r="T3179" i="5"/>
  <c r="S3248" i="5"/>
  <c r="T3248" i="5"/>
  <c r="S2717" i="5"/>
  <c r="T2717" i="5"/>
  <c r="S3882" i="5"/>
  <c r="T3882" i="5"/>
  <c r="S414" i="5"/>
  <c r="T414" i="5"/>
  <c r="S1692" i="5"/>
  <c r="T1692" i="5"/>
  <c r="S2183" i="5"/>
  <c r="T2183" i="5"/>
  <c r="S1895" i="5"/>
  <c r="T1895" i="5"/>
  <c r="S3653" i="5"/>
  <c r="T3653" i="5"/>
  <c r="S2390" i="5"/>
  <c r="T2390" i="5"/>
  <c r="S3114" i="5"/>
  <c r="T3114" i="5"/>
  <c r="S3463" i="5"/>
  <c r="T3463" i="5"/>
  <c r="S2279" i="5"/>
  <c r="T2279" i="5"/>
  <c r="S3124" i="5"/>
  <c r="T3124" i="5"/>
  <c r="S3692" i="5"/>
  <c r="T3692" i="5"/>
  <c r="S1866" i="5"/>
  <c r="T1866" i="5"/>
  <c r="S3167" i="5"/>
  <c r="T3167" i="5"/>
  <c r="S74" i="5"/>
  <c r="T74" i="5"/>
  <c r="S868" i="5"/>
  <c r="T868" i="5"/>
  <c r="S3111" i="5"/>
  <c r="T3111" i="5"/>
  <c r="S1855" i="5"/>
  <c r="T1855" i="5"/>
  <c r="S807" i="5"/>
  <c r="T807" i="5"/>
  <c r="S812" i="5"/>
  <c r="T812" i="5"/>
  <c r="S1620" i="5"/>
  <c r="T1620" i="5"/>
  <c r="S1514" i="5"/>
  <c r="T1514" i="5"/>
  <c r="S345" i="5"/>
  <c r="T345" i="5"/>
  <c r="S952" i="5"/>
  <c r="T952" i="5"/>
  <c r="S3570" i="5"/>
  <c r="T3570" i="5"/>
  <c r="S2614" i="5"/>
  <c r="T2614" i="5"/>
  <c r="S1202" i="5"/>
  <c r="T1202" i="5"/>
  <c r="S386" i="5"/>
  <c r="T386" i="5"/>
  <c r="S3584" i="5"/>
  <c r="T3584" i="5"/>
  <c r="S2096" i="5"/>
  <c r="T2096" i="5"/>
  <c r="S3410" i="5"/>
  <c r="T3410" i="5"/>
  <c r="S1769" i="5"/>
  <c r="T1769" i="5"/>
  <c r="S2976" i="5"/>
  <c r="T2976" i="5"/>
  <c r="S837" i="5"/>
  <c r="T837" i="5"/>
  <c r="S2250" i="5"/>
  <c r="T2250" i="5"/>
  <c r="S3243" i="5"/>
  <c r="T3243" i="5"/>
  <c r="S397" i="5"/>
  <c r="T397" i="5"/>
  <c r="S3685" i="5"/>
  <c r="T3685" i="5"/>
  <c r="S3514" i="5"/>
  <c r="T3514" i="5"/>
  <c r="S1226" i="5"/>
  <c r="T1226" i="5"/>
  <c r="S3833" i="5"/>
  <c r="T3833" i="5"/>
  <c r="S2610" i="5"/>
  <c r="T2610" i="5"/>
  <c r="S3437" i="5"/>
  <c r="T3437" i="5"/>
  <c r="S3805" i="5"/>
  <c r="T3805" i="5"/>
  <c r="S1800" i="5"/>
  <c r="T1800" i="5"/>
  <c r="S769" i="5"/>
  <c r="T769" i="5"/>
  <c r="S4034" i="5"/>
  <c r="T4034" i="5"/>
  <c r="S4110" i="5"/>
  <c r="T4110" i="5"/>
  <c r="S3760" i="5"/>
  <c r="T3760" i="5"/>
  <c r="S1783" i="5"/>
  <c r="T1783" i="5"/>
  <c r="S3566" i="5"/>
  <c r="T3566" i="5"/>
  <c r="S1823" i="5"/>
  <c r="T1823" i="5"/>
  <c r="S3688" i="5"/>
  <c r="T3688" i="5"/>
  <c r="S968" i="5"/>
  <c r="T968" i="5"/>
  <c r="S3548" i="5"/>
  <c r="T3548" i="5"/>
  <c r="S2175" i="5"/>
  <c r="T2175" i="5"/>
  <c r="S338" i="5"/>
  <c r="T338" i="5"/>
  <c r="S854" i="5"/>
  <c r="T854" i="5"/>
  <c r="S1240" i="5"/>
  <c r="T1240" i="5"/>
  <c r="S1351" i="5"/>
  <c r="T1351" i="5"/>
  <c r="S1749" i="5"/>
  <c r="T1749" i="5"/>
  <c r="S3601" i="5"/>
  <c r="T3601" i="5"/>
  <c r="S2543" i="5"/>
  <c r="T2543" i="5"/>
  <c r="S37" i="5"/>
  <c r="T37" i="5"/>
  <c r="S3228" i="5"/>
  <c r="T3228" i="5"/>
  <c r="S4000" i="5"/>
  <c r="T4000" i="5"/>
  <c r="S3305" i="5"/>
  <c r="T3305" i="5"/>
  <c r="S3443" i="5"/>
  <c r="T3443" i="5"/>
  <c r="S3241" i="5"/>
  <c r="T3241" i="5"/>
  <c r="S2311" i="5"/>
  <c r="T2311" i="5"/>
  <c r="S790" i="5"/>
  <c r="T790" i="5"/>
  <c r="S14" i="5"/>
  <c r="T14" i="5"/>
  <c r="S1354" i="5"/>
  <c r="T1354" i="5"/>
  <c r="S2364" i="5"/>
  <c r="T2364" i="5"/>
  <c r="S2569" i="5"/>
  <c r="T2569" i="5"/>
  <c r="S935" i="5"/>
  <c r="T935" i="5"/>
  <c r="S950" i="5"/>
  <c r="T950" i="5"/>
  <c r="S1490" i="5"/>
  <c r="T1490" i="5"/>
  <c r="S1550" i="5"/>
  <c r="T1550" i="5"/>
  <c r="S2857" i="5"/>
  <c r="T2857" i="5"/>
  <c r="S4041" i="5"/>
  <c r="T4041" i="5"/>
  <c r="S90" i="5"/>
  <c r="T90" i="5"/>
  <c r="S106" i="5"/>
  <c r="T106" i="5"/>
  <c r="S3730" i="5"/>
  <c r="T3730" i="5"/>
  <c r="S3994" i="5"/>
  <c r="T3994" i="5"/>
  <c r="S3648" i="5"/>
  <c r="T3648" i="5"/>
  <c r="S2548" i="5"/>
  <c r="T2548" i="5"/>
  <c r="S1390" i="5"/>
  <c r="T1390" i="5"/>
  <c r="S1786" i="5"/>
  <c r="T1786" i="5"/>
  <c r="S1938" i="5"/>
  <c r="T1938" i="5"/>
  <c r="S3501" i="5"/>
  <c r="T3501" i="5"/>
  <c r="S3168" i="5"/>
  <c r="T3168" i="5"/>
  <c r="S3512" i="5"/>
  <c r="T3512" i="5"/>
  <c r="S79" i="5"/>
  <c r="T79" i="5"/>
  <c r="S3250" i="5"/>
  <c r="T3250" i="5"/>
  <c r="S832" i="5"/>
  <c r="T832" i="5"/>
  <c r="S2847" i="5"/>
  <c r="T2847" i="5"/>
  <c r="S2980" i="5"/>
  <c r="T2980" i="5"/>
  <c r="S1126" i="5"/>
  <c r="T1126" i="5"/>
  <c r="S1154" i="5"/>
  <c r="T1154" i="5"/>
  <c r="S841" i="5"/>
  <c r="T841" i="5"/>
  <c r="S1327" i="5"/>
  <c r="T1327" i="5"/>
  <c r="S2827" i="5"/>
  <c r="T2827" i="5"/>
  <c r="S1162" i="5"/>
  <c r="T1162" i="5"/>
  <c r="S2228" i="5"/>
  <c r="T2228" i="5"/>
  <c r="S793" i="5"/>
  <c r="T793" i="5"/>
  <c r="S2336" i="5"/>
  <c r="T2336" i="5"/>
  <c r="S2964" i="5"/>
  <c r="T2964" i="5"/>
  <c r="S730" i="5"/>
  <c r="T730" i="5"/>
  <c r="S3655" i="5"/>
  <c r="T3655" i="5"/>
  <c r="S3270" i="5"/>
  <c r="T3270" i="5"/>
  <c r="S2670" i="5"/>
  <c r="T2670" i="5"/>
  <c r="S2607" i="5"/>
  <c r="T2607" i="5"/>
  <c r="S3736" i="5"/>
  <c r="T3736" i="5"/>
  <c r="S3272" i="5"/>
  <c r="T3272" i="5"/>
  <c r="S3314" i="5"/>
  <c r="T3314" i="5"/>
  <c r="S3313" i="5"/>
  <c r="T3313" i="5"/>
  <c r="S2535" i="5"/>
  <c r="T2535" i="5"/>
  <c r="S1034" i="5"/>
  <c r="T1034" i="5"/>
  <c r="S1230" i="5"/>
  <c r="T1230" i="5"/>
  <c r="S2322" i="5"/>
  <c r="T2322" i="5"/>
  <c r="S3729" i="5"/>
  <c r="T3729" i="5"/>
  <c r="S3608" i="5"/>
  <c r="T3608" i="5"/>
  <c r="S1697" i="5"/>
  <c r="T1697" i="5"/>
  <c r="S3553" i="5"/>
  <c r="T3553" i="5"/>
  <c r="S2478" i="5"/>
  <c r="T2478" i="5"/>
  <c r="S3128" i="5"/>
  <c r="T3128" i="5"/>
  <c r="S1169" i="5"/>
  <c r="T1169" i="5"/>
  <c r="S2196" i="5"/>
  <c r="T2196" i="5"/>
  <c r="S678" i="5"/>
  <c r="T678" i="5"/>
  <c r="S314" i="5"/>
  <c r="T314" i="5"/>
  <c r="S3073" i="5"/>
  <c r="T3073" i="5"/>
  <c r="S2557" i="5"/>
  <c r="T2557" i="5"/>
  <c r="S1839" i="5"/>
  <c r="T1839" i="5"/>
  <c r="S1971" i="5"/>
  <c r="T1971" i="5"/>
  <c r="S3368" i="5"/>
  <c r="T3368" i="5"/>
  <c r="S303" i="5"/>
  <c r="T303" i="5"/>
  <c r="S475" i="5"/>
  <c r="T475" i="5"/>
  <c r="S1215" i="5"/>
  <c r="T1215" i="5"/>
  <c r="S1186" i="5"/>
  <c r="T1186" i="5"/>
  <c r="S1629" i="5"/>
  <c r="T1629" i="5"/>
  <c r="S3912" i="5"/>
  <c r="T3912" i="5"/>
  <c r="S1401" i="5"/>
  <c r="T1401" i="5"/>
  <c r="S3816" i="5"/>
  <c r="T3816" i="5"/>
  <c r="S2212" i="5"/>
  <c r="T2212" i="5"/>
  <c r="S3319" i="5"/>
  <c r="T3319" i="5"/>
  <c r="S3393" i="5"/>
  <c r="T3393" i="5"/>
  <c r="S3978" i="5"/>
  <c r="T3978" i="5"/>
  <c r="S3679" i="5"/>
  <c r="T3679" i="5"/>
  <c r="S2453" i="5"/>
  <c r="T2453" i="5"/>
  <c r="S2089" i="5"/>
  <c r="T2089" i="5"/>
  <c r="S1405" i="5"/>
  <c r="T1405" i="5"/>
  <c r="S3683" i="5"/>
  <c r="T3683" i="5"/>
  <c r="S1727" i="5"/>
  <c r="T1727" i="5"/>
  <c r="S71" i="5"/>
  <c r="T71" i="5"/>
  <c r="S3684" i="5"/>
  <c r="T3684" i="5"/>
  <c r="S2491" i="5"/>
  <c r="T2491" i="5"/>
  <c r="S2573" i="5"/>
  <c r="T2573" i="5"/>
  <c r="S436" i="5"/>
  <c r="T436" i="5"/>
  <c r="S1868" i="5"/>
  <c r="T1868" i="5"/>
  <c r="S3089" i="5"/>
  <c r="T3089" i="5"/>
  <c r="S3901" i="5"/>
  <c r="T3901" i="5"/>
  <c r="S4023" i="5"/>
  <c r="T4023" i="5"/>
  <c r="S4027" i="5"/>
  <c r="T4027" i="5"/>
  <c r="S1388" i="5"/>
  <c r="T1388" i="5"/>
  <c r="S1681" i="5"/>
  <c r="T1681" i="5"/>
  <c r="S3002" i="5"/>
  <c r="T3002" i="5"/>
  <c r="S3615" i="5"/>
  <c r="T3615" i="5"/>
  <c r="S1277" i="5"/>
  <c r="T1277" i="5"/>
  <c r="S3728" i="5"/>
  <c r="T3728" i="5"/>
  <c r="S3831" i="5"/>
  <c r="T3831" i="5"/>
  <c r="S3696" i="5"/>
  <c r="T3696" i="5"/>
  <c r="S310" i="5"/>
  <c r="T310" i="5"/>
  <c r="S2069" i="5"/>
  <c r="T2069" i="5"/>
  <c r="S1636" i="5"/>
  <c r="T1636" i="5"/>
  <c r="S3436" i="5"/>
  <c r="T3436" i="5"/>
  <c r="S1377" i="5"/>
  <c r="T1377" i="5"/>
  <c r="S3212" i="5"/>
  <c r="T3212" i="5"/>
  <c r="S3158" i="5"/>
  <c r="T3158" i="5"/>
  <c r="S2884" i="5"/>
  <c r="T2884" i="5"/>
  <c r="S3701" i="5"/>
  <c r="T3701" i="5"/>
  <c r="S2101" i="5"/>
  <c r="T2101" i="5"/>
  <c r="S2285" i="5"/>
  <c r="T2285" i="5"/>
  <c r="S1964" i="5"/>
  <c r="T1964" i="5"/>
  <c r="S2772" i="5"/>
  <c r="T2772" i="5"/>
  <c r="S845" i="5"/>
  <c r="T845" i="5"/>
  <c r="S3210" i="5"/>
  <c r="T3210" i="5"/>
  <c r="S778" i="5"/>
  <c r="T778" i="5"/>
  <c r="S3908" i="5"/>
  <c r="T3908" i="5"/>
  <c r="S331" i="5"/>
  <c r="T331" i="5"/>
  <c r="S1267" i="5"/>
  <c r="T1267" i="5"/>
  <c r="S2997" i="5"/>
  <c r="T2997" i="5"/>
  <c r="S3841" i="5"/>
  <c r="T3841" i="5"/>
  <c r="S3169" i="5"/>
  <c r="T3169" i="5"/>
  <c r="S842" i="5"/>
  <c r="T842" i="5"/>
  <c r="S1300" i="5"/>
  <c r="T1300" i="5"/>
  <c r="S1369" i="5"/>
  <c r="T1369" i="5"/>
  <c r="S785" i="5"/>
  <c r="T785" i="5"/>
  <c r="S4024" i="5"/>
  <c r="T4024" i="5"/>
  <c r="S2160" i="5"/>
  <c r="T2160" i="5"/>
  <c r="S3360" i="5"/>
  <c r="T3360" i="5"/>
  <c r="S1370" i="5"/>
  <c r="T1370" i="5"/>
  <c r="S1803" i="5"/>
  <c r="T1803" i="5"/>
  <c r="S3421" i="5"/>
  <c r="T3421" i="5"/>
  <c r="S529" i="5"/>
  <c r="T529" i="5"/>
  <c r="S2824" i="5"/>
  <c r="T2824" i="5"/>
  <c r="S2833" i="5"/>
  <c r="T2833" i="5"/>
  <c r="S2631" i="5"/>
  <c r="T2631" i="5"/>
  <c r="S1789" i="5"/>
  <c r="T1789" i="5"/>
  <c r="S2" i="5"/>
  <c r="T2" i="5"/>
  <c r="S1744" i="5"/>
  <c r="T1744" i="5"/>
  <c r="S509" i="5"/>
  <c r="T509" i="5"/>
  <c r="S2056" i="5"/>
  <c r="T2056" i="5"/>
  <c r="S2547" i="5"/>
  <c r="T2547" i="5"/>
  <c r="S1521" i="5"/>
  <c r="T1521" i="5"/>
  <c r="S3442" i="5"/>
  <c r="T3442" i="5"/>
  <c r="S2718" i="5"/>
  <c r="T2718" i="5"/>
  <c r="S4066" i="5"/>
  <c r="T4066" i="5"/>
  <c r="S1477" i="5"/>
  <c r="T1477" i="5"/>
  <c r="S2014" i="5"/>
  <c r="T2014" i="5"/>
  <c r="S114" i="5"/>
  <c r="T114" i="5"/>
  <c r="S1250" i="5"/>
  <c r="T1250" i="5"/>
  <c r="S3156" i="5"/>
  <c r="T3156" i="5"/>
  <c r="S3982" i="5"/>
  <c r="T3982" i="5"/>
  <c r="S3838" i="5"/>
  <c r="T3838" i="5"/>
  <c r="S556" i="5"/>
  <c r="T556" i="5"/>
  <c r="S2170" i="5"/>
  <c r="T2170" i="5"/>
  <c r="S3678" i="5"/>
  <c r="T3678" i="5"/>
  <c r="S2291" i="5"/>
  <c r="T2291" i="5"/>
  <c r="S3785" i="5"/>
  <c r="T3785" i="5"/>
  <c r="S3469" i="5"/>
  <c r="T3469" i="5"/>
  <c r="S1251" i="5"/>
  <c r="T1251" i="5"/>
  <c r="S3447" i="5"/>
  <c r="T3447" i="5"/>
  <c r="S2323" i="5"/>
  <c r="T2323" i="5"/>
  <c r="S1368" i="5"/>
  <c r="T1368" i="5"/>
  <c r="S1943" i="5"/>
  <c r="T1943" i="5"/>
  <c r="S1619" i="5"/>
  <c r="T1619" i="5"/>
  <c r="S2239" i="5"/>
  <c r="T2239" i="5"/>
  <c r="S3825" i="5"/>
  <c r="T3825" i="5"/>
  <c r="S1654" i="5"/>
  <c r="T1654" i="5"/>
  <c r="S2278" i="5"/>
  <c r="T2278" i="5"/>
  <c r="S577" i="5"/>
  <c r="T577" i="5"/>
  <c r="S2836" i="5"/>
  <c r="T2836" i="5"/>
  <c r="S3077" i="5"/>
  <c r="T3077" i="5"/>
  <c r="S2312" i="5"/>
  <c r="T2312" i="5"/>
  <c r="S3486" i="5"/>
  <c r="T3486" i="5"/>
  <c r="S2606" i="5"/>
  <c r="T2606" i="5"/>
  <c r="S3765" i="5"/>
  <c r="T3765" i="5"/>
  <c r="S266" i="5"/>
  <c r="T266" i="5"/>
  <c r="S1011" i="5"/>
  <c r="T1011" i="5"/>
  <c r="S1578" i="5"/>
  <c r="T1578" i="5"/>
  <c r="S2957" i="5"/>
  <c r="T2957" i="5"/>
  <c r="S224" i="5"/>
  <c r="T224" i="5"/>
  <c r="S911" i="5"/>
  <c r="T911" i="5"/>
  <c r="S1177" i="5"/>
  <c r="T1177" i="5"/>
  <c r="S3859" i="5"/>
  <c r="T3859" i="5"/>
  <c r="S2246" i="5"/>
  <c r="T2246" i="5"/>
  <c r="S1188" i="5"/>
  <c r="T1188" i="5"/>
  <c r="S1779" i="5"/>
  <c r="T1779" i="5"/>
  <c r="S3173" i="5"/>
  <c r="T3173" i="5"/>
  <c r="S3100" i="5"/>
  <c r="T3100" i="5"/>
  <c r="S1037" i="5"/>
  <c r="T1037" i="5"/>
  <c r="S1286" i="5"/>
  <c r="T1286" i="5"/>
  <c r="S3385" i="5"/>
  <c r="T3385" i="5"/>
  <c r="S680" i="5"/>
  <c r="T680" i="5"/>
  <c r="S2296" i="5"/>
  <c r="T2296" i="5"/>
  <c r="S277" i="5"/>
  <c r="T277" i="5"/>
  <c r="S2192" i="5"/>
  <c r="T2192" i="5"/>
  <c r="S4035" i="5"/>
  <c r="T4035" i="5"/>
  <c r="S2810" i="5"/>
  <c r="T2810" i="5"/>
  <c r="S2176" i="5"/>
  <c r="T2176" i="5"/>
  <c r="S112" i="5"/>
  <c r="T112" i="5"/>
  <c r="S2677" i="5"/>
  <c r="T2677" i="5"/>
  <c r="S1577" i="5"/>
  <c r="T1577" i="5"/>
  <c r="S3251" i="5"/>
  <c r="T3251" i="5"/>
  <c r="S1066" i="5"/>
  <c r="T1066" i="5"/>
  <c r="S258" i="5"/>
  <c r="T258" i="5"/>
  <c r="S2485" i="5"/>
  <c r="T2485" i="5"/>
  <c r="S856" i="5"/>
  <c r="T856" i="5"/>
  <c r="S2179" i="5"/>
  <c r="T2179" i="5"/>
  <c r="S1290" i="5"/>
  <c r="T1290" i="5"/>
  <c r="S404" i="5"/>
  <c r="T404" i="5"/>
  <c r="S2199" i="5"/>
  <c r="T2199" i="5"/>
  <c r="S1387" i="5"/>
  <c r="T1387" i="5"/>
  <c r="S1702" i="5"/>
  <c r="T1702" i="5"/>
  <c r="S1538" i="5"/>
  <c r="T1538" i="5"/>
  <c r="S1340" i="5"/>
  <c r="T1340" i="5"/>
  <c r="S2958" i="5"/>
  <c r="T2958" i="5"/>
  <c r="S2786" i="5"/>
  <c r="T2786" i="5"/>
  <c r="S3680" i="5"/>
  <c r="T3680" i="5"/>
  <c r="S3639" i="5"/>
  <c r="T3639" i="5"/>
  <c r="S3544" i="5"/>
  <c r="T3544" i="5"/>
  <c r="S1780" i="5"/>
  <c r="T1780" i="5"/>
  <c r="S26" i="5"/>
  <c r="T26" i="5"/>
  <c r="S1618" i="5"/>
  <c r="T1618" i="5"/>
  <c r="S3322" i="5"/>
  <c r="T3322" i="5"/>
  <c r="S1622" i="5"/>
  <c r="T1622" i="5"/>
  <c r="S3621" i="5"/>
  <c r="T3621" i="5"/>
  <c r="S3507" i="5"/>
  <c r="T3507" i="5"/>
  <c r="S487" i="5"/>
  <c r="T487" i="5"/>
  <c r="S3220" i="5"/>
  <c r="T3220" i="5"/>
  <c r="S2341" i="5"/>
  <c r="T2341" i="5"/>
  <c r="S781" i="5"/>
  <c r="T781" i="5"/>
  <c r="S4032" i="5"/>
  <c r="T4032" i="5"/>
  <c r="S2784" i="5"/>
  <c r="T2784" i="5"/>
  <c r="S3613" i="5"/>
  <c r="T3613" i="5"/>
  <c r="S1616" i="5"/>
  <c r="T1616" i="5"/>
  <c r="S1605" i="5"/>
  <c r="T1605" i="5"/>
  <c r="S1352" i="5"/>
  <c r="T1352" i="5"/>
  <c r="S259" i="5"/>
  <c r="T259" i="5"/>
  <c r="S722" i="5"/>
  <c r="T722" i="5"/>
  <c r="S2095" i="5"/>
  <c r="T2095" i="5"/>
  <c r="S3375" i="5"/>
  <c r="T3375" i="5"/>
  <c r="S844" i="5"/>
  <c r="T844" i="5"/>
  <c r="S3517" i="5"/>
  <c r="T3517" i="5"/>
  <c r="S1563" i="5"/>
  <c r="T1563" i="5"/>
  <c r="S506" i="5"/>
  <c r="T506" i="5"/>
  <c r="S1617" i="5"/>
  <c r="T1617" i="5"/>
  <c r="S1807" i="5"/>
  <c r="T1807" i="5"/>
  <c r="S1506" i="5"/>
  <c r="T1506" i="5"/>
  <c r="S2068" i="5"/>
  <c r="T2068" i="5"/>
  <c r="S2177" i="5"/>
  <c r="T2177" i="5"/>
  <c r="S1832" i="5"/>
  <c r="T1832" i="5"/>
  <c r="S744" i="5"/>
  <c r="T744" i="5"/>
  <c r="S2732" i="5"/>
  <c r="T2732" i="5"/>
  <c r="S2553" i="5"/>
  <c r="T2553" i="5"/>
  <c r="S3263" i="5"/>
  <c r="T3263" i="5"/>
  <c r="S1284" i="5"/>
  <c r="T1284" i="5"/>
  <c r="S1963" i="5"/>
  <c r="T1963" i="5"/>
  <c r="S3026" i="5"/>
  <c r="T3026" i="5"/>
  <c r="S1637" i="5"/>
  <c r="T1637" i="5"/>
  <c r="S2809" i="5"/>
  <c r="T2809" i="5"/>
  <c r="S291" i="5"/>
  <c r="T291" i="5"/>
  <c r="S3087" i="5"/>
  <c r="T3087" i="5"/>
  <c r="S1504" i="5"/>
  <c r="T1504" i="5"/>
  <c r="S1272" i="5"/>
  <c r="T1272" i="5"/>
  <c r="S343" i="5"/>
  <c r="T343" i="5"/>
  <c r="S3372" i="5"/>
  <c r="T3372" i="5"/>
  <c r="S3712" i="5"/>
  <c r="T3712" i="5"/>
  <c r="S2229" i="5"/>
  <c r="T2229" i="5"/>
  <c r="S2166" i="5"/>
  <c r="T2166" i="5"/>
  <c r="S3593" i="5"/>
  <c r="T3593" i="5"/>
  <c r="S417" i="5"/>
  <c r="T417" i="5"/>
  <c r="S2920" i="5"/>
  <c r="T2920" i="5"/>
  <c r="S2198" i="5"/>
  <c r="T2198" i="5"/>
  <c r="S366" i="5"/>
  <c r="T366" i="5"/>
  <c r="S3451" i="5"/>
  <c r="T3451" i="5"/>
  <c r="S2814" i="5"/>
  <c r="T2814" i="5"/>
  <c r="S2724" i="5"/>
  <c r="T2724" i="5"/>
  <c r="S559" i="5"/>
  <c r="T559" i="5"/>
  <c r="S519" i="5"/>
  <c r="T519" i="5"/>
  <c r="S675" i="5"/>
  <c r="T675" i="5"/>
  <c r="S741" i="5"/>
  <c r="T741" i="5"/>
  <c r="S3400" i="5"/>
  <c r="T3400" i="5"/>
  <c r="S1360" i="5"/>
  <c r="T1360" i="5"/>
  <c r="S3646" i="5"/>
  <c r="T3646" i="5"/>
  <c r="S2305" i="5"/>
  <c r="T2305" i="5"/>
  <c r="S248" i="5"/>
  <c r="T248" i="5"/>
  <c r="S3592" i="5"/>
  <c r="T3592" i="5"/>
  <c r="S2115" i="5"/>
  <c r="T2115" i="5"/>
  <c r="S2191" i="5"/>
  <c r="T2191" i="5"/>
  <c r="S3282" i="5"/>
  <c r="T3282" i="5"/>
  <c r="S2182" i="5"/>
  <c r="T2182" i="5"/>
  <c r="S1900" i="5"/>
  <c r="T1900" i="5"/>
  <c r="S1945" i="5"/>
  <c r="T1945" i="5"/>
  <c r="S3656" i="5"/>
  <c r="T3656" i="5"/>
  <c r="S2460" i="5"/>
  <c r="T2460" i="5"/>
  <c r="S1386" i="5"/>
  <c r="T1386" i="5"/>
  <c r="S3629" i="5"/>
  <c r="T3629" i="5"/>
  <c r="S191" i="5"/>
  <c r="T191" i="5"/>
  <c r="S932" i="5"/>
  <c r="T932" i="5"/>
  <c r="S2682" i="5"/>
  <c r="T2682" i="5"/>
  <c r="S1182" i="5"/>
  <c r="T1182" i="5"/>
  <c r="S1809" i="5"/>
  <c r="T1809" i="5"/>
  <c r="S3287" i="5"/>
  <c r="T3287" i="5"/>
  <c r="S5" i="5"/>
  <c r="T5" i="5"/>
  <c r="S2455" i="5"/>
  <c r="T2455" i="5"/>
  <c r="S3618" i="5"/>
  <c r="T3618" i="5"/>
  <c r="S946" i="5"/>
  <c r="T946" i="5"/>
  <c r="S2422" i="5"/>
  <c r="T2422" i="5"/>
  <c r="S3104" i="5"/>
  <c r="T3104" i="5"/>
  <c r="S3244" i="5"/>
  <c r="T3244" i="5"/>
  <c r="S2240" i="5"/>
  <c r="T2240" i="5"/>
  <c r="S1468" i="5"/>
  <c r="T1468" i="5"/>
  <c r="S1029" i="5"/>
  <c r="T1029" i="5"/>
  <c r="S73" i="5"/>
  <c r="T73" i="5"/>
  <c r="S2729" i="5"/>
  <c r="T2729" i="5"/>
  <c r="S384" i="5"/>
  <c r="T384" i="5"/>
  <c r="S118" i="5"/>
  <c r="T118" i="5"/>
  <c r="S3392" i="5"/>
  <c r="T3392" i="5"/>
  <c r="S3350" i="5"/>
  <c r="T3350" i="5"/>
  <c r="S2972" i="5"/>
  <c r="T2972" i="5"/>
  <c r="S3835" i="5"/>
  <c r="T3835" i="5"/>
  <c r="S340" i="5"/>
  <c r="T340" i="5"/>
  <c r="S3780" i="5"/>
  <c r="T3780" i="5"/>
  <c r="S2039" i="5"/>
  <c r="T2039" i="5"/>
  <c r="S1389" i="5"/>
  <c r="T1389" i="5"/>
  <c r="S3113" i="5"/>
  <c r="T3113" i="5"/>
  <c r="S3847" i="5"/>
  <c r="T3847" i="5"/>
  <c r="S1934" i="5"/>
  <c r="T1934" i="5"/>
  <c r="S3812" i="5"/>
  <c r="T3812" i="5"/>
  <c r="S3267" i="5"/>
  <c r="T3267" i="5"/>
  <c r="S3829" i="5"/>
  <c r="T3829" i="5"/>
  <c r="S1892" i="5"/>
  <c r="T1892" i="5"/>
  <c r="S822" i="5"/>
  <c r="T822" i="5"/>
  <c r="S3416" i="5"/>
  <c r="T3416" i="5"/>
  <c r="S1857" i="5"/>
  <c r="T1857" i="5"/>
  <c r="S1914" i="5"/>
  <c r="T1914" i="5"/>
  <c r="S2674" i="5"/>
  <c r="T2674" i="5"/>
  <c r="S1861" i="5"/>
  <c r="T1861" i="5"/>
  <c r="S2086" i="5"/>
  <c r="T2086" i="5"/>
  <c r="S3052" i="5"/>
  <c r="T3052" i="5"/>
  <c r="S3505" i="5"/>
  <c r="T3505" i="5"/>
  <c r="S3256" i="5"/>
  <c r="T3256" i="5"/>
  <c r="S1670" i="5"/>
  <c r="T1670" i="5"/>
  <c r="S1609" i="5"/>
  <c r="T1609" i="5"/>
  <c r="S3209" i="5"/>
  <c r="T3209" i="5"/>
  <c r="S1974" i="5"/>
  <c r="T1974" i="5"/>
  <c r="S1303" i="5"/>
  <c r="T1303" i="5"/>
  <c r="S2977" i="5"/>
  <c r="T2977" i="5"/>
  <c r="S327" i="5"/>
  <c r="T327" i="5"/>
  <c r="S3424" i="5"/>
  <c r="T3424" i="5"/>
  <c r="S2709" i="5"/>
  <c r="T2709" i="5"/>
  <c r="S534" i="5"/>
  <c r="T534" i="5"/>
  <c r="S434" i="5"/>
  <c r="T434" i="5"/>
  <c r="S3967" i="5"/>
  <c r="T3967" i="5"/>
  <c r="S1784" i="5"/>
  <c r="T1784" i="5"/>
  <c r="S86" i="5"/>
  <c r="T86" i="5"/>
  <c r="S392" i="5"/>
  <c r="T392" i="5"/>
  <c r="S1358" i="5"/>
  <c r="T1358" i="5"/>
  <c r="S3189" i="5"/>
  <c r="T3189" i="5"/>
  <c r="S1107" i="5"/>
  <c r="T1107" i="5"/>
  <c r="S1870" i="5"/>
  <c r="T1870" i="5"/>
  <c r="S1217" i="5"/>
  <c r="T1217" i="5"/>
  <c r="S2652" i="5"/>
  <c r="T2652" i="5"/>
  <c r="S491" i="5"/>
  <c r="T491" i="5"/>
  <c r="S3352" i="5"/>
  <c r="T3352" i="5"/>
  <c r="S87" i="5"/>
  <c r="T87" i="5"/>
  <c r="S3376" i="5"/>
  <c r="T3376" i="5"/>
  <c r="S525" i="5"/>
  <c r="T525" i="5"/>
  <c r="S1027" i="5"/>
  <c r="T1027" i="5"/>
  <c r="S1805" i="5"/>
  <c r="T1805" i="5"/>
  <c r="S351" i="5"/>
  <c r="T351" i="5"/>
  <c r="S2298" i="5"/>
  <c r="T2298" i="5"/>
  <c r="S4090" i="5"/>
  <c r="T4090" i="5"/>
  <c r="S3699" i="5"/>
  <c r="T3699" i="5"/>
  <c r="S3420" i="5"/>
  <c r="T3420" i="5"/>
  <c r="S1399" i="5"/>
  <c r="T1399" i="5"/>
  <c r="S1767" i="5"/>
  <c r="T1767" i="5"/>
  <c r="S3334" i="5"/>
  <c r="T3334" i="5"/>
  <c r="S3824" i="5"/>
  <c r="T3824" i="5"/>
  <c r="S3521" i="5"/>
  <c r="T3521" i="5"/>
  <c r="S3731" i="5"/>
  <c r="T3731" i="5"/>
  <c r="S728" i="5"/>
  <c r="T728" i="5"/>
  <c r="S252" i="5"/>
  <c r="T252" i="5"/>
  <c r="S2571" i="5"/>
  <c r="T2571" i="5"/>
  <c r="S692" i="5"/>
  <c r="T692" i="5"/>
  <c r="S3594" i="5"/>
  <c r="T3594" i="5"/>
  <c r="S3258" i="5"/>
  <c r="T3258" i="5"/>
  <c r="S2692" i="5"/>
  <c r="T2692" i="5"/>
  <c r="S341" i="5"/>
  <c r="T341" i="5"/>
  <c r="S3725" i="5"/>
  <c r="T3725" i="5"/>
  <c r="S2083" i="5"/>
  <c r="T2083" i="5"/>
  <c r="S3468" i="5"/>
  <c r="T3468" i="5"/>
  <c r="S2936" i="5"/>
  <c r="T2936" i="5"/>
  <c r="S244" i="5"/>
  <c r="T244" i="5"/>
  <c r="S3004" i="5"/>
  <c r="T3004" i="5"/>
  <c r="S2216" i="5"/>
  <c r="T2216" i="5"/>
  <c r="S2793" i="5"/>
  <c r="T2793" i="5"/>
  <c r="S3573" i="5"/>
  <c r="T3573" i="5"/>
  <c r="S3771" i="5"/>
  <c r="T3771" i="5"/>
  <c r="S301" i="5"/>
  <c r="T301" i="5"/>
  <c r="S1281" i="5"/>
  <c r="T1281" i="5"/>
  <c r="S1383" i="5"/>
  <c r="T1383" i="5"/>
  <c r="S2657" i="5"/>
  <c r="T2657" i="5"/>
  <c r="S3681" i="5"/>
  <c r="T3681" i="5"/>
  <c r="S2019" i="5"/>
  <c r="T2019" i="5"/>
  <c r="S501" i="5"/>
  <c r="T501" i="5"/>
  <c r="S646" i="5"/>
  <c r="T646" i="5"/>
  <c r="S2028" i="5"/>
  <c r="T2028" i="5"/>
  <c r="S3289" i="5"/>
  <c r="T3289" i="5"/>
  <c r="S1833" i="5"/>
  <c r="T1833" i="5"/>
  <c r="S3657" i="5"/>
  <c r="T3657" i="5"/>
  <c r="S95" i="5"/>
  <c r="T95" i="5"/>
  <c r="S891" i="5"/>
  <c r="T891" i="5"/>
  <c r="S809" i="5"/>
  <c r="T809" i="5"/>
  <c r="S1808" i="5"/>
  <c r="T1808" i="5"/>
  <c r="S1381" i="5"/>
  <c r="T1381" i="5"/>
  <c r="S2533" i="5"/>
  <c r="T2533" i="5"/>
  <c r="S3051" i="5"/>
  <c r="T3051" i="5"/>
  <c r="S1960" i="5"/>
  <c r="T1960" i="5"/>
  <c r="S3694" i="5"/>
  <c r="T3694" i="5"/>
  <c r="S1660" i="5"/>
  <c r="T1660" i="5"/>
  <c r="S2339" i="5"/>
  <c r="T2339" i="5"/>
  <c r="S1098" i="5"/>
  <c r="T1098" i="5"/>
  <c r="S3497" i="5"/>
  <c r="T3497" i="5"/>
  <c r="S3767" i="5"/>
  <c r="T3767" i="5"/>
  <c r="S2443" i="5"/>
  <c r="T2443" i="5"/>
  <c r="S3770" i="5"/>
  <c r="T3770" i="5"/>
  <c r="S1400" i="5"/>
  <c r="T1400" i="5"/>
  <c r="S1575" i="5"/>
  <c r="T1575" i="5"/>
  <c r="S528" i="5"/>
  <c r="T528" i="5"/>
  <c r="S2973" i="5"/>
  <c r="T2973" i="5"/>
  <c r="S1683" i="5"/>
  <c r="T1683" i="5"/>
  <c r="S805" i="5"/>
  <c r="T805" i="5"/>
  <c r="S1243" i="5"/>
  <c r="T1243" i="5"/>
  <c r="S2622" i="5"/>
  <c r="T2622" i="5"/>
  <c r="S1018" i="5"/>
  <c r="T1018" i="5"/>
  <c r="S3262" i="5"/>
  <c r="T3262" i="5"/>
  <c r="S1628" i="5"/>
  <c r="T1628" i="5"/>
  <c r="S1013" i="5"/>
  <c r="T1013" i="5"/>
  <c r="S1440" i="5"/>
  <c r="T1440" i="5"/>
  <c r="S2777" i="5"/>
  <c r="T2777" i="5"/>
  <c r="S2928" i="5"/>
  <c r="T2928" i="5"/>
  <c r="S3751" i="5"/>
  <c r="T3751" i="5"/>
  <c r="S3832" i="5"/>
  <c r="T3832" i="5"/>
  <c r="S2301" i="5"/>
  <c r="T2301" i="5"/>
  <c r="S1826" i="5"/>
  <c r="T1826" i="5"/>
  <c r="S3310" i="5"/>
  <c r="T3310" i="5"/>
  <c r="S2165" i="5"/>
  <c r="T2165" i="5"/>
  <c r="S2447" i="5"/>
  <c r="T2447" i="5"/>
  <c r="S2241" i="5"/>
  <c r="T2241" i="5"/>
  <c r="S405" i="5"/>
  <c r="T405" i="5"/>
  <c r="S4040" i="5"/>
  <c r="T4040" i="5"/>
  <c r="S3515" i="5"/>
  <c r="T3515" i="5"/>
  <c r="S3784" i="5"/>
  <c r="T3784" i="5"/>
  <c r="S1842" i="5"/>
  <c r="T1842" i="5"/>
  <c r="S279" i="5"/>
  <c r="T279" i="5"/>
  <c r="S3851" i="5"/>
  <c r="T3851" i="5"/>
  <c r="S1248" i="5"/>
  <c r="T1248" i="5"/>
  <c r="S3660" i="5"/>
  <c r="T3660" i="5"/>
  <c r="S2334" i="5"/>
  <c r="T2334" i="5"/>
  <c r="S2560" i="5"/>
  <c r="T2560" i="5"/>
  <c r="S2195" i="5"/>
  <c r="T2195" i="5"/>
  <c r="S2448" i="5"/>
  <c r="T2448" i="5"/>
  <c r="S3527" i="5"/>
  <c r="T3527" i="5"/>
  <c r="S979" i="5"/>
  <c r="T979" i="5"/>
  <c r="S1831" i="5"/>
  <c r="T1831" i="5"/>
  <c r="S1631" i="5"/>
  <c r="T1631" i="5"/>
  <c r="S3759" i="5"/>
  <c r="T3759" i="5"/>
  <c r="S1513" i="5"/>
  <c r="T1513" i="5"/>
  <c r="S1685" i="5"/>
  <c r="T1685" i="5"/>
  <c r="S3280" i="5"/>
  <c r="T3280" i="5"/>
  <c r="S1846" i="5"/>
  <c r="T1846" i="5"/>
  <c r="S1959" i="5"/>
  <c r="T1959" i="5"/>
  <c r="S719" i="5"/>
  <c r="T719" i="5"/>
  <c r="S1198" i="5"/>
  <c r="T1198" i="5"/>
  <c r="S32" i="5"/>
  <c r="T32" i="5"/>
  <c r="S207" i="5"/>
  <c r="T207" i="5"/>
  <c r="S3384" i="5"/>
  <c r="T3384" i="5"/>
  <c r="S633" i="5"/>
  <c r="T633" i="5"/>
  <c r="S2411" i="5"/>
  <c r="T2411" i="5"/>
  <c r="S1275" i="5"/>
  <c r="T1275" i="5"/>
  <c r="S1469" i="5"/>
  <c r="T1469" i="5"/>
  <c r="S3042" i="5"/>
  <c r="T3042" i="5"/>
  <c r="S3354" i="5"/>
  <c r="T3354" i="5"/>
  <c r="S2181" i="5"/>
  <c r="T2181" i="5"/>
  <c r="S49" i="5"/>
  <c r="T49" i="5"/>
  <c r="S1270" i="5"/>
  <c r="T1270" i="5"/>
  <c r="S2174" i="5"/>
  <c r="T2174" i="5"/>
  <c r="S3449" i="5"/>
  <c r="T3449" i="5"/>
  <c r="S198" i="5"/>
  <c r="T198" i="5"/>
  <c r="S3595" i="5"/>
  <c r="T3595" i="5"/>
  <c r="S3232" i="5"/>
  <c r="T3232" i="5"/>
  <c r="S2730" i="5"/>
  <c r="T2730" i="5"/>
  <c r="S752" i="5"/>
  <c r="T752" i="5"/>
  <c r="S2668" i="5"/>
  <c r="T2668" i="5"/>
  <c r="S3181" i="5"/>
  <c r="T3181" i="5"/>
  <c r="S1930" i="5"/>
  <c r="T1930" i="5"/>
  <c r="S2517" i="5"/>
  <c r="T2517" i="5"/>
  <c r="S1264" i="5"/>
  <c r="T1264" i="5"/>
  <c r="S3599" i="5"/>
  <c r="T3599" i="5"/>
  <c r="S1372" i="5"/>
  <c r="T1372" i="5"/>
  <c r="S2318" i="5"/>
  <c r="T2318" i="5"/>
  <c r="S2914" i="5"/>
  <c r="T2914" i="5"/>
  <c r="S1509" i="5"/>
  <c r="T1509" i="5"/>
  <c r="S245" i="5"/>
  <c r="T245" i="5"/>
  <c r="S3344" i="5"/>
  <c r="T3344" i="5"/>
  <c r="S93" i="5"/>
  <c r="T93" i="5"/>
  <c r="S3491" i="5"/>
  <c r="T3491" i="5"/>
  <c r="S3086" i="5"/>
  <c r="T3086" i="5"/>
  <c r="S1782" i="5"/>
  <c r="T1782" i="5"/>
  <c r="S3320" i="5"/>
  <c r="T3320" i="5"/>
  <c r="S3815" i="5"/>
  <c r="T3815" i="5"/>
  <c r="S269" i="5"/>
  <c r="T269" i="5"/>
  <c r="S415" i="5"/>
  <c r="T415" i="5"/>
  <c r="S2648" i="5"/>
  <c r="T2648" i="5"/>
  <c r="S110" i="5"/>
  <c r="T110" i="5"/>
  <c r="S2004" i="5"/>
  <c r="T2004" i="5"/>
  <c r="S3535" i="5"/>
  <c r="T3535" i="5"/>
  <c r="S2970" i="5"/>
  <c r="T2970" i="5"/>
  <c r="S2099" i="5"/>
  <c r="T2099" i="5"/>
  <c r="S3598" i="5"/>
  <c r="T3598" i="5"/>
  <c r="S3493" i="5"/>
  <c r="T3493" i="5"/>
  <c r="S2120" i="5"/>
  <c r="T2120" i="5"/>
  <c r="S1031" i="5"/>
  <c r="T1031" i="5"/>
  <c r="S3174" i="5"/>
  <c r="T3174" i="5"/>
  <c r="S3940" i="5"/>
  <c r="T3940" i="5"/>
  <c r="S358" i="5"/>
  <c r="T358" i="5"/>
  <c r="S1197" i="5"/>
  <c r="T1197" i="5"/>
  <c r="S1849" i="5"/>
  <c r="T1849" i="5"/>
  <c r="S3823" i="5"/>
  <c r="T3823" i="5"/>
  <c r="S3337" i="5"/>
  <c r="T3337" i="5"/>
  <c r="S811" i="5"/>
  <c r="T811" i="5"/>
  <c r="S3107" i="5"/>
  <c r="T3107" i="5"/>
  <c r="S3513" i="5"/>
  <c r="T3513" i="5"/>
  <c r="S1195" i="5"/>
  <c r="T1195" i="5"/>
  <c r="S4098" i="5"/>
  <c r="T4098" i="5"/>
  <c r="S2604" i="5"/>
  <c r="T2604" i="5"/>
  <c r="S3315" i="5"/>
  <c r="T3315" i="5"/>
  <c r="S1689" i="5"/>
  <c r="T1689" i="5"/>
  <c r="S3162" i="5"/>
  <c r="T3162" i="5"/>
  <c r="S22" i="5"/>
  <c r="T22" i="5"/>
  <c r="S1663" i="5"/>
  <c r="T1663" i="5"/>
  <c r="S2633" i="5"/>
  <c r="T2633" i="5"/>
  <c r="S236" i="5"/>
  <c r="T236" i="5"/>
  <c r="S315" i="5"/>
  <c r="T315" i="5"/>
  <c r="S2969" i="5"/>
  <c r="T2969" i="5"/>
  <c r="S3001" i="5"/>
  <c r="T3001" i="5"/>
  <c r="S1936" i="5"/>
  <c r="T1936" i="5"/>
  <c r="S1106" i="5"/>
  <c r="T1106" i="5"/>
  <c r="S716" i="5"/>
  <c r="T716" i="5"/>
  <c r="S13" i="5"/>
  <c r="T13" i="5"/>
  <c r="S3333" i="5"/>
  <c r="T3333" i="5"/>
  <c r="S2654" i="5"/>
  <c r="T2654" i="5"/>
  <c r="S3021" i="5"/>
  <c r="T3021" i="5"/>
  <c r="S1435" i="5"/>
  <c r="T1435" i="5"/>
  <c r="S2499" i="5"/>
  <c r="T2499" i="5"/>
  <c r="S789" i="5"/>
  <c r="T789" i="5"/>
  <c r="S137" i="5"/>
  <c r="T137" i="5"/>
  <c r="S1432" i="5"/>
  <c r="T1432" i="5"/>
  <c r="S1752" i="5"/>
  <c r="T1752" i="5"/>
  <c r="S997" i="5"/>
  <c r="T997" i="5"/>
  <c r="S2908" i="5"/>
  <c r="T2908" i="5"/>
  <c r="S3626" i="5"/>
  <c r="T3626" i="5"/>
  <c r="S1972" i="5"/>
  <c r="T1972" i="5"/>
  <c r="S3164" i="5"/>
  <c r="T3164" i="5"/>
  <c r="S3709" i="5"/>
  <c r="T3709" i="5"/>
  <c r="S2051" i="5"/>
  <c r="T2051" i="5"/>
  <c r="S3339" i="5"/>
  <c r="T3339" i="5"/>
  <c r="S804" i="5"/>
  <c r="T804" i="5"/>
  <c r="S1762" i="5"/>
  <c r="T1762" i="5"/>
  <c r="S3247" i="5"/>
  <c r="T3247" i="5"/>
  <c r="S140" i="5"/>
  <c r="T140" i="5"/>
  <c r="S2942" i="5"/>
  <c r="T2942" i="5"/>
  <c r="S1288" i="5"/>
  <c r="T1288" i="5"/>
  <c r="S2444" i="5"/>
  <c r="T2444" i="5"/>
  <c r="S1224" i="5"/>
  <c r="T1224" i="5"/>
  <c r="S3671" i="5"/>
  <c r="T3671" i="5"/>
  <c r="S3846" i="5"/>
  <c r="T3846" i="5"/>
  <c r="S3412" i="5"/>
  <c r="T3412" i="5"/>
  <c r="S3925" i="5"/>
  <c r="T3925" i="5"/>
  <c r="S3862" i="5"/>
  <c r="T3862" i="5"/>
  <c r="S2230" i="5"/>
  <c r="T2230" i="5"/>
  <c r="S3529" i="5"/>
  <c r="T3529" i="5"/>
  <c r="S2891" i="5"/>
  <c r="T2891" i="5"/>
  <c r="S2378" i="5"/>
  <c r="T2378" i="5"/>
  <c r="S398" i="5"/>
  <c r="T398" i="5"/>
  <c r="S2200" i="5"/>
  <c r="T2200" i="5"/>
  <c r="S3604" i="5"/>
  <c r="T3604" i="5"/>
  <c r="S1367" i="5"/>
  <c r="T1367" i="5"/>
  <c r="S391" i="5"/>
  <c r="T391" i="5"/>
  <c r="S3426" i="5"/>
  <c r="T3426" i="5"/>
  <c r="S370" i="5"/>
  <c r="T370" i="5"/>
  <c r="S274" i="5"/>
  <c r="T274" i="5"/>
  <c r="S2609" i="5"/>
  <c r="T2609" i="5"/>
  <c r="S1100" i="5"/>
  <c r="T1100" i="5"/>
  <c r="S987" i="5"/>
  <c r="T987" i="5"/>
  <c r="S2226" i="5"/>
  <c r="T2226" i="5"/>
  <c r="S3591" i="5"/>
  <c r="T3591" i="5"/>
  <c r="S1534" i="5"/>
  <c r="T1534" i="5"/>
  <c r="S2531" i="5"/>
  <c r="T2531" i="5"/>
  <c r="S1678" i="5"/>
  <c r="T1678" i="5"/>
  <c r="S2282" i="5"/>
  <c r="T2282" i="5"/>
  <c r="S1349" i="5"/>
  <c r="T1349" i="5"/>
  <c r="S2949" i="5"/>
  <c r="T2949" i="5"/>
  <c r="S2310" i="5"/>
  <c r="T2310" i="5"/>
  <c r="S746" i="5"/>
  <c r="T746" i="5"/>
  <c r="S1253" i="5"/>
  <c r="T1253" i="5"/>
  <c r="S4001" i="5"/>
  <c r="T4001" i="5"/>
  <c r="S915" i="5"/>
  <c r="T915" i="5"/>
  <c r="S3160" i="5"/>
  <c r="T3160" i="5"/>
  <c r="S1167" i="5"/>
  <c r="T1167" i="5"/>
  <c r="S3047" i="5"/>
  <c r="T3047" i="5"/>
  <c r="S1276" i="5"/>
  <c r="T1276" i="5"/>
  <c r="S3253" i="5"/>
  <c r="T3253" i="5"/>
  <c r="S3913" i="5"/>
  <c r="T3913" i="5"/>
  <c r="S3488" i="5"/>
  <c r="T3488" i="5"/>
  <c r="S193" i="5"/>
  <c r="T193" i="5"/>
  <c r="S2872" i="5"/>
  <c r="T2872" i="5"/>
  <c r="S2924" i="5"/>
  <c r="T2924" i="5"/>
  <c r="S260" i="5"/>
  <c r="T260" i="5"/>
  <c r="S885" i="5"/>
  <c r="T885" i="5"/>
  <c r="S3363" i="5"/>
  <c r="T3363" i="5"/>
  <c r="S1989" i="5"/>
  <c r="T1989" i="5"/>
  <c r="S2835" i="5"/>
  <c r="T2835" i="5"/>
  <c r="S2600" i="5"/>
  <c r="T2600" i="5"/>
  <c r="S3707" i="5"/>
  <c r="T3707" i="5"/>
  <c r="S1802" i="5"/>
  <c r="T1802" i="5"/>
  <c r="S1778" i="5"/>
  <c r="T1778" i="5"/>
  <c r="S35" i="5"/>
  <c r="T35" i="5"/>
  <c r="S2613" i="5"/>
  <c r="T2613" i="5"/>
  <c r="S1829" i="5"/>
  <c r="T1829" i="5"/>
  <c r="S2655" i="5"/>
  <c r="T2655" i="5"/>
  <c r="S283" i="5"/>
  <c r="T283" i="5"/>
  <c r="S1371" i="5"/>
  <c r="T1371" i="5"/>
  <c r="S3690" i="5"/>
  <c r="T3690" i="5"/>
  <c r="S361" i="5"/>
  <c r="T361" i="5"/>
  <c r="S2408" i="5"/>
  <c r="T2408" i="5"/>
  <c r="S2534" i="5"/>
  <c r="T2534" i="5"/>
  <c r="S3046" i="5"/>
  <c r="T3046" i="5"/>
  <c r="S723" i="5"/>
  <c r="T723" i="5"/>
  <c r="S3439" i="5"/>
  <c r="T3439" i="5"/>
  <c r="S1632" i="5"/>
  <c r="T1632" i="5"/>
  <c r="S3985" i="5"/>
  <c r="T3985" i="5"/>
  <c r="S696" i="5"/>
  <c r="T696" i="5"/>
  <c r="S3295" i="5"/>
  <c r="T3295" i="5"/>
  <c r="S1576" i="5"/>
  <c r="T1576" i="5"/>
  <c r="S2009" i="5"/>
  <c r="T2009" i="5"/>
  <c r="S1818" i="5"/>
  <c r="T1818" i="5"/>
  <c r="S3628" i="5"/>
  <c r="T3628" i="5"/>
  <c r="S3030" i="5"/>
  <c r="T3030" i="5"/>
  <c r="S2712" i="5"/>
  <c r="T2712" i="5"/>
  <c r="S2684" i="5"/>
  <c r="T2684" i="5"/>
  <c r="S1536" i="5"/>
  <c r="T1536" i="5"/>
  <c r="S662" i="5"/>
  <c r="T662" i="5"/>
  <c r="S672" i="5"/>
  <c r="T672" i="5"/>
  <c r="S797" i="5"/>
  <c r="T797" i="5"/>
  <c r="S3014" i="5"/>
  <c r="T3014" i="5"/>
  <c r="S3383" i="5"/>
  <c r="T3383" i="5"/>
  <c r="S302" i="5"/>
  <c r="T302" i="5"/>
  <c r="S254" i="5"/>
  <c r="T254" i="5"/>
  <c r="S1249" i="5"/>
  <c r="T1249" i="5"/>
  <c r="S3237" i="5"/>
  <c r="T3237" i="5"/>
  <c r="S3213" i="5"/>
  <c r="T3213" i="5"/>
  <c r="S1646" i="5"/>
  <c r="T1646" i="5"/>
  <c r="S2934" i="5"/>
  <c r="T2934" i="5"/>
  <c r="S2663" i="5"/>
  <c r="T2663" i="5"/>
  <c r="S77" i="5"/>
  <c r="T77" i="5"/>
  <c r="S359" i="5"/>
  <c r="T359" i="5"/>
  <c r="S408" i="5"/>
  <c r="T408" i="5"/>
  <c r="S2066" i="5"/>
  <c r="T2066" i="5"/>
  <c r="S3722" i="5"/>
  <c r="T3722" i="5"/>
  <c r="S1686" i="5"/>
  <c r="T1686" i="5"/>
  <c r="S1634" i="5"/>
  <c r="T1634" i="5"/>
  <c r="S2984" i="5"/>
  <c r="T2984" i="5"/>
  <c r="S350" i="5"/>
  <c r="T350" i="5"/>
  <c r="S4054" i="5"/>
  <c r="T4054" i="5"/>
  <c r="S66" i="5"/>
  <c r="T66" i="5"/>
  <c r="S813" i="5"/>
  <c r="T813" i="5"/>
  <c r="S369" i="5"/>
  <c r="T369" i="5"/>
  <c r="S531" i="5"/>
  <c r="T531" i="5"/>
  <c r="S1621" i="5"/>
  <c r="T1621" i="5"/>
  <c r="S623" i="5"/>
  <c r="T623" i="5"/>
  <c r="S2164" i="5"/>
  <c r="T2164" i="5"/>
  <c r="S483" i="5"/>
  <c r="T483" i="5"/>
  <c r="S202" i="5"/>
  <c r="T202" i="5"/>
  <c r="S2799" i="5"/>
  <c r="T2799" i="5"/>
  <c r="S1944" i="5"/>
  <c r="T1944" i="5"/>
  <c r="S3070" i="5"/>
  <c r="T3070" i="5"/>
  <c r="S281" i="5"/>
  <c r="T281" i="5"/>
  <c r="S3017" i="5"/>
  <c r="T3017" i="5"/>
  <c r="S1608" i="5"/>
  <c r="T1608" i="5"/>
  <c r="S1893" i="5"/>
  <c r="T1893" i="5"/>
  <c r="S3572" i="5"/>
  <c r="T3572" i="5"/>
  <c r="S1856" i="5"/>
  <c r="T1856" i="5"/>
  <c r="S2093" i="5"/>
  <c r="T2093" i="5"/>
  <c r="S1398" i="5"/>
  <c r="T1398" i="5"/>
  <c r="S3625" i="5"/>
  <c r="T3625" i="5"/>
  <c r="S2044" i="5"/>
  <c r="T2044" i="5"/>
  <c r="S3673" i="5"/>
  <c r="T3673" i="5"/>
  <c r="S1535" i="5"/>
  <c r="T1535" i="5"/>
  <c r="S1776" i="5"/>
  <c r="T1776" i="5"/>
  <c r="S795" i="5"/>
  <c r="T795" i="5"/>
  <c r="S4058" i="5"/>
  <c r="T4058" i="5"/>
  <c r="S2933" i="5"/>
  <c r="T2933" i="5"/>
  <c r="S2546" i="5"/>
  <c r="T2546" i="5"/>
  <c r="S3093" i="5"/>
  <c r="T3093" i="5"/>
  <c r="S1652" i="5"/>
  <c r="T1652" i="5"/>
  <c r="S116" i="5"/>
  <c r="T116" i="5"/>
  <c r="S3037" i="5"/>
  <c r="T3037" i="5"/>
  <c r="S2016" i="5"/>
  <c r="T2016" i="5"/>
  <c r="S3879" i="5"/>
  <c r="T3879" i="5"/>
  <c r="S1985" i="5"/>
  <c r="T1985" i="5"/>
  <c r="S1020" i="5"/>
  <c r="T1020" i="5"/>
  <c r="S733" i="5"/>
  <c r="T733" i="5"/>
  <c r="S3242" i="5"/>
  <c r="T3242" i="5"/>
  <c r="S3474" i="5"/>
  <c r="T3474" i="5"/>
  <c r="S2178" i="5"/>
  <c r="T2178" i="5"/>
  <c r="S2968" i="5"/>
  <c r="T2968" i="5"/>
  <c r="S481" i="5"/>
  <c r="T481" i="5"/>
  <c r="S390" i="5"/>
  <c r="T390" i="5"/>
  <c r="S3008" i="5"/>
  <c r="T3008" i="5"/>
  <c r="S1417" i="5"/>
  <c r="T1417" i="5"/>
  <c r="S2635" i="5"/>
  <c r="T2635" i="5"/>
  <c r="S956" i="5"/>
  <c r="T956" i="5"/>
  <c r="S2698" i="5"/>
  <c r="T2698" i="5"/>
  <c r="S1193" i="5"/>
  <c r="T1193" i="5"/>
  <c r="S1676" i="5"/>
  <c r="T1676" i="5"/>
  <c r="S2087" i="5"/>
  <c r="T2087" i="5"/>
  <c r="S3036" i="5"/>
  <c r="T3036" i="5"/>
  <c r="S256" i="5"/>
  <c r="T256" i="5"/>
  <c r="S3856" i="5"/>
  <c r="T3856" i="5"/>
  <c r="S819" i="5"/>
  <c r="T819" i="5"/>
  <c r="S3306" i="5"/>
  <c r="T3306" i="5"/>
  <c r="S995" i="5"/>
  <c r="T995" i="5"/>
  <c r="S1341" i="5"/>
  <c r="T1341" i="5"/>
  <c r="S2794" i="5"/>
  <c r="T2794" i="5"/>
  <c r="S1747" i="5"/>
  <c r="T1747" i="5"/>
  <c r="S3441" i="5"/>
  <c r="T3441" i="5"/>
  <c r="S375" i="5"/>
  <c r="T375" i="5"/>
  <c r="S2110" i="5"/>
  <c r="T2110" i="5"/>
  <c r="S1745" i="5"/>
  <c r="T1745" i="5"/>
  <c r="S311" i="5"/>
  <c r="T311" i="5"/>
  <c r="S629" i="5"/>
  <c r="T629" i="5"/>
  <c r="S2451" i="5"/>
  <c r="T2451" i="5"/>
  <c r="S2313" i="5"/>
  <c r="T2313" i="5"/>
  <c r="S2046" i="5"/>
  <c r="T2046" i="5"/>
  <c r="S2999" i="5"/>
  <c r="T2999" i="5"/>
  <c r="S2173" i="5"/>
  <c r="T2173" i="5"/>
  <c r="S2876" i="5"/>
  <c r="T2876" i="5"/>
  <c r="S115" i="5"/>
  <c r="T115" i="5"/>
  <c r="S1479" i="5"/>
  <c r="T1479" i="5"/>
  <c r="S2463" i="5"/>
  <c r="T2463" i="5"/>
  <c r="S2937" i="5"/>
  <c r="T2937" i="5"/>
  <c r="S348" i="5"/>
  <c r="T348" i="5"/>
  <c r="S1307" i="5"/>
  <c r="T1307" i="5"/>
  <c r="S394" i="5"/>
  <c r="T394" i="5"/>
  <c r="S2261" i="5"/>
  <c r="T2261" i="5"/>
  <c r="S3465" i="5"/>
  <c r="T3465" i="5"/>
  <c r="S2805" i="5"/>
  <c r="T2805" i="5"/>
  <c r="S3778" i="5"/>
  <c r="T3778" i="5"/>
  <c r="S697" i="5"/>
  <c r="T697" i="5"/>
  <c r="S1864" i="5"/>
  <c r="T1864" i="5"/>
  <c r="S2671" i="5"/>
  <c r="T2671" i="5"/>
  <c r="S289" i="5"/>
  <c r="T289" i="5"/>
  <c r="S1982" i="5"/>
  <c r="T1982" i="5"/>
  <c r="S68" i="5"/>
  <c r="T68" i="5"/>
  <c r="S4096" i="5"/>
  <c r="T4096" i="5"/>
  <c r="S3177" i="5"/>
  <c r="T3177" i="5"/>
  <c r="S2647" i="5"/>
  <c r="T2647" i="5"/>
  <c r="S166" i="5"/>
  <c r="T166" i="5"/>
  <c r="S416" i="5"/>
  <c r="T416" i="5"/>
  <c r="S2121" i="5"/>
  <c r="T2121" i="5"/>
  <c r="S2168" i="5"/>
  <c r="T2168" i="5"/>
  <c r="S3348" i="5"/>
  <c r="T3348" i="5"/>
  <c r="S2005" i="5"/>
  <c r="T2005" i="5"/>
  <c r="S212" i="5"/>
  <c r="T212" i="5"/>
  <c r="S2050" i="5"/>
  <c r="T2050" i="5"/>
  <c r="S3935" i="5"/>
  <c r="T3935" i="5"/>
  <c r="S121" i="5"/>
  <c r="T121" i="5"/>
  <c r="S1218" i="5"/>
  <c r="T1218" i="5"/>
  <c r="S1299" i="5"/>
  <c r="T1299" i="5"/>
  <c r="S1259" i="5"/>
  <c r="T1259" i="5"/>
  <c r="S3041" i="5"/>
  <c r="T3041" i="5"/>
  <c r="S3075" i="5"/>
  <c r="T3075" i="5"/>
  <c r="S1482" i="5"/>
  <c r="T1482" i="5"/>
  <c r="S2669" i="5"/>
  <c r="T2669" i="5"/>
  <c r="S271" i="5"/>
  <c r="T271" i="5"/>
  <c r="S409" i="5"/>
  <c r="T409" i="5"/>
  <c r="S2719" i="5"/>
  <c r="T2719" i="5"/>
  <c r="S3663" i="5"/>
  <c r="T3663" i="5"/>
  <c r="S1845" i="5"/>
  <c r="T1845" i="5"/>
  <c r="S792" i="5"/>
  <c r="T792" i="5"/>
  <c r="S2813" i="5"/>
  <c r="T2813" i="5"/>
  <c r="S3930" i="5"/>
  <c r="T3930" i="5"/>
  <c r="S304" i="5"/>
  <c r="T304" i="5"/>
  <c r="S1746" i="5"/>
  <c r="T1746" i="5"/>
  <c r="S205" i="5"/>
  <c r="T205" i="5"/>
  <c r="S20" i="5"/>
  <c r="T20" i="5"/>
  <c r="S2959" i="5"/>
  <c r="T2959" i="5"/>
  <c r="S976" i="5"/>
  <c r="T976" i="5"/>
  <c r="S7" i="5"/>
  <c r="T7" i="5"/>
  <c r="S523" i="5"/>
  <c r="T523" i="5"/>
  <c r="S3353" i="5"/>
  <c r="T3353" i="5"/>
  <c r="S2780" i="5"/>
  <c r="T2780" i="5"/>
  <c r="S2667" i="5"/>
  <c r="T2667" i="5"/>
  <c r="S3132" i="5"/>
  <c r="T3132" i="5"/>
  <c r="S3386" i="5"/>
  <c r="T3386" i="5"/>
  <c r="S3788" i="5"/>
  <c r="T3788" i="5"/>
  <c r="S3264" i="5"/>
  <c r="T3264" i="5"/>
  <c r="S681" i="5"/>
  <c r="T681" i="5"/>
  <c r="S3318" i="5"/>
  <c r="T3318" i="5"/>
  <c r="S2117" i="5"/>
  <c r="T2117" i="5"/>
  <c r="S1935" i="5"/>
  <c r="T1935" i="5"/>
  <c r="S2259" i="5"/>
  <c r="T2259" i="5"/>
  <c r="S1819" i="5"/>
  <c r="T1819" i="5"/>
  <c r="S1804" i="5"/>
  <c r="T1804" i="5"/>
  <c r="S2993" i="5"/>
  <c r="T2993" i="5"/>
  <c r="S1256" i="5"/>
  <c r="T1256" i="5"/>
  <c r="S134" i="5"/>
  <c r="T134" i="5"/>
  <c r="S3031" i="5"/>
  <c r="T3031" i="5"/>
  <c r="S2721" i="5"/>
  <c r="T2721" i="5"/>
  <c r="S1751" i="5"/>
  <c r="T1751" i="5"/>
  <c r="S1641" i="5"/>
  <c r="T1641" i="5"/>
  <c r="S3783" i="5"/>
  <c r="T3783" i="5"/>
  <c r="S3775" i="5"/>
  <c r="T3775" i="5"/>
  <c r="S278" i="5"/>
  <c r="T278" i="5"/>
  <c r="S3433" i="5"/>
  <c r="T3433" i="5"/>
  <c r="S2659" i="5"/>
  <c r="T2659" i="5"/>
  <c r="S2716" i="5"/>
  <c r="T2716" i="5"/>
  <c r="S2725" i="5"/>
  <c r="T2725" i="5"/>
  <c r="S2971" i="5"/>
  <c r="T2971" i="5"/>
  <c r="S319" i="5"/>
  <c r="T319" i="5"/>
  <c r="S2542" i="5"/>
  <c r="T2542" i="5"/>
  <c r="S1541" i="5"/>
  <c r="T1541" i="5"/>
  <c r="S267" i="5"/>
  <c r="T267" i="5"/>
  <c r="S655" i="5"/>
  <c r="T655" i="5"/>
  <c r="S1525" i="5"/>
  <c r="T1525" i="5"/>
  <c r="S1015" i="5"/>
  <c r="T1015" i="5"/>
  <c r="S1285" i="5"/>
  <c r="T1285" i="5"/>
  <c r="S3522" i="5"/>
  <c r="T3522" i="5"/>
  <c r="S751" i="5"/>
  <c r="T751" i="5"/>
  <c r="S2597" i="5"/>
  <c r="T2597" i="5"/>
  <c r="S2031" i="5"/>
  <c r="T2031" i="5"/>
  <c r="S836" i="5"/>
  <c r="T836" i="5"/>
  <c r="S3359" i="5"/>
  <c r="T3359" i="5"/>
  <c r="S3371" i="5"/>
  <c r="T3371" i="5"/>
  <c r="S3038" i="5"/>
  <c r="T3038" i="5"/>
  <c r="S1539" i="5"/>
  <c r="T1539" i="5"/>
  <c r="S3043" i="5"/>
  <c r="T3043" i="5"/>
  <c r="S2882" i="5"/>
  <c r="T2882" i="5"/>
  <c r="S3511" i="5"/>
  <c r="T3511" i="5"/>
  <c r="S64" i="5"/>
  <c r="T64" i="5"/>
  <c r="S1473" i="5"/>
  <c r="T1473" i="5"/>
  <c r="S2991" i="5"/>
  <c r="T2991" i="5"/>
  <c r="S1510" i="5"/>
  <c r="T1510" i="5"/>
  <c r="S2734" i="5"/>
  <c r="T2734" i="5"/>
  <c r="S2262" i="5"/>
  <c r="T2262" i="5"/>
  <c r="S1321" i="5"/>
  <c r="T1321" i="5"/>
  <c r="S333" i="5"/>
  <c r="T333" i="5"/>
  <c r="S3235" i="5"/>
  <c r="T3235" i="5"/>
  <c r="S2368" i="5"/>
  <c r="T2368" i="5"/>
  <c r="S1643" i="5"/>
  <c r="T1643" i="5"/>
  <c r="S3651" i="5"/>
  <c r="T3651" i="5"/>
  <c r="S263" i="5"/>
  <c r="T263" i="5"/>
  <c r="S1503" i="5"/>
  <c r="T1503" i="5"/>
  <c r="S280" i="5"/>
  <c r="T280" i="5"/>
  <c r="S2474" i="5"/>
  <c r="T2474" i="5"/>
  <c r="S339" i="5"/>
  <c r="T339" i="5"/>
  <c r="S3567" i="5"/>
  <c r="T3567" i="5"/>
  <c r="S834" i="5"/>
  <c r="T834" i="5"/>
  <c r="S1258" i="5"/>
  <c r="T1258" i="5"/>
  <c r="S3260" i="5"/>
  <c r="T3260" i="5"/>
  <c r="S2830" i="5"/>
  <c r="T2830" i="5"/>
  <c r="S47" i="5"/>
  <c r="T47" i="5"/>
  <c r="S2254" i="5"/>
  <c r="T2254" i="5"/>
  <c r="S3159" i="5"/>
  <c r="T3159" i="5"/>
  <c r="S1775" i="5"/>
  <c r="T1775" i="5"/>
  <c r="S2105" i="5"/>
  <c r="T2105" i="5"/>
  <c r="S1528" i="5"/>
  <c r="T1528" i="5"/>
  <c r="S1848" i="5"/>
  <c r="T1848" i="5"/>
  <c r="S3528" i="5"/>
  <c r="T3528" i="5"/>
  <c r="S1271" i="5"/>
  <c r="T1271" i="5"/>
  <c r="S685" i="5"/>
  <c r="T685" i="5"/>
  <c r="S3577" i="5"/>
  <c r="T3577" i="5"/>
  <c r="S2495" i="5"/>
  <c r="T2495" i="5"/>
  <c r="S2057" i="5"/>
  <c r="T2057" i="5"/>
  <c r="S3682" i="5"/>
  <c r="T3682" i="5"/>
  <c r="S817" i="5"/>
  <c r="T817" i="5"/>
  <c r="S3750" i="5"/>
  <c r="T3750" i="5"/>
  <c r="S3064" i="5"/>
  <c r="T3064" i="5"/>
  <c r="S732" i="5"/>
  <c r="T732" i="5"/>
  <c r="S3404" i="5"/>
  <c r="T3404" i="5"/>
  <c r="S954" i="5"/>
  <c r="T954" i="5"/>
  <c r="S347" i="5"/>
  <c r="T347" i="5"/>
  <c r="S713" i="5"/>
  <c r="T713" i="5"/>
  <c r="S602" i="5"/>
  <c r="T602" i="5"/>
  <c r="S1344" i="5"/>
  <c r="T1344" i="5"/>
  <c r="S1567" i="5"/>
  <c r="T1567" i="5"/>
  <c r="S2567" i="5"/>
  <c r="T2567" i="5"/>
  <c r="S181" i="5"/>
  <c r="T181" i="5"/>
  <c r="S220" i="5"/>
  <c r="T220" i="5"/>
  <c r="S665" i="5"/>
  <c r="T665" i="5"/>
  <c r="S921" i="5"/>
  <c r="T921" i="5"/>
  <c r="S1147" i="5"/>
  <c r="T1147" i="5"/>
  <c r="S1415" i="5"/>
  <c r="T1415" i="5"/>
  <c r="S1423" i="5"/>
  <c r="T1423" i="5"/>
  <c r="S1425" i="5"/>
  <c r="T1425" i="5"/>
  <c r="S1493" i="5"/>
  <c r="T1493" i="5"/>
  <c r="S1559" i="5"/>
  <c r="T1559" i="5"/>
  <c r="S2946" i="5"/>
  <c r="T2946" i="5"/>
  <c r="S3634" i="5"/>
  <c r="T3634" i="5"/>
  <c r="S3732" i="5"/>
  <c r="T3732" i="5"/>
  <c r="S3863" i="5"/>
  <c r="T3863" i="5"/>
  <c r="S3993" i="5"/>
  <c r="T3993" i="5"/>
  <c r="S4036" i="5"/>
  <c r="T4036" i="5"/>
  <c r="S103" i="5"/>
  <c r="T103" i="5"/>
  <c r="S296" i="5"/>
  <c r="T296" i="5"/>
  <c r="S2539" i="5"/>
  <c r="T2539" i="5"/>
  <c r="S3772" i="5"/>
  <c r="T3772" i="5"/>
  <c r="S3776" i="5"/>
  <c r="T3776" i="5"/>
  <c r="S3782" i="5"/>
  <c r="T3782" i="5"/>
  <c r="S538" i="5"/>
  <c r="T538" i="5"/>
  <c r="S297" i="5"/>
  <c r="T297" i="5"/>
  <c r="S3389" i="5"/>
  <c r="T3389" i="5"/>
  <c r="S3186" i="5"/>
  <c r="T3186" i="5"/>
  <c r="S1114" i="5"/>
  <c r="T1114" i="5"/>
  <c r="S2527" i="5"/>
  <c r="T2527" i="5"/>
  <c r="S2293" i="5"/>
  <c r="T2293" i="5"/>
  <c r="S1333" i="5"/>
  <c r="T1333" i="5"/>
  <c r="S3801" i="5"/>
  <c r="T3801" i="5"/>
  <c r="S4005" i="5"/>
  <c r="T4005" i="5"/>
  <c r="S3171" i="5"/>
  <c r="T3171" i="5"/>
  <c r="S3787" i="5"/>
  <c r="T3787" i="5"/>
  <c r="S3741" i="5"/>
  <c r="T3741" i="5"/>
  <c r="S1653" i="5"/>
  <c r="T1653" i="5"/>
  <c r="S2152" i="5"/>
  <c r="T2152" i="5"/>
  <c r="S2082" i="5"/>
  <c r="T2082" i="5"/>
  <c r="S1992" i="5"/>
  <c r="T1992" i="5"/>
  <c r="S285" i="5"/>
  <c r="T285" i="5"/>
  <c r="S1954" i="5"/>
  <c r="T1954" i="5"/>
  <c r="S1315" i="5"/>
  <c r="T1315" i="5"/>
  <c r="S113" i="5"/>
  <c r="T113" i="5"/>
  <c r="S28" i="5"/>
  <c r="T28" i="5"/>
  <c r="S515" i="5"/>
  <c r="T515" i="5"/>
  <c r="S786" i="5"/>
  <c r="T786" i="5"/>
  <c r="S2790" i="5"/>
  <c r="T2790" i="5"/>
  <c r="S1328" i="5"/>
  <c r="T1328" i="5"/>
  <c r="S1221" i="5"/>
  <c r="T1221" i="5"/>
  <c r="S25" i="5"/>
  <c r="T25" i="5"/>
  <c r="S3020" i="5"/>
  <c r="T3020" i="5"/>
  <c r="S1474" i="5"/>
  <c r="T1474" i="5"/>
  <c r="S3423" i="5"/>
  <c r="T3423" i="5"/>
  <c r="S379" i="5"/>
  <c r="T379" i="5"/>
  <c r="S2124" i="5"/>
  <c r="T2124" i="5"/>
  <c r="S3153" i="5"/>
  <c r="T3153" i="5"/>
  <c r="S355" i="5"/>
  <c r="T355" i="5"/>
  <c r="S1765" i="5"/>
  <c r="T1765" i="5"/>
  <c r="S2523" i="5"/>
  <c r="T2523" i="5"/>
  <c r="S2820" i="5"/>
  <c r="T2820" i="5"/>
  <c r="S1926" i="5"/>
  <c r="T1926" i="5"/>
  <c r="S1293" i="5"/>
  <c r="T1293" i="5"/>
  <c r="S2989" i="5"/>
  <c r="T2989" i="5"/>
  <c r="S3546" i="5"/>
  <c r="T3546" i="5"/>
  <c r="S393" i="5"/>
  <c r="T393" i="5"/>
  <c r="S383" i="5"/>
  <c r="T383" i="5"/>
  <c r="S1756" i="5"/>
  <c r="T1756" i="5"/>
  <c r="S2829" i="5"/>
  <c r="T2829" i="5"/>
  <c r="S89" i="5"/>
  <c r="T89" i="5"/>
  <c r="S810" i="5"/>
  <c r="T810" i="5"/>
  <c r="S1283" i="5"/>
  <c r="T1283" i="5"/>
  <c r="S1429" i="5"/>
  <c r="T1429" i="5"/>
  <c r="S332" i="5"/>
  <c r="T332" i="5"/>
  <c r="S1806" i="5"/>
  <c r="T1806" i="5"/>
  <c r="S1781" i="5"/>
  <c r="T1781" i="5"/>
  <c r="S3379" i="5"/>
  <c r="T3379" i="5"/>
  <c r="S2342" i="5"/>
  <c r="T2342" i="5"/>
  <c r="S3508" i="5"/>
  <c r="T3508" i="5"/>
  <c r="S3721" i="5"/>
  <c r="T3721" i="5"/>
  <c r="S2870" i="5"/>
  <c r="T2870" i="5"/>
  <c r="S261" i="5"/>
  <c r="T261" i="5"/>
  <c r="S738" i="5"/>
  <c r="T738" i="5"/>
  <c r="S396" i="5"/>
  <c r="T396" i="5"/>
  <c r="S3281" i="5"/>
  <c r="T3281" i="5"/>
  <c r="S43" i="5"/>
  <c r="T43" i="5"/>
  <c r="S326" i="5"/>
  <c r="T326" i="5"/>
  <c r="S1216" i="5"/>
  <c r="T1216" i="5"/>
  <c r="S3716" i="5"/>
  <c r="T3716" i="5"/>
  <c r="S3975" i="5"/>
  <c r="T3975" i="5"/>
  <c r="S615" i="5"/>
  <c r="T615" i="5"/>
  <c r="S1022" i="5"/>
  <c r="T1022" i="5"/>
  <c r="S306" i="5"/>
  <c r="T306" i="5"/>
  <c r="S3274" i="5"/>
  <c r="T3274" i="5"/>
  <c r="S2111" i="5"/>
  <c r="T2111" i="5"/>
  <c r="S3216" i="5"/>
  <c r="T3216" i="5"/>
  <c r="S323" i="5"/>
  <c r="T323" i="5"/>
  <c r="S128" i="5"/>
  <c r="T128" i="5"/>
  <c r="S3231" i="5"/>
  <c r="T3231" i="5"/>
  <c r="S1903" i="5"/>
  <c r="T1903" i="5"/>
  <c r="S3715" i="5"/>
  <c r="T3715" i="5"/>
  <c r="S3768" i="5"/>
  <c r="T3768" i="5"/>
  <c r="S4108" i="5"/>
  <c r="T4108" i="5"/>
  <c r="S3556" i="5"/>
  <c r="T3556" i="5"/>
  <c r="S2186" i="5"/>
  <c r="T2186" i="5"/>
  <c r="S1373" i="5"/>
  <c r="T1373" i="5"/>
  <c r="S2616" i="5"/>
  <c r="T2616" i="5"/>
  <c r="S2288" i="5"/>
  <c r="T2288" i="5"/>
  <c r="S3819" i="5"/>
  <c r="T3819" i="5"/>
  <c r="S2255" i="5"/>
  <c r="T2255" i="5"/>
  <c r="S3827" i="5"/>
  <c r="T3827" i="5"/>
  <c r="S654" i="5"/>
  <c r="T654" i="5"/>
  <c r="S2272" i="5"/>
  <c r="T2272" i="5"/>
  <c r="S1624" i="5"/>
  <c r="T1624" i="5"/>
  <c r="S3640" i="5"/>
  <c r="T3640" i="5"/>
  <c r="S2328" i="5"/>
  <c r="T2328" i="5"/>
  <c r="S2715" i="5"/>
  <c r="T2715" i="5"/>
  <c r="S318" i="5"/>
  <c r="T318" i="5"/>
  <c r="S2286" i="5"/>
  <c r="T2286" i="5"/>
  <c r="S1568" i="5"/>
  <c r="T1568" i="5"/>
  <c r="S249" i="5"/>
  <c r="T249" i="5"/>
  <c r="S3007" i="5"/>
  <c r="T3007" i="5"/>
  <c r="S1910" i="5"/>
  <c r="T1910" i="5"/>
  <c r="S170" i="5"/>
  <c r="T170" i="5"/>
  <c r="S1156" i="5"/>
  <c r="T1156" i="5"/>
  <c r="S2879" i="5"/>
  <c r="T2879" i="5"/>
  <c r="S1033" i="5"/>
  <c r="T1033" i="5"/>
  <c r="S3349" i="5"/>
  <c r="T3349" i="5"/>
  <c r="S977" i="5"/>
  <c r="T977" i="5"/>
  <c r="S1761" i="5"/>
  <c r="T1761" i="5"/>
  <c r="S2461" i="5"/>
  <c r="T2461" i="5"/>
  <c r="S2021" i="5"/>
  <c r="T2021" i="5"/>
  <c r="S2965" i="5"/>
  <c r="T2965" i="5"/>
  <c r="S3204" i="5"/>
  <c r="T3204" i="5"/>
  <c r="S243" i="5"/>
  <c r="T243" i="5"/>
  <c r="S1792" i="5"/>
  <c r="T1792" i="5"/>
  <c r="S1426" i="5"/>
  <c r="T1426" i="5"/>
  <c r="S3342" i="5"/>
  <c r="T3342" i="5"/>
  <c r="S2307" i="5"/>
  <c r="T2307" i="5"/>
  <c r="S869" i="5"/>
  <c r="T869" i="5"/>
  <c r="S337" i="5"/>
  <c r="T337" i="5"/>
  <c r="S660" i="5"/>
  <c r="T660" i="5"/>
  <c r="S273" i="5"/>
  <c r="T273" i="5"/>
  <c r="S2300" i="5"/>
  <c r="T2300" i="5"/>
  <c r="S3351" i="5"/>
  <c r="T3351" i="5"/>
  <c r="S2987" i="5"/>
  <c r="T2987" i="5"/>
  <c r="S838" i="5"/>
  <c r="T838" i="5"/>
  <c r="S15" i="5"/>
  <c r="T15" i="5"/>
  <c r="S363" i="5"/>
  <c r="T363" i="5"/>
  <c r="S1794" i="5"/>
  <c r="T1794" i="5"/>
  <c r="S2540" i="5"/>
  <c r="T2540" i="5"/>
  <c r="S421" i="5"/>
  <c r="T421" i="5"/>
  <c r="S2981" i="5"/>
  <c r="T2981" i="5"/>
  <c r="S3408" i="5"/>
  <c r="T3408" i="5"/>
  <c r="S942" i="5"/>
  <c r="T942" i="5"/>
  <c r="S3149" i="5"/>
  <c r="T3149" i="5"/>
  <c r="S1511" i="5"/>
  <c r="T1511" i="5"/>
  <c r="S321" i="5"/>
  <c r="T321" i="5"/>
  <c r="S2094" i="5"/>
  <c r="T2094" i="5"/>
  <c r="S3558" i="5"/>
  <c r="T3558" i="5"/>
  <c r="S1134" i="5"/>
  <c r="T1134" i="5"/>
  <c r="S469" i="5"/>
  <c r="T469" i="5"/>
  <c r="S3659" i="5"/>
  <c r="T3659" i="5"/>
  <c r="S3714" i="5"/>
  <c r="T3714" i="5"/>
  <c r="S988" i="5"/>
  <c r="T988" i="5"/>
  <c r="S524" i="5"/>
  <c r="T524" i="5"/>
  <c r="S3756" i="5"/>
  <c r="T3756" i="5"/>
  <c r="S1222" i="5"/>
  <c r="T1222" i="5"/>
  <c r="S109" i="5"/>
  <c r="T109" i="5"/>
  <c r="S628" i="5"/>
  <c r="T628" i="5"/>
  <c r="S1522" i="5"/>
  <c r="T1522" i="5"/>
  <c r="S387" i="5"/>
  <c r="T387" i="5"/>
  <c r="S3382" i="5"/>
  <c r="T3382" i="5"/>
  <c r="S1627" i="5"/>
  <c r="T1627" i="5"/>
  <c r="S2929" i="5"/>
  <c r="T2929" i="5"/>
  <c r="S2387" i="5"/>
  <c r="T2387" i="5"/>
  <c r="S798" i="5"/>
  <c r="T798" i="5"/>
  <c r="S1191" i="5"/>
  <c r="T1191" i="5"/>
  <c r="S2658" i="5"/>
  <c r="T2658" i="5"/>
  <c r="S2828" i="5"/>
  <c r="T2828" i="5"/>
  <c r="S1076" i="5"/>
  <c r="T1076" i="5"/>
  <c r="S2979" i="5"/>
  <c r="T2979" i="5"/>
  <c r="S961" i="5"/>
  <c r="T961" i="5"/>
  <c r="S465" i="5"/>
  <c r="T465" i="5"/>
  <c r="S2097" i="5"/>
  <c r="T2097" i="5"/>
  <c r="S1649" i="5"/>
  <c r="T1649" i="5"/>
  <c r="S828" i="5"/>
  <c r="T828" i="5"/>
  <c r="S1087" i="5"/>
  <c r="T1087" i="5"/>
  <c r="S3346" i="5"/>
  <c r="T3346" i="5"/>
  <c r="S3494" i="5"/>
  <c r="T3494" i="5"/>
  <c r="S3723" i="5"/>
  <c r="T3723" i="5"/>
  <c r="S325" i="5"/>
  <c r="T325" i="5"/>
  <c r="S2061" i="5"/>
  <c r="T2061" i="5"/>
  <c r="S1699" i="5"/>
  <c r="T1699" i="5"/>
  <c r="S3786" i="5"/>
  <c r="T3786" i="5"/>
  <c r="S3658" i="5"/>
  <c r="T3658" i="5"/>
  <c r="S2986" i="5"/>
  <c r="T2986" i="5"/>
  <c r="S2088" i="5"/>
  <c r="T2088" i="5"/>
  <c r="S1941" i="5"/>
  <c r="T1941" i="5"/>
  <c r="S3414" i="5"/>
  <c r="T3414" i="5"/>
  <c r="S290" i="5"/>
  <c r="T290" i="5"/>
  <c r="S382" i="5"/>
  <c r="T382" i="5"/>
  <c r="S2602" i="5"/>
  <c r="T2602" i="5"/>
  <c r="S1433" i="5"/>
  <c r="T1433" i="5"/>
  <c r="S2337" i="5"/>
  <c r="T2337" i="5"/>
  <c r="S1716" i="5"/>
  <c r="T1716" i="5"/>
  <c r="S2302" i="5"/>
  <c r="T2302" i="5"/>
  <c r="S717" i="5"/>
  <c r="T717" i="5"/>
  <c r="S2284" i="5"/>
  <c r="T2284" i="5"/>
  <c r="S3245" i="5"/>
  <c r="T3245" i="5"/>
  <c r="S221" i="5"/>
  <c r="T221" i="5"/>
  <c r="S3271" i="5"/>
  <c r="T3271" i="5"/>
  <c r="S1225" i="5"/>
  <c r="T1225" i="5"/>
  <c r="S69" i="5"/>
  <c r="T69" i="5"/>
  <c r="S2078" i="5"/>
  <c r="T2078" i="5"/>
  <c r="S1330" i="5"/>
  <c r="T1330" i="5"/>
  <c r="S2699" i="5"/>
  <c r="T2699" i="5"/>
  <c r="S3336" i="5"/>
  <c r="T3336" i="5"/>
  <c r="S631" i="5"/>
  <c r="T631" i="5"/>
  <c r="S3010" i="5"/>
  <c r="T3010" i="5"/>
  <c r="S994" i="5"/>
  <c r="T994" i="5"/>
  <c r="S381" i="5"/>
  <c r="T381" i="5"/>
  <c r="S2122" i="5"/>
  <c r="T2122" i="5"/>
  <c r="S1633" i="5"/>
  <c r="T1633" i="5"/>
  <c r="S45" i="5"/>
  <c r="T45" i="5"/>
  <c r="S1912" i="5"/>
  <c r="T1912" i="5"/>
  <c r="S44" i="5"/>
  <c r="T44" i="5"/>
  <c r="S2678" i="5"/>
  <c r="T2678" i="5"/>
  <c r="S1965" i="5"/>
  <c r="T1965" i="5"/>
  <c r="S3405" i="5"/>
  <c r="T3405" i="5"/>
  <c r="S3066" i="5"/>
  <c r="T3066" i="5"/>
  <c r="S808" i="5"/>
  <c r="T808" i="5"/>
  <c r="S206" i="5"/>
  <c r="T206" i="5"/>
  <c r="S709" i="5"/>
  <c r="T709" i="5"/>
  <c r="S349" i="5"/>
  <c r="T349" i="5"/>
  <c r="S242" i="5"/>
  <c r="T242" i="5"/>
  <c r="S535" i="5"/>
  <c r="T535" i="5"/>
  <c r="S104" i="5"/>
  <c r="T104" i="5"/>
  <c r="S3402" i="5"/>
  <c r="T3402" i="5"/>
  <c r="S1252" i="5"/>
  <c r="T1252" i="5"/>
  <c r="S53" i="5"/>
  <c r="T53" i="5"/>
  <c r="S1706" i="5"/>
  <c r="T1706" i="5"/>
  <c r="S2033" i="5"/>
  <c r="T2033" i="5"/>
  <c r="S2032" i="5"/>
  <c r="T2032" i="5"/>
  <c r="S1659" i="5"/>
  <c r="T1659" i="5"/>
  <c r="S1187" i="5"/>
  <c r="T1187" i="5"/>
  <c r="S3000" i="5"/>
  <c r="T3000" i="5"/>
  <c r="S158" i="5"/>
  <c r="T158" i="5"/>
  <c r="S2875" i="5"/>
  <c r="T2875" i="5"/>
  <c r="S3549" i="5"/>
  <c r="T3549" i="5"/>
  <c r="S3252" i="5"/>
  <c r="T3252" i="5"/>
  <c r="S1844" i="5"/>
  <c r="T1844" i="5"/>
  <c r="S695" i="5"/>
  <c r="T695" i="5"/>
  <c r="S705" i="5"/>
  <c r="T705" i="5"/>
  <c r="S3343" i="5"/>
  <c r="T3343" i="5"/>
  <c r="S346" i="5"/>
  <c r="T346" i="5"/>
  <c r="S222" i="5"/>
  <c r="T222" i="5"/>
  <c r="S3839" i="5"/>
  <c r="T3839" i="5"/>
  <c r="S3025" i="5"/>
  <c r="T3025" i="5"/>
  <c r="S706" i="5"/>
  <c r="T706" i="5"/>
  <c r="S2618" i="5"/>
  <c r="T2618" i="5"/>
  <c r="S701" i="5"/>
  <c r="T701" i="5"/>
  <c r="S3753" i="5"/>
  <c r="T3753" i="5"/>
  <c r="S1810" i="5"/>
  <c r="T1810" i="5"/>
  <c r="S2065" i="5"/>
  <c r="T2065" i="5"/>
  <c r="S262" i="5"/>
  <c r="T262" i="5"/>
  <c r="S1199" i="5"/>
  <c r="T1199" i="5"/>
  <c r="S288" i="5"/>
  <c r="T288" i="5"/>
  <c r="S3697" i="5"/>
  <c r="T3697" i="5"/>
  <c r="S600" i="5"/>
  <c r="T600" i="5"/>
  <c r="S2811" i="5"/>
  <c r="T2811" i="5"/>
  <c r="S1096" i="5"/>
  <c r="T1096" i="5"/>
  <c r="S1730" i="5"/>
  <c r="T1730" i="5"/>
  <c r="S94" i="5"/>
  <c r="T94" i="5"/>
  <c r="S3571" i="5"/>
  <c r="T3571" i="5"/>
  <c r="S658" i="5"/>
  <c r="T658" i="5"/>
  <c r="S91" i="5"/>
  <c r="T91" i="5"/>
  <c r="S2340" i="5"/>
  <c r="T2340" i="5"/>
  <c r="S1209" i="5"/>
  <c r="T1209" i="5"/>
  <c r="S2974" i="5"/>
  <c r="T2974" i="5"/>
  <c r="S704" i="5"/>
  <c r="T704" i="5"/>
  <c r="S228" i="5"/>
  <c r="T228" i="5"/>
  <c r="S3506" i="5"/>
  <c r="T3506" i="5"/>
  <c r="S3532" i="5"/>
  <c r="T3532" i="5"/>
  <c r="S3483" i="5"/>
  <c r="T3483" i="5"/>
  <c r="S3299" i="5"/>
  <c r="T3299" i="5"/>
  <c r="S3288" i="5"/>
  <c r="T3288" i="5"/>
  <c r="S3115" i="5"/>
  <c r="T3115" i="5"/>
  <c r="S3490" i="5"/>
  <c r="T3490" i="5"/>
  <c r="S356" i="5"/>
  <c r="T356" i="5"/>
  <c r="S413" i="5"/>
  <c r="T413" i="5"/>
  <c r="S2841" i="5"/>
  <c r="T2841" i="5"/>
  <c r="S649" i="5"/>
  <c r="T649" i="5"/>
  <c r="S2720" i="5"/>
  <c r="T2720" i="5"/>
  <c r="S2462" i="5"/>
  <c r="T2462" i="5"/>
  <c r="S2791" i="5"/>
  <c r="T2791" i="5"/>
  <c r="S2679" i="5"/>
  <c r="T2679" i="5"/>
  <c r="S4085" i="5"/>
  <c r="T4085" i="5"/>
  <c r="S532" i="5"/>
  <c r="T532" i="5"/>
  <c r="S3614" i="5"/>
  <c r="T3614" i="5"/>
  <c r="S42" i="5"/>
  <c r="T42" i="5"/>
  <c r="S2940" i="5"/>
  <c r="T2940" i="5"/>
  <c r="S3362" i="5"/>
  <c r="T3362" i="5"/>
  <c r="S827" i="5"/>
  <c r="T827" i="5"/>
  <c r="S1967" i="5"/>
  <c r="T1967" i="5"/>
  <c r="S749" i="5"/>
  <c r="T749" i="5"/>
  <c r="S1953" i="5"/>
  <c r="T1953" i="5"/>
  <c r="S3637" i="5"/>
  <c r="T3637" i="5"/>
  <c r="S1295" i="5"/>
  <c r="T1295" i="5"/>
  <c r="S3215" i="5"/>
  <c r="T3215" i="5"/>
  <c r="S1309" i="5"/>
  <c r="T1309" i="5"/>
  <c r="S1282" i="5"/>
  <c r="T1282" i="5"/>
  <c r="S3895" i="5"/>
  <c r="T3895" i="5"/>
  <c r="S2003" i="5"/>
  <c r="T2003" i="5"/>
  <c r="S2676" i="5"/>
  <c r="T2676" i="5"/>
  <c r="S3045" i="5"/>
  <c r="T3045" i="5"/>
  <c r="S57" i="5"/>
  <c r="T57" i="5"/>
  <c r="S533" i="5"/>
  <c r="T533" i="5"/>
  <c r="S2480" i="5"/>
  <c r="T2480" i="5"/>
  <c r="S1312" i="5"/>
  <c r="T1312" i="5"/>
  <c r="S4059" i="5"/>
  <c r="T4059" i="5"/>
  <c r="S3283" i="5"/>
  <c r="T3283" i="5"/>
  <c r="S352" i="5"/>
  <c r="T352" i="5"/>
  <c r="S1911" i="5"/>
  <c r="T1911" i="5"/>
  <c r="S3091" i="5"/>
  <c r="T3091" i="5"/>
  <c r="S1189" i="5"/>
  <c r="T1189" i="5"/>
  <c r="S2445" i="5"/>
  <c r="T2445" i="5"/>
  <c r="S1520" i="5"/>
  <c r="T1520" i="5"/>
  <c r="S3239" i="5"/>
  <c r="T3239" i="5"/>
  <c r="S1836" i="5"/>
  <c r="T1836" i="5"/>
  <c r="S3003" i="5"/>
  <c r="T3003" i="5"/>
  <c r="S2476" i="5"/>
  <c r="T2476" i="5"/>
  <c r="S1587" i="5"/>
  <c r="T1587" i="5"/>
  <c r="S3176" i="5"/>
  <c r="T3176" i="5"/>
  <c r="S1977" i="5"/>
  <c r="T1977" i="5"/>
  <c r="S67" i="5"/>
  <c r="T67" i="5"/>
  <c r="S1554" i="5"/>
  <c r="T1554" i="5"/>
  <c r="S2704" i="5"/>
  <c r="T2704" i="5"/>
  <c r="S1664" i="5"/>
  <c r="T1664" i="5"/>
  <c r="S791" i="5"/>
  <c r="T791" i="5"/>
  <c r="S3717" i="5"/>
  <c r="T3717" i="5"/>
  <c r="S406" i="5"/>
  <c r="T406" i="5"/>
  <c r="S679" i="5"/>
  <c r="T679" i="5"/>
  <c r="S2661" i="5"/>
  <c r="T2661" i="5"/>
  <c r="S510" i="5"/>
  <c r="T510" i="5"/>
  <c r="S46" i="5"/>
  <c r="T46" i="5"/>
  <c r="S3387" i="5"/>
  <c r="T3387" i="5"/>
  <c r="S1524" i="5"/>
  <c r="T1524" i="5"/>
  <c r="S1797" i="5"/>
  <c r="T1797" i="5"/>
  <c r="S1854" i="5"/>
  <c r="T1854" i="5"/>
  <c r="S3435" i="5"/>
  <c r="T3435" i="5"/>
  <c r="S1850" i="5"/>
  <c r="T1850" i="5"/>
  <c r="S760" i="5"/>
  <c r="T760" i="5"/>
  <c r="S3284" i="5"/>
  <c r="T3284" i="5"/>
  <c r="S644" i="5"/>
  <c r="T644" i="5"/>
  <c r="S1004" i="5"/>
  <c r="T1004" i="5"/>
  <c r="S322" i="5"/>
  <c r="T322" i="5"/>
  <c r="S553" i="5"/>
  <c r="T553" i="5"/>
  <c r="S2532" i="5"/>
  <c r="T2532" i="5"/>
  <c r="S2237" i="5"/>
  <c r="T2237" i="5"/>
  <c r="S1301" i="5"/>
  <c r="T1301" i="5"/>
  <c r="S3585" i="5"/>
  <c r="T3585" i="5"/>
  <c r="S3781" i="5"/>
  <c r="T3781" i="5"/>
  <c r="S1531" i="5"/>
  <c r="T1531" i="5"/>
  <c r="S3504" i="5"/>
  <c r="T3504" i="5"/>
  <c r="S500" i="5"/>
  <c r="T500" i="5"/>
  <c r="S1859" i="5"/>
  <c r="T1859" i="5"/>
  <c r="S2982" i="5"/>
  <c r="T2982" i="5"/>
  <c r="S962" i="5"/>
  <c r="T962" i="5"/>
  <c r="S1968" i="5"/>
  <c r="T1968" i="5"/>
  <c r="S3576" i="5"/>
  <c r="T3576" i="5"/>
  <c r="S3340" i="5"/>
  <c r="T3340" i="5"/>
  <c r="S2637" i="5"/>
  <c r="T2637" i="5"/>
  <c r="S2528" i="5"/>
  <c r="T2528" i="5"/>
  <c r="S3945" i="5"/>
  <c r="T3945" i="5"/>
  <c r="S60" i="5"/>
  <c r="T60" i="5"/>
  <c r="S3526" i="5"/>
  <c r="T3526" i="5"/>
  <c r="S1728" i="5"/>
  <c r="T1728" i="5"/>
  <c r="S1607" i="5"/>
  <c r="T1607" i="5"/>
  <c r="S51" i="5"/>
  <c r="T51" i="5"/>
  <c r="S1211" i="5"/>
  <c r="T1211" i="5"/>
  <c r="S2058" i="5"/>
  <c r="T2058" i="5"/>
  <c r="S2736" i="5"/>
  <c r="T2736" i="5"/>
  <c r="S313" i="5"/>
  <c r="T313" i="5"/>
  <c r="S3175" i="5"/>
  <c r="T3175" i="5"/>
  <c r="S3130" i="5"/>
  <c r="T3130" i="5"/>
  <c r="S364" i="5"/>
  <c r="T364" i="5"/>
  <c r="S3834" i="5"/>
  <c r="T3834" i="5"/>
  <c r="S362" i="5"/>
  <c r="T362" i="5"/>
  <c r="S3708" i="5"/>
  <c r="T3708" i="5"/>
  <c r="S400" i="5"/>
  <c r="T400" i="5"/>
  <c r="S3102" i="5"/>
  <c r="T3102" i="5"/>
  <c r="S1269" i="5"/>
  <c r="T1269" i="5"/>
  <c r="S2242" i="5"/>
  <c r="T2242" i="5"/>
  <c r="S3300" i="5"/>
  <c r="T3300" i="5"/>
  <c r="S743" i="5"/>
  <c r="T743" i="5"/>
  <c r="S1247" i="5"/>
  <c r="T1247" i="5"/>
  <c r="S3226" i="5"/>
  <c r="T3226" i="5"/>
  <c r="S299" i="5"/>
  <c r="T299" i="5"/>
  <c r="S572" i="5"/>
  <c r="T572" i="5"/>
  <c r="S3328" i="5"/>
  <c r="T3328" i="5"/>
  <c r="S3915" i="5"/>
  <c r="T3915" i="5"/>
  <c r="S2562" i="5"/>
  <c r="T2562" i="5"/>
  <c r="S3611" i="5"/>
  <c r="T3611" i="5"/>
  <c r="S3438" i="5"/>
  <c r="T3438" i="5"/>
  <c r="S3777" i="5"/>
  <c r="T3777" i="5"/>
  <c r="S2034" i="5"/>
  <c r="T2034" i="5"/>
  <c r="S727" i="5"/>
  <c r="T727" i="5"/>
  <c r="S661" i="5"/>
  <c r="T661" i="5"/>
  <c r="S894" i="5"/>
  <c r="T894" i="5"/>
  <c r="S2043" i="5"/>
  <c r="T2043" i="5"/>
  <c r="S2265" i="5"/>
  <c r="T2265" i="5"/>
  <c r="S389" i="5"/>
  <c r="T389" i="5"/>
  <c r="S120" i="5"/>
  <c r="T120" i="5"/>
  <c r="S2385" i="5"/>
  <c r="T2385" i="5"/>
  <c r="S3509" i="5"/>
  <c r="T3509" i="5"/>
  <c r="S324" i="5"/>
  <c r="T324" i="5"/>
  <c r="S3676" i="5"/>
  <c r="T3676" i="5"/>
  <c r="S3799" i="5"/>
  <c r="T3799" i="5"/>
  <c r="S3324" i="5"/>
  <c r="T3324" i="5"/>
  <c r="S3457" i="5"/>
  <c r="T3457" i="5"/>
  <c r="S342" i="5"/>
  <c r="T342" i="5"/>
  <c r="S3019" i="5"/>
  <c r="T3019" i="5"/>
  <c r="S336" i="5"/>
  <c r="T336" i="5"/>
  <c r="S3015" i="5"/>
  <c r="T3015" i="5"/>
  <c r="S8" i="5"/>
  <c r="T8" i="5"/>
  <c r="S328" i="5"/>
  <c r="T328" i="5"/>
  <c r="S3357" i="5"/>
  <c r="T3357" i="5"/>
  <c r="S4037" i="5"/>
  <c r="T4037" i="5"/>
  <c r="S2020" i="5"/>
  <c r="T2020" i="5"/>
  <c r="S16" i="5"/>
  <c r="T16" i="5"/>
  <c r="S896" i="5"/>
  <c r="T896" i="5"/>
  <c r="S3633" i="5"/>
  <c r="T3633" i="5"/>
  <c r="S2023" i="5"/>
  <c r="T2023" i="5"/>
  <c r="S2270" i="5"/>
  <c r="T2270" i="5"/>
  <c r="S3475" i="5"/>
  <c r="T3475" i="5"/>
  <c r="S1219" i="5"/>
  <c r="T1219" i="5"/>
  <c r="S835" i="5"/>
  <c r="T835" i="5"/>
  <c r="S29" i="5"/>
  <c r="T29" i="5"/>
  <c r="S2187" i="5"/>
  <c r="T2187" i="5"/>
  <c r="S2452" i="5"/>
  <c r="T2452" i="5"/>
  <c r="S2708" i="5"/>
  <c r="T2708" i="5"/>
  <c r="S1471" i="5"/>
  <c r="T1471" i="5"/>
  <c r="S3872" i="5"/>
  <c r="T3872" i="5"/>
  <c r="S2536" i="5"/>
  <c r="T2536" i="5"/>
  <c r="S522" i="5"/>
  <c r="T522" i="5"/>
  <c r="S3277" i="5"/>
  <c r="T3277" i="5"/>
  <c r="S590" i="5"/>
  <c r="T590" i="5"/>
  <c r="S1772" i="5"/>
  <c r="T1772" i="5"/>
  <c r="S682" i="5"/>
  <c r="T682" i="5"/>
  <c r="S41" i="5"/>
  <c r="T41" i="5"/>
  <c r="S1516" i="5"/>
  <c r="T1516" i="5"/>
  <c r="S643" i="5"/>
  <c r="T643" i="5"/>
  <c r="S2795" i="5"/>
  <c r="T2795" i="5"/>
  <c r="S3588" i="5"/>
  <c r="T3588" i="5"/>
  <c r="S1306" i="5"/>
  <c r="T1306" i="5"/>
  <c r="S3326" i="5"/>
  <c r="T3326" i="5"/>
  <c r="S1940" i="5"/>
  <c r="T1940" i="5"/>
  <c r="S2047" i="5"/>
  <c r="T2047" i="5"/>
  <c r="S1000" i="5"/>
  <c r="T1000" i="5"/>
  <c r="S2998" i="5"/>
  <c r="T2998" i="5"/>
  <c r="S974" i="5"/>
  <c r="T974" i="5"/>
  <c r="S2063" i="5"/>
  <c r="T2063" i="5"/>
  <c r="S294" i="5"/>
  <c r="T294" i="5"/>
  <c r="S1570" i="5"/>
  <c r="T1570" i="5"/>
  <c r="S2985" i="5"/>
  <c r="T2985" i="5"/>
  <c r="S947" i="5"/>
  <c r="T947" i="5"/>
  <c r="S667" i="5"/>
  <c r="T667" i="5"/>
  <c r="S3704" i="5"/>
  <c r="T3704" i="5"/>
  <c r="S330" i="5"/>
  <c r="T330" i="5"/>
  <c r="S1540" i="5"/>
  <c r="T1540" i="5"/>
  <c r="S1658" i="5"/>
  <c r="T1658" i="5"/>
  <c r="S2611" i="5"/>
  <c r="T2611" i="5"/>
  <c r="S395" i="5"/>
  <c r="T395" i="5"/>
  <c r="S1332" i="5"/>
  <c r="T1332" i="5"/>
  <c r="S3012" i="5"/>
  <c r="T3012" i="5"/>
  <c r="S1345" i="5"/>
  <c r="T1345" i="5"/>
  <c r="S953" i="5"/>
  <c r="T953" i="5"/>
  <c r="S12" i="5"/>
  <c r="T12" i="5"/>
  <c r="S796" i="5"/>
  <c r="T796" i="5"/>
  <c r="S1518" i="5"/>
  <c r="T1518" i="5"/>
  <c r="S1694" i="5"/>
  <c r="T1694" i="5"/>
  <c r="S3418" i="5"/>
  <c r="T3418" i="5"/>
  <c r="S39" i="5"/>
  <c r="T39" i="5"/>
  <c r="S1679" i="5"/>
  <c r="T1679" i="5"/>
  <c r="S9" i="5"/>
  <c r="T9" i="5"/>
  <c r="S189" i="5"/>
  <c r="T189" i="5"/>
  <c r="S410" i="5"/>
  <c r="T410" i="5"/>
  <c r="S1948" i="5"/>
  <c r="T1948" i="5"/>
  <c r="S329" i="5"/>
  <c r="T329" i="5"/>
  <c r="S978" i="5"/>
  <c r="T978" i="5"/>
  <c r="S1392" i="5"/>
  <c r="T1392" i="5"/>
  <c r="S1019" i="5"/>
  <c r="T1019" i="5"/>
  <c r="S989" i="5"/>
  <c r="T989" i="5"/>
  <c r="S373" i="5"/>
  <c r="T373" i="5"/>
  <c r="S2739" i="5"/>
  <c r="T2739" i="5"/>
  <c r="S788" i="5"/>
  <c r="T788" i="5"/>
  <c r="S3024" i="5"/>
  <c r="T3024" i="5"/>
  <c r="S2932" i="5"/>
  <c r="T2932" i="5"/>
  <c r="S3006" i="5"/>
  <c r="T3006" i="5"/>
  <c r="S1317" i="5"/>
  <c r="T1317" i="5"/>
  <c r="S4064" i="5"/>
  <c r="T4064" i="5"/>
  <c r="S2706" i="5"/>
  <c r="T2706" i="5"/>
  <c r="S1623" i="5"/>
  <c r="T1623" i="5"/>
  <c r="S209" i="5"/>
  <c r="T209" i="5"/>
  <c r="S972" i="5"/>
  <c r="T972" i="5"/>
  <c r="S3029" i="5"/>
  <c r="T3029" i="5"/>
  <c r="S3482" i="5"/>
  <c r="T3482" i="5"/>
  <c r="S3550" i="5"/>
  <c r="T3550" i="5"/>
  <c r="S2227" i="5"/>
  <c r="T2227" i="5"/>
  <c r="S2040" i="5"/>
  <c r="T2040" i="5"/>
  <c r="S2711" i="5"/>
  <c r="T2711" i="5"/>
  <c r="S2550" i="5"/>
  <c r="T2550" i="5"/>
  <c r="S1205" i="5"/>
  <c r="T1205" i="5"/>
  <c r="S4038" i="5"/>
  <c r="T4038" i="5"/>
  <c r="S3763" i="5"/>
  <c r="T3763" i="5"/>
  <c r="S3774" i="5"/>
  <c r="T3774" i="5"/>
  <c r="S2675" i="5"/>
  <c r="T2675" i="5"/>
  <c r="S119" i="5"/>
  <c r="T119" i="5"/>
  <c r="S1322" i="5"/>
  <c r="T1322" i="5"/>
  <c r="S3221" i="5"/>
  <c r="T3221" i="5"/>
  <c r="S2409" i="5"/>
  <c r="T2409" i="5"/>
  <c r="S1213" i="5"/>
  <c r="T1213" i="5"/>
  <c r="S1645" i="5"/>
  <c r="T1645" i="5"/>
  <c r="S1753" i="5"/>
  <c r="T1753" i="5"/>
  <c r="S1302" i="5"/>
  <c r="T1302" i="5"/>
  <c r="S1353" i="5"/>
  <c r="T1353" i="5"/>
  <c r="S2738" i="5"/>
  <c r="T2738" i="5"/>
  <c r="S742" i="5"/>
  <c r="T742" i="5"/>
  <c r="S30" i="5"/>
  <c r="T30" i="5"/>
  <c r="S344" i="5"/>
  <c r="T344" i="5"/>
  <c r="S2541" i="5"/>
  <c r="T2541" i="5"/>
  <c r="S1523" i="5"/>
  <c r="T1523" i="5"/>
  <c r="S440" i="5"/>
  <c r="T440" i="5"/>
  <c r="S1777" i="5"/>
  <c r="T1777" i="5"/>
  <c r="S2722" i="5"/>
  <c r="T2722" i="5"/>
  <c r="S1691" i="5"/>
  <c r="T1691" i="5"/>
  <c r="S3557" i="5"/>
  <c r="T3557" i="5"/>
  <c r="S985" i="5"/>
  <c r="T985" i="5"/>
  <c r="S18" i="5"/>
  <c r="T18" i="5"/>
  <c r="S3755" i="5"/>
  <c r="T3755" i="5"/>
  <c r="S1635" i="5"/>
  <c r="T1635" i="5"/>
  <c r="S2015" i="5"/>
  <c r="T2015" i="5"/>
  <c r="S3304" i="5"/>
  <c r="T3304" i="5"/>
  <c r="S3795" i="5"/>
  <c r="T3795" i="5"/>
  <c r="S645" i="5"/>
  <c r="T645" i="5"/>
  <c r="S2666" i="5"/>
  <c r="T2666" i="5"/>
  <c r="S1220" i="5"/>
  <c r="T1220" i="5"/>
  <c r="S1009" i="5"/>
  <c r="T1009" i="5"/>
  <c r="S3983" i="5"/>
  <c r="T3983" i="5"/>
  <c r="S833" i="5"/>
  <c r="T833" i="5"/>
  <c r="S2926" i="5"/>
  <c r="T2926" i="5"/>
  <c r="S3587" i="5"/>
  <c r="T3587" i="5"/>
  <c r="S1946" i="5"/>
  <c r="T1946" i="5"/>
  <c r="S1339" i="5"/>
  <c r="T1339" i="5"/>
  <c r="S3377" i="5"/>
  <c r="T3377" i="5"/>
  <c r="S3636" i="5"/>
  <c r="T3636" i="5"/>
  <c r="S3050" i="5"/>
  <c r="T3050" i="5"/>
  <c r="S3255" i="5"/>
  <c r="T3255" i="5"/>
  <c r="S2526" i="5"/>
  <c r="T2526" i="5"/>
  <c r="S686" i="5"/>
  <c r="T686" i="5"/>
  <c r="S2554" i="5"/>
  <c r="T2554" i="5"/>
  <c r="S3341" i="5"/>
  <c r="T3341" i="5"/>
  <c r="S3005" i="5"/>
  <c r="T3005" i="5"/>
  <c r="S3830" i="5"/>
  <c r="T3830" i="5"/>
  <c r="S801" i="5"/>
  <c r="T801" i="5"/>
  <c r="S669" i="5"/>
  <c r="T669" i="5"/>
  <c r="S4069" i="5"/>
  <c r="T4069" i="5"/>
  <c r="S3559" i="5"/>
  <c r="T3559" i="5"/>
  <c r="S1542" i="5"/>
  <c r="T1542" i="5"/>
  <c r="S183" i="5"/>
  <c r="T183" i="5"/>
  <c r="S1966" i="5"/>
  <c r="T1966" i="5"/>
  <c r="S402" i="5"/>
  <c r="T402" i="5"/>
  <c r="S1838" i="5"/>
  <c r="T1838" i="5"/>
  <c r="S957" i="5"/>
  <c r="T957" i="5"/>
  <c r="S1969" i="5"/>
  <c r="T1969" i="5"/>
  <c r="S3238" i="5"/>
  <c r="T3238" i="5"/>
  <c r="S412" i="5"/>
  <c r="T412" i="5"/>
  <c r="S2899" i="5"/>
  <c r="T2899" i="5"/>
  <c r="S1204" i="5"/>
  <c r="T1204" i="5"/>
  <c r="S1316" i="5"/>
  <c r="T1316" i="5"/>
  <c r="S3391" i="5"/>
  <c r="T3391" i="5"/>
  <c r="S3361" i="5"/>
  <c r="T3361" i="5"/>
  <c r="S2524" i="5"/>
  <c r="T2524" i="5"/>
  <c r="S3" i="5"/>
  <c r="T3" i="5"/>
  <c r="S213" i="5"/>
  <c r="T213" i="5"/>
  <c r="S3440" i="5"/>
  <c r="T3440" i="5"/>
  <c r="S108" i="5"/>
  <c r="T108" i="5"/>
  <c r="S3693" i="5"/>
  <c r="T3693" i="5"/>
  <c r="S1976" i="5"/>
  <c r="T1976" i="5"/>
  <c r="S736" i="5"/>
  <c r="T736" i="5"/>
  <c r="S2100" i="5"/>
  <c r="T2100" i="5"/>
  <c r="S335" i="5"/>
  <c r="T335" i="5"/>
  <c r="S2269" i="5"/>
  <c r="T2269" i="5"/>
  <c r="S1950" i="5"/>
  <c r="T1950" i="5"/>
  <c r="S3849" i="5"/>
  <c r="T3849" i="5"/>
  <c r="S1274" i="5"/>
  <c r="T1274" i="5"/>
  <c r="S924" i="5"/>
  <c r="T924" i="5"/>
  <c r="S2459" i="5"/>
  <c r="T2459" i="5"/>
  <c r="S659" i="5"/>
  <c r="T659" i="5"/>
  <c r="S6" i="5"/>
  <c r="T6" i="5"/>
  <c r="S1268" i="5"/>
  <c r="T1268" i="5"/>
  <c r="S3035" i="5"/>
  <c r="T3035" i="5"/>
  <c r="S1016" i="5"/>
  <c r="T1016" i="5"/>
  <c r="S102" i="5"/>
  <c r="T102" i="5"/>
  <c r="S2018" i="5"/>
  <c r="T2018" i="5"/>
  <c r="S360" i="5"/>
  <c r="T360" i="5"/>
  <c r="S3230" i="5"/>
  <c r="T3230" i="5"/>
  <c r="S38" i="5"/>
  <c r="T38" i="5"/>
  <c r="S56" i="5"/>
  <c r="T56" i="5"/>
  <c r="S2007" i="5"/>
  <c r="T2007" i="5"/>
  <c r="S48" i="5"/>
  <c r="T48" i="5"/>
  <c r="S707" i="5"/>
  <c r="T707" i="5"/>
  <c r="S1897" i="5"/>
  <c r="T1897" i="5"/>
  <c r="S1395" i="5"/>
  <c r="T1395" i="5"/>
  <c r="S715" i="5"/>
  <c r="T715" i="5"/>
  <c r="S3413" i="5"/>
  <c r="T3413" i="5"/>
  <c r="S3814" i="5"/>
  <c r="T3814" i="5"/>
  <c r="S23" i="5"/>
  <c r="T23" i="5"/>
  <c r="S558" i="5"/>
  <c r="T558" i="5"/>
  <c r="S2686" i="5"/>
  <c r="T2686" i="5"/>
  <c r="S3069" i="5"/>
  <c r="T3069" i="5"/>
  <c r="S3689" i="5"/>
  <c r="T3689" i="5"/>
  <c r="S2954" i="5"/>
  <c r="T2954" i="5"/>
  <c r="S3165" i="5"/>
  <c r="T3165" i="5"/>
  <c r="S317" i="5"/>
  <c r="T317" i="5"/>
  <c r="S295" i="5"/>
  <c r="T295" i="5"/>
  <c r="S1308" i="5"/>
  <c r="T1308" i="5"/>
  <c r="S2955" i="5"/>
  <c r="T2955" i="5"/>
  <c r="S1375" i="5"/>
  <c r="T1375" i="5"/>
  <c r="S2073" i="5"/>
  <c r="T2073" i="5"/>
  <c r="S3748" i="5"/>
  <c r="T3748" i="5"/>
  <c r="S2944" i="5"/>
  <c r="T2944" i="5"/>
  <c r="S419" i="5"/>
  <c r="T419" i="5"/>
  <c r="S2589" i="5"/>
  <c r="T2589" i="5"/>
  <c r="S3664" i="5"/>
  <c r="T3664" i="5"/>
  <c r="S3286" i="5"/>
  <c r="T3286" i="5"/>
  <c r="S3406" i="5"/>
  <c r="T3406" i="5"/>
  <c r="S334" i="5"/>
  <c r="T334" i="5"/>
  <c r="S2917" i="5"/>
  <c r="T2917" i="5"/>
  <c r="S3307" i="5"/>
  <c r="T3307" i="5"/>
  <c r="S3275" i="5"/>
  <c r="T3275" i="5"/>
  <c r="S3800" i="5"/>
  <c r="T3800" i="5"/>
  <c r="S2076" i="5"/>
  <c r="T2076" i="5"/>
  <c r="S2620" i="5"/>
  <c r="T2620" i="5"/>
  <c r="S2225" i="5"/>
  <c r="T2225" i="5"/>
  <c r="S1210" i="5"/>
  <c r="T1210" i="5"/>
  <c r="S1748" i="5"/>
  <c r="T1748" i="5"/>
  <c r="S3312" i="5"/>
  <c r="T3312" i="5"/>
  <c r="S1207" i="5"/>
  <c r="T1207" i="5"/>
  <c r="S2331" i="5"/>
  <c r="T2331" i="5"/>
  <c r="S1822" i="5"/>
  <c r="T1822" i="5"/>
  <c r="S1005" i="5"/>
  <c r="T1005" i="5"/>
  <c r="S3752" i="5"/>
  <c r="T3752" i="5"/>
  <c r="S724" i="5"/>
  <c r="T724" i="5"/>
  <c r="S255" i="5"/>
  <c r="T255" i="5"/>
  <c r="S1908" i="5"/>
  <c r="T1908" i="5"/>
  <c r="S1006" i="5"/>
  <c r="T1006" i="5"/>
  <c r="S1725" i="5"/>
  <c r="T1725" i="5"/>
  <c r="S420" i="5"/>
  <c r="T420" i="5"/>
  <c r="S2707" i="5"/>
  <c r="T2707" i="5"/>
  <c r="S3979" i="5"/>
  <c r="T3979" i="5"/>
  <c r="S2000" i="5"/>
  <c r="T2000" i="5"/>
  <c r="S2332" i="5"/>
  <c r="T2332" i="5"/>
  <c r="S187" i="5"/>
  <c r="T187" i="5"/>
  <c r="S2027" i="5"/>
  <c r="T2027" i="5"/>
  <c r="S59" i="5"/>
  <c r="T59" i="5"/>
  <c r="S1526" i="5"/>
  <c r="T1526" i="5"/>
  <c r="S4079" i="5"/>
  <c r="T4079" i="5"/>
  <c r="S2026" i="5"/>
  <c r="T2026" i="5"/>
  <c r="S2029" i="5"/>
  <c r="T2029" i="5"/>
  <c r="S54" i="5"/>
  <c r="T54" i="5"/>
  <c r="S2645" i="5"/>
  <c r="T2645" i="5"/>
  <c r="S823" i="5"/>
  <c r="T823" i="5"/>
  <c r="S2383" i="5"/>
  <c r="T2383" i="5"/>
  <c r="S401" i="5"/>
  <c r="T401" i="5"/>
  <c r="S1457" i="5"/>
  <c r="T1457" i="5"/>
  <c r="S2074" i="5"/>
  <c r="T2074" i="5"/>
  <c r="S3518" i="5"/>
  <c r="T3518" i="5"/>
  <c r="S2049" i="5"/>
  <c r="T2049" i="5"/>
  <c r="S298" i="5"/>
  <c r="T298" i="5"/>
  <c r="S1350" i="5"/>
  <c r="T1350" i="5"/>
  <c r="S1955" i="5"/>
  <c r="T1955" i="5"/>
  <c r="S2927" i="5"/>
  <c r="T2927" i="5"/>
  <c r="S923" i="5"/>
  <c r="T923" i="5"/>
  <c r="S3011" i="5"/>
  <c r="T3011" i="5"/>
  <c r="S3022" i="5"/>
  <c r="T3022" i="5"/>
  <c r="S1206" i="5"/>
  <c r="T1206" i="5"/>
  <c r="S737" i="5"/>
  <c r="T737" i="5"/>
  <c r="S3661" i="5"/>
  <c r="T3661" i="5"/>
  <c r="S3106" i="5"/>
  <c r="T3106" i="5"/>
  <c r="S653" i="5"/>
  <c r="T653" i="5"/>
  <c r="S367" i="5"/>
  <c r="T367" i="5"/>
  <c r="S3018" i="5"/>
  <c r="T3018" i="5"/>
  <c r="S2071" i="5"/>
  <c r="T2071" i="5"/>
  <c r="S3125" i="5"/>
  <c r="T3125" i="5"/>
  <c r="S1979" i="5"/>
  <c r="T1979" i="5"/>
  <c r="S1273" i="5"/>
  <c r="T1273" i="5"/>
  <c r="S357" i="5"/>
  <c r="T357" i="5"/>
  <c r="S1975" i="5"/>
  <c r="T1975" i="5"/>
  <c r="S3939" i="5"/>
  <c r="T3939" i="5"/>
  <c r="S1010" i="5"/>
  <c r="T1010" i="5"/>
  <c r="S1042" i="5"/>
  <c r="T1042" i="5"/>
  <c r="S508" i="5"/>
  <c r="T508" i="5"/>
  <c r="S594" i="5"/>
  <c r="T594" i="5"/>
  <c r="S2482" i="5"/>
  <c r="T2482" i="5"/>
  <c r="S3146" i="5"/>
  <c r="T3146" i="5"/>
  <c r="S3261" i="5"/>
  <c r="T3261" i="5"/>
  <c r="S540" i="5"/>
  <c r="T540" i="5"/>
  <c r="S1690" i="5"/>
  <c r="T1690" i="5"/>
  <c r="S1139" i="5"/>
  <c r="T1139" i="5"/>
  <c r="S284" i="5"/>
  <c r="T284" i="5"/>
  <c r="S2931" i="5"/>
  <c r="T2931" i="5"/>
  <c r="S3222" i="5"/>
  <c r="T3222" i="5"/>
  <c r="S2072" i="5"/>
  <c r="T2072" i="5"/>
  <c r="S3048" i="5"/>
  <c r="T3048" i="5"/>
  <c r="S2728" i="5"/>
  <c r="T2728" i="5"/>
  <c r="S3217" i="5"/>
  <c r="T3217" i="5"/>
  <c r="S2037" i="5"/>
  <c r="T2037" i="5"/>
  <c r="S1693" i="5"/>
  <c r="T1693" i="5"/>
  <c r="S2975" i="5"/>
  <c r="T2975" i="5"/>
  <c r="S2537" i="5"/>
  <c r="T2537" i="5"/>
  <c r="S2664" i="5"/>
  <c r="T2664" i="5"/>
  <c r="S3758" i="5"/>
  <c r="T3758" i="5"/>
  <c r="S1097" i="5"/>
  <c r="T1097" i="5"/>
  <c r="S2615" i="5"/>
  <c r="T2615" i="5"/>
  <c r="S2456" i="5"/>
  <c r="T2456" i="5"/>
  <c r="S1973" i="5"/>
  <c r="T1973" i="5"/>
  <c r="S3109" i="5"/>
  <c r="T3109" i="5"/>
  <c r="S2832" i="5"/>
  <c r="T2832" i="5"/>
  <c r="S82" i="5"/>
  <c r="T82" i="5"/>
  <c r="S2052" i="5"/>
  <c r="T2052" i="5"/>
  <c r="S1970" i="5"/>
  <c r="T1970" i="5"/>
  <c r="S1981" i="5"/>
  <c r="T1981" i="5"/>
  <c r="S2035" i="5"/>
  <c r="T2035" i="5"/>
  <c r="S2209" i="5"/>
  <c r="T2209" i="5"/>
  <c r="S3199" i="5"/>
  <c r="T3199" i="5"/>
  <c r="S368" i="5"/>
  <c r="T368" i="5"/>
  <c r="S703" i="5"/>
  <c r="T703" i="5"/>
  <c r="S10" i="5"/>
  <c r="T10" i="5"/>
  <c r="S1001" i="5"/>
  <c r="T1001" i="5"/>
  <c r="S610" i="5"/>
  <c r="T610" i="5"/>
  <c r="S3330" i="5"/>
  <c r="T3330" i="5"/>
  <c r="S3427" i="5"/>
  <c r="T3427" i="5"/>
  <c r="S1201" i="5"/>
  <c r="T1201" i="5"/>
  <c r="S622" i="5"/>
  <c r="T622" i="5"/>
  <c r="S2345" i="5"/>
  <c r="T2345" i="5"/>
  <c r="S3117" i="5"/>
  <c r="T3117" i="5"/>
  <c r="S3198" i="5"/>
  <c r="T3198" i="5"/>
  <c r="S981" i="5"/>
  <c r="T981" i="5"/>
  <c r="S3365" i="5"/>
  <c r="T3365" i="5"/>
  <c r="S806" i="5"/>
  <c r="T806" i="5"/>
  <c r="S2598" i="5"/>
  <c r="T2598" i="5"/>
  <c r="S2437" i="5"/>
  <c r="T2437" i="5"/>
  <c r="S2079" i="5"/>
  <c r="T2079" i="5"/>
  <c r="S3519" i="5"/>
  <c r="T3519" i="5"/>
  <c r="S2653" i="5"/>
  <c r="T2653" i="5"/>
  <c r="S1337" i="5"/>
  <c r="T1337" i="5"/>
  <c r="S3719" i="5"/>
  <c r="T3719" i="5"/>
  <c r="S130" i="5"/>
  <c r="T130" i="5"/>
  <c r="S219" i="5"/>
  <c r="T219" i="5"/>
  <c r="S3892" i="5"/>
  <c r="T3892" i="5"/>
  <c r="S34" i="5"/>
  <c r="T34" i="5"/>
  <c r="S63" i="5"/>
  <c r="T63" i="5"/>
  <c r="S2075" i="5"/>
  <c r="T2075" i="5"/>
  <c r="S2054" i="5"/>
  <c r="T2054" i="5"/>
  <c r="S536" i="5"/>
  <c r="T536" i="5"/>
  <c r="S2941" i="5"/>
  <c r="T2941" i="5"/>
  <c r="S2006" i="5"/>
  <c r="T2006" i="5"/>
  <c r="S218" i="5"/>
  <c r="T218" i="5"/>
  <c r="S1170" i="5"/>
  <c r="T1170" i="5"/>
  <c r="S2731" i="5"/>
  <c r="T2731" i="5"/>
  <c r="S2389" i="5"/>
  <c r="T2389" i="5"/>
  <c r="S691" i="5"/>
  <c r="T691" i="5"/>
  <c r="S1366" i="5"/>
  <c r="T1366" i="5"/>
  <c r="S2070" i="5"/>
  <c r="T2070" i="5"/>
  <c r="S871" i="5"/>
  <c r="T871" i="5"/>
  <c r="S365" i="5"/>
  <c r="T365" i="5"/>
  <c r="S3191" i="5"/>
  <c r="T3191" i="5"/>
  <c r="S3458" i="5"/>
  <c r="T3458" i="5"/>
  <c r="S1168" i="5"/>
  <c r="T1168" i="5"/>
  <c r="S1750" i="5"/>
  <c r="T1750" i="5"/>
  <c r="S963" i="5"/>
  <c r="T963" i="5"/>
  <c r="S2361" i="5"/>
  <c r="T2361" i="5"/>
  <c r="S1311" i="5"/>
  <c r="T1311" i="5"/>
  <c r="S2992" i="5"/>
  <c r="T2992" i="5"/>
  <c r="S2159" i="5"/>
  <c r="T2159" i="5"/>
  <c r="S185" i="5"/>
  <c r="T185" i="5"/>
  <c r="S2665" i="5"/>
  <c r="T2665" i="5"/>
  <c r="S88" i="5"/>
  <c r="T88" i="5"/>
  <c r="S1338" i="5"/>
  <c r="T1338" i="5"/>
  <c r="S2885" i="5"/>
  <c r="T2885" i="5"/>
  <c r="S1343" i="5"/>
  <c r="T1343" i="5"/>
  <c r="S4107" i="5"/>
  <c r="T4107" i="5"/>
  <c r="S2011" i="5"/>
  <c r="T2011" i="5"/>
  <c r="S2024" i="5"/>
  <c r="T2024" i="5"/>
  <c r="S1026" i="5"/>
  <c r="T1026" i="5"/>
  <c r="S589" i="5"/>
  <c r="T589" i="5"/>
  <c r="S444" i="5"/>
  <c r="T444" i="5"/>
  <c r="S547" i="5"/>
  <c r="T547" i="5"/>
  <c r="S690" i="5"/>
  <c r="T690" i="5"/>
  <c r="S2008" i="5"/>
  <c r="T2008" i="5"/>
  <c r="S1085" i="5"/>
  <c r="T1085" i="5"/>
  <c r="S1759" i="5"/>
  <c r="T1759" i="5"/>
  <c r="S3081" i="5"/>
  <c r="T3081" i="5"/>
  <c r="S1889" i="5"/>
  <c r="T1889" i="5"/>
  <c r="S1830" i="5"/>
  <c r="T1830" i="5"/>
  <c r="S3083" i="5"/>
  <c r="T3083" i="5"/>
  <c r="S3378" i="5"/>
  <c r="T3378" i="5"/>
  <c r="S2013" i="5"/>
  <c r="T2013" i="5"/>
  <c r="S996" i="5"/>
  <c r="T996" i="5"/>
  <c r="S2252" i="5"/>
  <c r="T2252" i="5"/>
  <c r="S3148" i="5"/>
  <c r="T3148" i="5"/>
  <c r="S1611" i="5"/>
  <c r="T1611" i="5"/>
  <c r="S2041" i="5"/>
  <c r="T2041" i="5"/>
  <c r="S152" i="5"/>
  <c r="T152" i="5"/>
  <c r="S3141" i="5"/>
  <c r="T3141" i="5"/>
  <c r="S2735" i="5"/>
  <c r="T2735" i="5"/>
  <c r="S1986" i="5"/>
  <c r="T1986" i="5"/>
  <c r="S2025" i="5"/>
  <c r="T2025" i="5"/>
  <c r="S1755" i="5"/>
  <c r="T1755" i="5"/>
  <c r="S1958" i="5"/>
  <c r="T1958" i="5"/>
  <c r="S2902" i="5"/>
  <c r="T2902" i="5"/>
  <c r="S755" i="5"/>
  <c r="T755" i="5"/>
  <c r="S2740" i="5"/>
  <c r="T2740" i="5"/>
  <c r="S1212" i="5"/>
  <c r="T1212" i="5"/>
  <c r="S141" i="5"/>
  <c r="T141" i="5"/>
  <c r="S2859" i="5"/>
  <c r="T2859" i="5"/>
  <c r="S3790" i="5"/>
  <c r="T3790" i="5"/>
  <c r="S2431" i="5"/>
  <c r="T2431" i="5"/>
  <c r="S1592" i="5"/>
  <c r="T1592" i="5"/>
  <c r="S2727" i="5"/>
  <c r="T2727" i="5"/>
  <c r="S1947" i="5"/>
  <c r="T1947" i="5"/>
  <c r="S1713" i="5"/>
  <c r="T1713" i="5"/>
  <c r="S2118" i="5"/>
  <c r="T2118" i="5"/>
  <c r="S700" i="5"/>
  <c r="T700" i="5"/>
  <c r="S2080" i="5"/>
  <c r="T2080" i="5"/>
  <c r="S2680" i="5"/>
  <c r="T2680" i="5"/>
  <c r="S3650" i="5"/>
  <c r="T3650" i="5"/>
  <c r="S1647" i="5"/>
  <c r="T1647" i="5"/>
  <c r="S2064" i="5"/>
  <c r="T2064" i="5"/>
  <c r="S1957" i="5"/>
  <c r="T1957" i="5"/>
  <c r="S250" i="5"/>
  <c r="T250" i="5"/>
  <c r="S689" i="5"/>
  <c r="T689" i="5"/>
  <c r="S2036" i="5"/>
  <c r="T2036" i="5"/>
  <c r="S2498" i="5"/>
  <c r="T2498" i="5"/>
  <c r="S1319" i="5"/>
  <c r="T1319" i="5"/>
  <c r="S61" i="5"/>
  <c r="T61" i="5"/>
  <c r="S1181" i="5"/>
  <c r="T1181" i="5"/>
  <c r="S1443" i="5"/>
  <c r="T1443" i="5"/>
  <c r="S372" i="5"/>
  <c r="T372" i="5"/>
  <c r="S403" i="5"/>
  <c r="T403" i="5"/>
  <c r="S3470" i="5"/>
  <c r="T3470" i="5"/>
  <c r="S517" i="5"/>
  <c r="T517" i="5"/>
  <c r="S1436" i="5"/>
  <c r="T1436" i="5"/>
  <c r="S3120" i="5"/>
  <c r="T3120" i="5"/>
  <c r="S673" i="5"/>
  <c r="T673" i="5"/>
  <c r="S980" i="5"/>
  <c r="T980" i="5"/>
  <c r="S4097" i="5"/>
  <c r="T4097" i="5"/>
  <c r="S1313" i="5"/>
  <c r="T1313" i="5"/>
  <c r="S1956" i="5"/>
  <c r="T1956" i="5"/>
  <c r="S2733" i="5"/>
  <c r="T2733" i="5"/>
  <c r="S1517" i="5"/>
  <c r="T1517" i="5"/>
  <c r="S1323" i="5"/>
  <c r="T1323" i="5"/>
  <c r="S3367" i="5"/>
  <c r="T3367" i="5"/>
  <c r="S2705" i="5"/>
  <c r="T2705" i="5"/>
  <c r="S1007" i="5"/>
  <c r="T1007" i="5"/>
  <c r="S527" i="5"/>
  <c r="T527" i="5"/>
  <c r="S3840" i="5"/>
  <c r="T3840" i="5"/>
  <c r="S4042" i="5"/>
  <c r="T4042" i="5"/>
  <c r="S3092" i="5"/>
  <c r="T3092" i="5"/>
  <c r="S971" i="5"/>
  <c r="T971" i="5"/>
  <c r="S1003" i="5"/>
  <c r="T1003" i="5"/>
  <c r="S1980" i="5"/>
  <c r="T1980" i="5"/>
  <c r="S1014" i="5"/>
  <c r="T1014" i="5"/>
  <c r="S671" i="5"/>
  <c r="T671" i="5"/>
  <c r="S650" i="5"/>
  <c r="T650" i="5"/>
  <c r="S1962" i="5"/>
  <c r="T1962" i="5"/>
  <c r="S3068" i="5"/>
  <c r="T3068" i="5"/>
  <c r="S1919" i="5"/>
  <c r="T1919" i="5"/>
  <c r="S168" i="5"/>
  <c r="T168" i="5"/>
  <c r="S1002" i="5"/>
  <c r="T1002" i="5"/>
  <c r="S124" i="5"/>
  <c r="T124" i="5"/>
  <c r="S126" i="5"/>
  <c r="T126" i="5"/>
  <c r="S131" i="5"/>
  <c r="T131" i="5"/>
  <c r="S132" i="5"/>
  <c r="T132" i="5"/>
  <c r="S133" i="5"/>
  <c r="T133" i="5"/>
  <c r="S135" i="5"/>
  <c r="T135" i="5"/>
  <c r="S136" i="5"/>
  <c r="T136" i="5"/>
  <c r="S138" i="5"/>
  <c r="T138" i="5"/>
  <c r="S139" i="5"/>
  <c r="T139" i="5"/>
  <c r="S142" i="5"/>
  <c r="T142" i="5"/>
  <c r="S145" i="5"/>
  <c r="T145" i="5"/>
  <c r="S149" i="5"/>
  <c r="T149" i="5"/>
  <c r="S160" i="5"/>
  <c r="T160" i="5"/>
  <c r="S604" i="5"/>
  <c r="T604" i="5"/>
  <c r="S606" i="5"/>
  <c r="T606" i="5"/>
  <c r="S609" i="5"/>
  <c r="T609" i="5"/>
  <c r="S612" i="5"/>
  <c r="T612" i="5"/>
  <c r="S613" i="5"/>
  <c r="T613" i="5"/>
  <c r="S614" i="5"/>
  <c r="T614" i="5"/>
  <c r="S616" i="5"/>
  <c r="T616" i="5"/>
  <c r="S617" i="5"/>
  <c r="T617" i="5"/>
  <c r="S618" i="5"/>
  <c r="T618" i="5"/>
  <c r="S620" i="5"/>
  <c r="T620" i="5"/>
  <c r="S625" i="5"/>
  <c r="T625" i="5"/>
  <c r="S626" i="5"/>
  <c r="T626" i="5"/>
  <c r="S627" i="5"/>
  <c r="T627" i="5"/>
  <c r="S630" i="5"/>
  <c r="T630" i="5"/>
  <c r="S634" i="5"/>
  <c r="T634" i="5"/>
  <c r="S639" i="5"/>
  <c r="T639" i="5"/>
  <c r="S1043" i="5"/>
  <c r="T1043" i="5"/>
  <c r="S1048" i="5"/>
  <c r="T1048" i="5"/>
  <c r="S1051" i="5"/>
  <c r="T1051" i="5"/>
  <c r="S1052" i="5"/>
  <c r="T1052" i="5"/>
  <c r="S1053" i="5"/>
  <c r="T1053" i="5"/>
  <c r="S1054" i="5"/>
  <c r="T1054" i="5"/>
  <c r="S1056" i="5"/>
  <c r="T1056" i="5"/>
  <c r="S1057" i="5"/>
  <c r="T1057" i="5"/>
  <c r="S1058" i="5"/>
  <c r="T1058" i="5"/>
  <c r="S1059" i="5"/>
  <c r="T1059" i="5"/>
  <c r="S1060" i="5"/>
  <c r="T1060" i="5"/>
  <c r="S1061" i="5"/>
  <c r="T1061" i="5"/>
  <c r="S1063" i="5"/>
  <c r="T1063" i="5"/>
  <c r="S1065" i="5"/>
  <c r="T1065" i="5"/>
  <c r="S1229" i="5"/>
  <c r="T1229" i="5"/>
  <c r="S1232" i="5"/>
  <c r="T1232" i="5"/>
  <c r="S1233" i="5"/>
  <c r="T1233" i="5"/>
  <c r="S1236" i="5"/>
  <c r="T1236" i="5"/>
  <c r="S1238" i="5"/>
  <c r="T1238" i="5"/>
  <c r="S1239" i="5"/>
  <c r="T1239" i="5"/>
  <c r="S1241" i="5"/>
  <c r="T1241" i="5"/>
  <c r="S1334" i="5"/>
  <c r="T1334" i="5"/>
  <c r="S1335" i="5"/>
  <c r="T1335" i="5"/>
  <c r="S1342" i="5"/>
  <c r="T1342" i="5"/>
  <c r="S1454" i="5"/>
  <c r="T1454" i="5"/>
  <c r="S1455" i="5"/>
  <c r="T1455" i="5"/>
  <c r="S1459" i="5"/>
  <c r="T1459" i="5"/>
  <c r="S1460" i="5"/>
  <c r="T1460" i="5"/>
  <c r="S1461" i="5"/>
  <c r="T1461" i="5"/>
  <c r="S1462" i="5"/>
  <c r="T1462" i="5"/>
  <c r="S1564" i="5"/>
  <c r="T1564" i="5"/>
  <c r="S1571" i="5"/>
  <c r="T1571" i="5"/>
  <c r="S1582" i="5"/>
  <c r="T1582" i="5"/>
  <c r="S2343" i="5"/>
  <c r="T2343" i="5"/>
  <c r="S2344" i="5"/>
  <c r="T2344" i="5"/>
  <c r="S2347" i="5"/>
  <c r="T2347" i="5"/>
  <c r="S2351" i="5"/>
  <c r="T2351" i="5"/>
  <c r="S2352" i="5"/>
  <c r="T2352" i="5"/>
  <c r="S2354" i="5"/>
  <c r="T2354" i="5"/>
  <c r="S2355" i="5"/>
  <c r="T2355" i="5"/>
  <c r="S2358" i="5"/>
  <c r="T2358" i="5"/>
  <c r="S2359" i="5"/>
  <c r="T2359" i="5"/>
  <c r="S2360" i="5"/>
  <c r="T2360" i="5"/>
  <c r="S2363" i="5"/>
  <c r="T2363" i="5"/>
  <c r="S2365" i="5"/>
  <c r="T2365" i="5"/>
  <c r="S2366" i="5"/>
  <c r="T2366" i="5"/>
  <c r="S2367" i="5"/>
  <c r="T2367" i="5"/>
  <c r="S2371" i="5"/>
  <c r="T2371" i="5"/>
  <c r="S2373" i="5"/>
  <c r="T2373" i="5"/>
  <c r="S2377" i="5"/>
  <c r="T2377" i="5"/>
  <c r="S2379" i="5"/>
  <c r="T2379" i="5"/>
  <c r="S2380" i="5"/>
  <c r="T2380" i="5"/>
  <c r="S2381" i="5"/>
  <c r="T2381" i="5"/>
  <c r="S2388" i="5"/>
  <c r="T2388" i="5"/>
  <c r="S2392" i="5"/>
  <c r="T2392" i="5"/>
  <c r="S2394" i="5"/>
  <c r="T2394" i="5"/>
  <c r="S2397" i="5"/>
  <c r="T2397" i="5"/>
  <c r="S2399" i="5"/>
  <c r="T2399" i="5"/>
  <c r="S2400" i="5"/>
  <c r="T2400" i="5"/>
  <c r="S2401" i="5"/>
  <c r="T2401" i="5"/>
  <c r="S2402" i="5"/>
  <c r="T2402" i="5"/>
  <c r="S2563" i="5"/>
  <c r="T2563" i="5"/>
  <c r="S2565" i="5"/>
  <c r="T2565" i="5"/>
  <c r="S2566" i="5"/>
  <c r="T2566" i="5"/>
  <c r="S2568" i="5"/>
  <c r="T2568" i="5"/>
  <c r="S2574" i="5"/>
  <c r="T2574" i="5"/>
  <c r="S2575" i="5"/>
  <c r="T2575" i="5"/>
  <c r="S2576" i="5"/>
  <c r="T2576" i="5"/>
  <c r="S2577" i="5"/>
  <c r="T2577" i="5"/>
  <c r="S2578" i="5"/>
  <c r="T2578" i="5"/>
  <c r="S2579" i="5"/>
  <c r="T2579" i="5"/>
  <c r="S2580" i="5"/>
  <c r="T2580" i="5"/>
  <c r="S2956" i="5"/>
  <c r="T2956" i="5"/>
  <c r="S2960" i="5"/>
  <c r="T2960" i="5"/>
  <c r="S2961" i="5"/>
  <c r="T2961" i="5"/>
  <c r="S2962" i="5"/>
  <c r="T2962" i="5"/>
  <c r="S3127" i="5"/>
  <c r="T3127" i="5"/>
  <c r="S3129" i="5"/>
  <c r="T3129" i="5"/>
  <c r="S3874" i="5"/>
  <c r="T3874" i="5"/>
  <c r="S3875" i="5"/>
  <c r="T3875" i="5"/>
  <c r="S3876" i="5"/>
  <c r="T3876" i="5"/>
  <c r="S3877" i="5"/>
  <c r="T3877" i="5"/>
  <c r="S3881" i="5"/>
  <c r="T3881" i="5"/>
  <c r="S3884" i="5"/>
  <c r="T3884" i="5"/>
  <c r="S3885" i="5"/>
  <c r="T3885" i="5"/>
  <c r="S3886" i="5"/>
  <c r="T3886" i="5"/>
  <c r="S3887" i="5"/>
  <c r="T3887" i="5"/>
  <c r="S3888" i="5"/>
  <c r="T3888" i="5"/>
  <c r="S162" i="5"/>
  <c r="T162" i="5"/>
  <c r="S165" i="5"/>
  <c r="T165" i="5"/>
  <c r="S167" i="5"/>
  <c r="T167" i="5"/>
  <c r="S174" i="5"/>
  <c r="T174" i="5"/>
  <c r="S175" i="5"/>
  <c r="T175" i="5"/>
  <c r="S176" i="5"/>
  <c r="T176" i="5"/>
  <c r="S178" i="5"/>
  <c r="T178" i="5"/>
  <c r="S180" i="5"/>
  <c r="T180" i="5"/>
  <c r="S184" i="5"/>
  <c r="T184" i="5"/>
  <c r="S188" i="5"/>
  <c r="T188" i="5"/>
  <c r="S190" i="5"/>
  <c r="T190" i="5"/>
  <c r="S195" i="5"/>
  <c r="T195" i="5"/>
  <c r="S197" i="5"/>
  <c r="T197" i="5"/>
  <c r="S201" i="5"/>
  <c r="T201" i="5"/>
  <c r="S204" i="5"/>
  <c r="T204" i="5"/>
  <c r="S208" i="5"/>
  <c r="T208" i="5"/>
  <c r="S210" i="5"/>
  <c r="T210" i="5"/>
  <c r="S211" i="5"/>
  <c r="T211" i="5"/>
  <c r="S223" i="5"/>
  <c r="T223" i="5"/>
  <c r="S225" i="5"/>
  <c r="T225" i="5"/>
  <c r="S226" i="5"/>
  <c r="T226" i="5"/>
  <c r="S227" i="5"/>
  <c r="T227" i="5"/>
  <c r="S229" i="5"/>
  <c r="T229" i="5"/>
  <c r="S230" i="5"/>
  <c r="T230" i="5"/>
  <c r="S231" i="5"/>
  <c r="T231" i="5"/>
  <c r="S233" i="5"/>
  <c r="T233" i="5"/>
  <c r="S235" i="5"/>
  <c r="T235" i="5"/>
  <c r="S237" i="5"/>
  <c r="T237" i="5"/>
  <c r="S238" i="5"/>
  <c r="T238" i="5"/>
  <c r="S240" i="5"/>
  <c r="T240" i="5"/>
  <c r="S429" i="5"/>
  <c r="T429" i="5"/>
  <c r="S431" i="5"/>
  <c r="T431" i="5"/>
  <c r="S435" i="5"/>
  <c r="T435" i="5"/>
  <c r="S438" i="5"/>
  <c r="T438" i="5"/>
  <c r="S439" i="5"/>
  <c r="T439" i="5"/>
  <c r="S441" i="5"/>
  <c r="T441" i="5"/>
  <c r="S443" i="5"/>
  <c r="T443" i="5"/>
  <c r="S453" i="5"/>
  <c r="T453" i="5"/>
  <c r="S459" i="5"/>
  <c r="T459" i="5"/>
  <c r="S463" i="5"/>
  <c r="T463" i="5"/>
  <c r="S464" i="5"/>
  <c r="T464" i="5"/>
  <c r="S470" i="5"/>
  <c r="T470" i="5"/>
  <c r="S471" i="5"/>
  <c r="T471" i="5"/>
  <c r="S477" i="5"/>
  <c r="T477" i="5"/>
  <c r="S479" i="5"/>
  <c r="T479" i="5"/>
  <c r="S480" i="5"/>
  <c r="T480" i="5"/>
  <c r="S489" i="5"/>
  <c r="T489" i="5"/>
  <c r="S490" i="5"/>
  <c r="T490" i="5"/>
  <c r="S492" i="5"/>
  <c r="T492" i="5"/>
  <c r="S493" i="5"/>
  <c r="T493" i="5"/>
  <c r="S494" i="5"/>
  <c r="T494" i="5"/>
  <c r="S495" i="5"/>
  <c r="T495" i="5"/>
  <c r="S497" i="5"/>
  <c r="T497" i="5"/>
  <c r="S503" i="5"/>
  <c r="T503" i="5"/>
  <c r="S512" i="5"/>
  <c r="T512" i="5"/>
  <c r="S518" i="5"/>
  <c r="T518" i="5"/>
  <c r="S520" i="5"/>
  <c r="T520" i="5"/>
  <c r="S549" i="5"/>
  <c r="T549" i="5"/>
  <c r="S554" i="5"/>
  <c r="T554" i="5"/>
  <c r="S557" i="5"/>
  <c r="T557" i="5"/>
  <c r="S560" i="5"/>
  <c r="T560" i="5"/>
  <c r="S564" i="5"/>
  <c r="T564" i="5"/>
  <c r="S567" i="5"/>
  <c r="T567" i="5"/>
  <c r="S569" i="5"/>
  <c r="T569" i="5"/>
  <c r="S574" i="5"/>
  <c r="T574" i="5"/>
  <c r="S583" i="5"/>
  <c r="T583" i="5"/>
  <c r="S584" i="5"/>
  <c r="T584" i="5"/>
  <c r="S587" i="5"/>
  <c r="T587" i="5"/>
  <c r="S688" i="5"/>
  <c r="T688" i="5"/>
  <c r="S708" i="5"/>
  <c r="T708" i="5"/>
  <c r="S712" i="5"/>
  <c r="T712" i="5"/>
  <c r="S762" i="5"/>
  <c r="T762" i="5"/>
  <c r="S764" i="5"/>
  <c r="T764" i="5"/>
  <c r="S766" i="5"/>
  <c r="T766" i="5"/>
  <c r="S768" i="5"/>
  <c r="T768" i="5"/>
  <c r="S770" i="5"/>
  <c r="T770" i="5"/>
  <c r="S772" i="5"/>
  <c r="T772" i="5"/>
  <c r="S877" i="5"/>
  <c r="T877" i="5"/>
  <c r="S889" i="5"/>
  <c r="T889" i="5"/>
  <c r="S899" i="5"/>
  <c r="T899" i="5"/>
  <c r="S903" i="5"/>
  <c r="T903" i="5"/>
  <c r="S908" i="5"/>
  <c r="T908" i="5"/>
  <c r="S909" i="5"/>
  <c r="T909" i="5"/>
  <c r="S910" i="5"/>
  <c r="T910" i="5"/>
  <c r="S913" i="5"/>
  <c r="T913" i="5"/>
  <c r="S916" i="5"/>
  <c r="T916" i="5"/>
  <c r="S918" i="5"/>
  <c r="T918" i="5"/>
  <c r="S922" i="5"/>
  <c r="T922" i="5"/>
  <c r="S928" i="5"/>
  <c r="T928" i="5"/>
  <c r="S929" i="5"/>
  <c r="T929" i="5"/>
  <c r="S931" i="5"/>
  <c r="T931" i="5"/>
  <c r="S938" i="5"/>
  <c r="T938" i="5"/>
  <c r="S949" i="5"/>
  <c r="T949" i="5"/>
  <c r="S990" i="5"/>
  <c r="T990" i="5"/>
  <c r="S1073" i="5"/>
  <c r="T1073" i="5"/>
  <c r="S1086" i="5"/>
  <c r="T1086" i="5"/>
  <c r="S1089" i="5"/>
  <c r="T1089" i="5"/>
  <c r="S1109" i="5"/>
  <c r="T1109" i="5"/>
  <c r="S1122" i="5"/>
  <c r="T1122" i="5"/>
  <c r="S1124" i="5"/>
  <c r="T1124" i="5"/>
  <c r="S1127" i="5"/>
  <c r="T1127" i="5"/>
  <c r="S1133" i="5"/>
  <c r="T1133" i="5"/>
  <c r="S1142" i="5"/>
  <c r="T1142" i="5"/>
  <c r="S1143" i="5"/>
  <c r="T1143" i="5"/>
  <c r="S1144" i="5"/>
  <c r="T1144" i="5"/>
  <c r="S1146" i="5"/>
  <c r="T1146" i="5"/>
  <c r="S1149" i="5"/>
  <c r="T1149" i="5"/>
  <c r="S1153" i="5"/>
  <c r="T1153" i="5"/>
  <c r="S1158" i="5"/>
  <c r="T1158" i="5"/>
  <c r="S1161" i="5"/>
  <c r="T1161" i="5"/>
  <c r="S1163" i="5"/>
  <c r="T1163" i="5"/>
  <c r="S1165" i="5"/>
  <c r="T1165" i="5"/>
  <c r="S1166" i="5"/>
  <c r="T1166" i="5"/>
  <c r="S1174" i="5"/>
  <c r="T1174" i="5"/>
  <c r="S1179" i="5"/>
  <c r="T1179" i="5"/>
  <c r="S1411" i="5"/>
  <c r="T1411" i="5"/>
  <c r="S1418" i="5"/>
  <c r="T1418" i="5"/>
  <c r="S1427" i="5"/>
  <c r="T1427" i="5"/>
  <c r="S1428" i="5"/>
  <c r="T1428" i="5"/>
  <c r="S1431" i="5"/>
  <c r="T1431" i="5"/>
  <c r="S1434" i="5"/>
  <c r="T1434" i="5"/>
  <c r="S1444" i="5"/>
  <c r="T1444" i="5"/>
  <c r="S1445" i="5"/>
  <c r="T1445" i="5"/>
  <c r="S1446" i="5"/>
  <c r="T1446" i="5"/>
  <c r="S1447" i="5"/>
  <c r="T1447" i="5"/>
  <c r="S1448" i="5"/>
  <c r="T1448" i="5"/>
  <c r="S1450" i="5"/>
  <c r="T1450" i="5"/>
  <c r="S1451" i="5"/>
  <c r="T1451" i="5"/>
  <c r="S1486" i="5"/>
  <c r="T1486" i="5"/>
  <c r="S1489" i="5"/>
  <c r="T1489" i="5"/>
  <c r="S1491" i="5"/>
  <c r="T1491" i="5"/>
  <c r="S1495" i="5"/>
  <c r="T1495" i="5"/>
  <c r="S1497" i="5"/>
  <c r="T1497" i="5"/>
  <c r="S1498" i="5"/>
  <c r="T1498" i="5"/>
  <c r="S1546" i="5"/>
  <c r="T1546" i="5"/>
  <c r="S1549" i="5"/>
  <c r="T1549" i="5"/>
  <c r="S1553" i="5"/>
  <c r="T1553" i="5"/>
  <c r="S1555" i="5"/>
  <c r="T1555" i="5"/>
  <c r="S1556" i="5"/>
  <c r="T1556" i="5"/>
  <c r="S1557" i="5"/>
  <c r="T1557" i="5"/>
  <c r="S1586" i="5"/>
  <c r="T1586" i="5"/>
  <c r="S1588" i="5"/>
  <c r="T1588" i="5"/>
  <c r="S1590" i="5"/>
  <c r="T1590" i="5"/>
  <c r="S1591" i="5"/>
  <c r="T1591" i="5"/>
  <c r="S1594" i="5"/>
  <c r="T1594" i="5"/>
  <c r="S1599" i="5"/>
  <c r="T1599" i="5"/>
  <c r="S1601" i="5"/>
  <c r="T1601" i="5"/>
  <c r="S1707" i="5"/>
  <c r="T1707" i="5"/>
  <c r="S1708" i="5"/>
  <c r="T1708" i="5"/>
  <c r="S1710" i="5"/>
  <c r="T1710" i="5"/>
  <c r="S1714" i="5"/>
  <c r="T1714" i="5"/>
  <c r="S1723" i="5"/>
  <c r="T1723" i="5"/>
  <c r="S1731" i="5"/>
  <c r="T1731" i="5"/>
  <c r="S1732" i="5"/>
  <c r="T1732" i="5"/>
  <c r="S1733" i="5"/>
  <c r="T1733" i="5"/>
  <c r="S1734" i="5"/>
  <c r="T1734" i="5"/>
  <c r="S1735" i="5"/>
  <c r="T1735" i="5"/>
  <c r="S1742" i="5"/>
  <c r="T1742" i="5"/>
  <c r="S1768" i="5"/>
  <c r="T1768" i="5"/>
  <c r="S1815" i="5"/>
  <c r="T1815" i="5"/>
  <c r="S1817" i="5"/>
  <c r="T1817" i="5"/>
  <c r="S1820" i="5"/>
  <c r="T1820" i="5"/>
  <c r="S1863" i="5"/>
  <c r="T1863" i="5"/>
  <c r="S1871" i="5"/>
  <c r="T1871" i="5"/>
  <c r="S1878" i="5"/>
  <c r="T1878" i="5"/>
  <c r="S1879" i="5"/>
  <c r="T1879" i="5"/>
  <c r="S1880" i="5"/>
  <c r="T1880" i="5"/>
  <c r="S1984" i="5"/>
  <c r="T1984" i="5"/>
  <c r="S1995" i="5"/>
  <c r="T1995" i="5"/>
  <c r="S1996" i="5"/>
  <c r="T1996" i="5"/>
  <c r="S1998" i="5"/>
  <c r="T1998" i="5"/>
  <c r="S1999" i="5"/>
  <c r="T1999" i="5"/>
  <c r="S2143" i="5"/>
  <c r="T2143" i="5"/>
  <c r="S2151" i="5"/>
  <c r="T2151" i="5"/>
  <c r="S2406" i="5"/>
  <c r="T2406" i="5"/>
  <c r="S2412" i="5"/>
  <c r="T2412" i="5"/>
  <c r="S2414" i="5"/>
  <c r="T2414" i="5"/>
  <c r="S2419" i="5"/>
  <c r="T2419" i="5"/>
  <c r="S2421" i="5"/>
  <c r="T2421" i="5"/>
  <c r="S2428" i="5"/>
  <c r="T2428" i="5"/>
  <c r="S2435" i="5"/>
  <c r="T2435" i="5"/>
  <c r="S2439" i="5"/>
  <c r="T2439" i="5"/>
  <c r="S2441" i="5"/>
  <c r="T2441" i="5"/>
  <c r="S2505" i="5"/>
  <c r="T2505" i="5"/>
  <c r="S2506" i="5"/>
  <c r="T2506" i="5"/>
  <c r="S2507" i="5"/>
  <c r="T2507" i="5"/>
  <c r="S2509" i="5"/>
  <c r="T2509" i="5"/>
  <c r="S2510" i="5"/>
  <c r="T2510" i="5"/>
  <c r="S2513" i="5"/>
  <c r="T2513" i="5"/>
  <c r="S2514" i="5"/>
  <c r="T2514" i="5"/>
  <c r="S2515" i="5"/>
  <c r="T2515" i="5"/>
  <c r="S2518" i="5"/>
  <c r="T2518" i="5"/>
  <c r="S2520" i="5"/>
  <c r="T2520" i="5"/>
  <c r="S2522" i="5"/>
  <c r="T2522" i="5"/>
  <c r="S2586" i="5"/>
  <c r="T2586" i="5"/>
  <c r="S2592" i="5"/>
  <c r="T2592" i="5"/>
  <c r="S2595" i="5"/>
  <c r="T2595" i="5"/>
  <c r="S2644" i="5"/>
  <c r="T2644" i="5"/>
  <c r="S2688" i="5"/>
  <c r="T2688" i="5"/>
  <c r="S2689" i="5"/>
  <c r="T2689" i="5"/>
  <c r="S2701" i="5"/>
  <c r="T2701" i="5"/>
  <c r="S2745" i="5"/>
  <c r="T2745" i="5"/>
  <c r="S2752" i="5"/>
  <c r="T2752" i="5"/>
  <c r="S2753" i="5"/>
  <c r="T2753" i="5"/>
  <c r="S2756" i="5"/>
  <c r="T2756" i="5"/>
  <c r="S2762" i="5"/>
  <c r="T2762" i="5"/>
  <c r="S2767" i="5"/>
  <c r="T2767" i="5"/>
  <c r="S2773" i="5"/>
  <c r="T2773" i="5"/>
  <c r="S2774" i="5"/>
  <c r="T2774" i="5"/>
  <c r="S2782" i="5"/>
  <c r="T2782" i="5"/>
  <c r="S2844" i="5"/>
  <c r="T2844" i="5"/>
  <c r="S2845" i="5"/>
  <c r="T2845" i="5"/>
  <c r="S2848" i="5"/>
  <c r="T2848" i="5"/>
  <c r="S2849" i="5"/>
  <c r="T2849" i="5"/>
  <c r="S2853" i="5"/>
  <c r="T2853" i="5"/>
  <c r="S2855" i="5"/>
  <c r="T2855" i="5"/>
  <c r="S2860" i="5"/>
  <c r="T2860" i="5"/>
  <c r="S2867" i="5"/>
  <c r="T2867" i="5"/>
  <c r="S2874" i="5"/>
  <c r="T2874" i="5"/>
  <c r="S2878" i="5"/>
  <c r="T2878" i="5"/>
  <c r="S2883" i="5"/>
  <c r="T2883" i="5"/>
  <c r="S2890" i="5"/>
  <c r="T2890" i="5"/>
  <c r="S2896" i="5"/>
  <c r="T2896" i="5"/>
  <c r="S2901" i="5"/>
  <c r="T2901" i="5"/>
  <c r="S2945" i="5"/>
  <c r="T2945" i="5"/>
  <c r="S2947" i="5"/>
  <c r="T2947" i="5"/>
  <c r="S2952" i="5"/>
  <c r="T2952" i="5"/>
  <c r="S3056" i="5"/>
  <c r="T3056" i="5"/>
  <c r="S3058" i="5"/>
  <c r="T3058" i="5"/>
  <c r="S3059" i="5"/>
  <c r="T3059" i="5"/>
  <c r="S3063" i="5"/>
  <c r="T3063" i="5"/>
  <c r="S3084" i="5"/>
  <c r="T3084" i="5"/>
  <c r="S3116" i="5"/>
  <c r="T3116" i="5"/>
  <c r="S3192" i="5"/>
  <c r="T3192" i="5"/>
  <c r="S3196" i="5"/>
  <c r="T3196" i="5"/>
  <c r="S3206" i="5"/>
  <c r="T3206" i="5"/>
  <c r="S3208" i="5"/>
  <c r="T3208" i="5"/>
  <c r="S3630" i="5"/>
  <c r="T3630" i="5"/>
  <c r="S3638" i="5"/>
  <c r="T3638" i="5"/>
  <c r="S3643" i="5"/>
  <c r="T3643" i="5"/>
  <c r="S3645" i="5"/>
  <c r="T3645" i="5"/>
  <c r="S3735" i="5"/>
  <c r="T3735" i="5"/>
  <c r="S3743" i="5"/>
  <c r="T3743" i="5"/>
  <c r="S3745" i="5"/>
  <c r="T3745" i="5"/>
  <c r="S3746" i="5"/>
  <c r="T3746" i="5"/>
  <c r="S3792" i="5"/>
  <c r="T3792" i="5"/>
  <c r="S3793" i="5"/>
  <c r="T3793" i="5"/>
  <c r="S3804" i="5"/>
  <c r="T3804" i="5"/>
  <c r="S3806" i="5"/>
  <c r="T3806" i="5"/>
  <c r="S3865" i="5"/>
  <c r="T3865" i="5"/>
  <c r="S3894" i="5"/>
  <c r="T3894" i="5"/>
  <c r="S3905" i="5"/>
  <c r="T3905" i="5"/>
  <c r="S3918" i="5"/>
  <c r="T3918" i="5"/>
  <c r="S3923" i="5"/>
  <c r="T3923" i="5"/>
  <c r="S3932" i="5"/>
  <c r="T3932" i="5"/>
  <c r="S3933" i="5"/>
  <c r="T3933" i="5"/>
  <c r="S3938" i="5"/>
  <c r="T3938" i="5"/>
  <c r="S3944" i="5"/>
  <c r="T3944" i="5"/>
  <c r="S3946" i="5"/>
  <c r="T3946" i="5"/>
  <c r="S3950" i="5"/>
  <c r="T3950" i="5"/>
  <c r="S3955" i="5"/>
  <c r="T3955" i="5"/>
  <c r="S3956" i="5"/>
  <c r="T3956" i="5"/>
  <c r="S3958" i="5"/>
  <c r="T3958" i="5"/>
  <c r="S3965" i="5"/>
  <c r="T3965" i="5"/>
  <c r="S3977" i="5"/>
  <c r="T3977" i="5"/>
  <c r="S3991" i="5"/>
  <c r="T3991" i="5"/>
  <c r="S3999" i="5"/>
  <c r="T3999" i="5"/>
  <c r="S4014" i="5"/>
  <c r="T4014" i="5"/>
  <c r="S4016" i="5"/>
  <c r="T4016" i="5"/>
  <c r="S4025" i="5"/>
  <c r="T4025" i="5"/>
  <c r="S4028" i="5"/>
  <c r="T4028" i="5"/>
  <c r="S4031" i="5"/>
  <c r="T4031" i="5"/>
  <c r="S4033" i="5"/>
  <c r="T4033" i="5"/>
  <c r="S4045" i="5"/>
  <c r="T4045" i="5"/>
  <c r="S4053" i="5"/>
  <c r="T4053" i="5"/>
  <c r="S4056" i="5"/>
  <c r="T4056" i="5"/>
  <c r="S4063" i="5"/>
  <c r="T4063" i="5"/>
  <c r="S4073" i="5"/>
  <c r="T4073" i="5"/>
  <c r="S4078" i="5"/>
  <c r="T4078" i="5"/>
  <c r="S4080" i="5"/>
  <c r="T4080" i="5"/>
  <c r="S4082" i="5"/>
  <c r="T4082" i="5"/>
  <c r="S4089" i="5"/>
  <c r="T4089" i="5"/>
  <c r="S4099" i="5"/>
  <c r="T4099" i="5"/>
  <c r="S4100" i="5"/>
  <c r="T4100" i="5"/>
  <c r="S4102" i="5"/>
  <c r="T4102" i="5"/>
  <c r="S4103" i="5"/>
  <c r="T4103" i="5"/>
  <c r="S4111" i="5"/>
  <c r="T4111" i="5"/>
  <c r="S1684" i="5"/>
  <c r="T1684" i="5"/>
  <c r="S1698" i="5"/>
  <c r="T1698" i="5"/>
  <c r="S1700" i="5"/>
  <c r="T1700" i="5"/>
  <c r="S3140" i="5"/>
  <c r="T3140" i="5"/>
  <c r="S3145" i="5"/>
  <c r="T3145" i="5"/>
  <c r="S3147" i="5"/>
  <c r="T3147" i="5"/>
  <c r="T123" i="5"/>
  <c r="S123" i="5"/>
  <c r="R621" i="5"/>
  <c r="R636" i="5"/>
  <c r="R641" i="5"/>
  <c r="R1049" i="5"/>
  <c r="R1318" i="5"/>
  <c r="R1453" i="5"/>
  <c r="R2346" i="5"/>
  <c r="R2386" i="5"/>
  <c r="R173" i="5"/>
  <c r="R196" i="5"/>
  <c r="R214" i="5"/>
  <c r="R216" i="5"/>
  <c r="R437" i="5"/>
  <c r="R447" i="5"/>
  <c r="R466" i="5"/>
  <c r="R476" i="5"/>
  <c r="R498" i="5"/>
  <c r="R542" i="5"/>
  <c r="R544" i="5"/>
  <c r="R566" i="5"/>
  <c r="R568" i="5"/>
  <c r="R578" i="5"/>
  <c r="R582" i="5"/>
  <c r="R585" i="5"/>
  <c r="R591" i="5"/>
  <c r="R683" i="5"/>
  <c r="R698" i="5"/>
  <c r="R984" i="5"/>
  <c r="R1113" i="5"/>
  <c r="R1130" i="5"/>
  <c r="R1136" i="5"/>
  <c r="R1412" i="5"/>
  <c r="R1416" i="5"/>
  <c r="R1422" i="5"/>
  <c r="R1442" i="5"/>
  <c r="R1452" i="5"/>
  <c r="R1499" i="5"/>
  <c r="R1547" i="5"/>
  <c r="R1589" i="5"/>
  <c r="R1595" i="5"/>
  <c r="R1600" i="5"/>
  <c r="R1704" i="5"/>
  <c r="R1724" i="5"/>
  <c r="R1729" i="5"/>
  <c r="R1736" i="5"/>
  <c r="R1741" i="5"/>
  <c r="R1988" i="5"/>
  <c r="R1994" i="5"/>
  <c r="R2148" i="5"/>
  <c r="R2150" i="5"/>
  <c r="R2156" i="5"/>
  <c r="R2420" i="5"/>
  <c r="R2423" i="5"/>
  <c r="R2424" i="5"/>
  <c r="R2427" i="5"/>
  <c r="R2429" i="5"/>
  <c r="R2430" i="5"/>
  <c r="R2433" i="5"/>
  <c r="R2434" i="5"/>
  <c r="R2584" i="5"/>
  <c r="R2585" i="5"/>
  <c r="R2596" i="5"/>
  <c r="R2691" i="5"/>
  <c r="R2696" i="5"/>
  <c r="R2771" i="5"/>
  <c r="R2775" i="5"/>
  <c r="R2909" i="5"/>
  <c r="R2912" i="5"/>
  <c r="R2915" i="5"/>
  <c r="R2916" i="5"/>
  <c r="R2943" i="5"/>
  <c r="R2948" i="5"/>
  <c r="R3057" i="5"/>
  <c r="R3060" i="5"/>
  <c r="R3074" i="5"/>
  <c r="R3119" i="5"/>
  <c r="R3202" i="5"/>
  <c r="R3631" i="5"/>
  <c r="R3632" i="5"/>
  <c r="R3641" i="5"/>
  <c r="R3647" i="5"/>
  <c r="R3798" i="5"/>
  <c r="R3858" i="5"/>
  <c r="R3861" i="5"/>
  <c r="R3864" i="5"/>
  <c r="R3914" i="5"/>
  <c r="R3934" i="5"/>
  <c r="R3953" i="5"/>
  <c r="R4006" i="5"/>
  <c r="R4017" i="5"/>
  <c r="R4047" i="5"/>
  <c r="R4052" i="5"/>
  <c r="R4114" i="5"/>
  <c r="R4115" i="5"/>
  <c r="R1183" i="5"/>
  <c r="R2396" i="5"/>
  <c r="R3807" i="5"/>
  <c r="R3906" i="5"/>
  <c r="R4084" i="5"/>
  <c r="R1813" i="5"/>
  <c r="R637" i="5"/>
  <c r="R2362" i="5"/>
  <c r="R580" i="5"/>
  <c r="R668" i="5"/>
  <c r="R780" i="5"/>
  <c r="R1867" i="5"/>
  <c r="R1917" i="5"/>
  <c r="R4008" i="5"/>
  <c r="R4074" i="5"/>
  <c r="R1413" i="5"/>
  <c r="R2877" i="5"/>
  <c r="R2950" i="5"/>
  <c r="R983" i="5"/>
  <c r="R640" i="5"/>
  <c r="R1046" i="5"/>
  <c r="R427" i="5"/>
  <c r="R546" i="5"/>
  <c r="R598" i="5"/>
  <c r="R1083" i="5"/>
  <c r="R1094" i="5"/>
  <c r="R1543" i="5"/>
  <c r="R1881" i="5"/>
  <c r="R2903" i="5"/>
  <c r="R3995" i="5"/>
  <c r="R3602" i="5"/>
  <c r="R1116" i="5"/>
  <c r="R1125" i="5"/>
  <c r="R1132" i="5"/>
  <c r="R507" i="5"/>
  <c r="R2662" i="5"/>
  <c r="R159" i="5"/>
  <c r="R638" i="5"/>
  <c r="R562" i="5"/>
  <c r="R1904" i="5"/>
  <c r="R2245" i="5"/>
  <c r="R4013" i="5"/>
  <c r="R432" i="5"/>
  <c r="R422" i="5"/>
  <c r="R734" i="5"/>
  <c r="R611" i="5"/>
  <c r="R1244" i="5"/>
  <c r="R163" i="5"/>
  <c r="R442" i="5"/>
  <c r="R445" i="5"/>
  <c r="R449" i="5"/>
  <c r="R586" i="5"/>
  <c r="R765" i="5"/>
  <c r="R1092" i="5"/>
  <c r="R1115" i="5"/>
  <c r="R1121" i="5"/>
  <c r="R1128" i="5"/>
  <c r="R1141" i="5"/>
  <c r="R1180" i="5"/>
  <c r="R1408" i="5"/>
  <c r="R1484" i="5"/>
  <c r="R1501" i="5"/>
  <c r="R1583" i="5"/>
  <c r="R1703" i="5"/>
  <c r="R1865" i="5"/>
  <c r="R2128" i="5"/>
  <c r="R2418" i="5"/>
  <c r="R2442" i="5"/>
  <c r="R2588" i="5"/>
  <c r="R2591" i="5"/>
  <c r="R2759" i="5"/>
  <c r="R2851" i="5"/>
  <c r="R2889" i="5"/>
  <c r="R3067" i="5"/>
  <c r="R3121" i="5"/>
  <c r="R3797" i="5"/>
  <c r="R3808" i="5"/>
  <c r="R3917" i="5"/>
  <c r="R3927" i="5"/>
  <c r="R3941" i="5"/>
  <c r="R3947" i="5"/>
  <c r="R3996" i="5"/>
  <c r="R4009" i="5"/>
  <c r="R4081" i="5"/>
  <c r="R1696" i="5"/>
  <c r="R2690" i="5"/>
  <c r="R2162" i="5"/>
  <c r="R2135" i="5"/>
  <c r="R169" i="5"/>
  <c r="R514" i="5"/>
  <c r="R1717" i="5"/>
  <c r="R3105" i="5"/>
  <c r="R3868" i="5"/>
  <c r="R3942" i="5"/>
  <c r="R3972" i="5"/>
  <c r="R194" i="5"/>
  <c r="R1171" i="5"/>
  <c r="R2897" i="5"/>
  <c r="R4004" i="5"/>
  <c r="R1123" i="5"/>
  <c r="R1420" i="5"/>
  <c r="R1407" i="5"/>
  <c r="R1821" i="5"/>
  <c r="R694" i="5"/>
  <c r="R3126" i="5"/>
  <c r="R1099" i="5"/>
  <c r="R4067" i="5"/>
  <c r="R1103" i="5"/>
  <c r="R779" i="5"/>
  <c r="R2892" i="5"/>
  <c r="R3959" i="5"/>
  <c r="R4044" i="5"/>
  <c r="R2726" i="5"/>
  <c r="R4021" i="5"/>
  <c r="R2538" i="5"/>
  <c r="R3076" i="5"/>
  <c r="R676" i="5"/>
  <c r="R1088" i="5"/>
  <c r="R1409" i="5"/>
  <c r="R1437" i="5"/>
  <c r="R1812" i="5"/>
  <c r="R3644" i="5"/>
  <c r="R1757" i="5"/>
  <c r="R2425" i="5"/>
  <c r="R3990" i="5"/>
  <c r="R999" i="5"/>
  <c r="R2133" i="5"/>
  <c r="R2415" i="5"/>
  <c r="R2656" i="5"/>
  <c r="R551" i="5"/>
  <c r="R2155" i="5"/>
  <c r="R2921" i="5"/>
  <c r="R2978" i="5"/>
  <c r="R552" i="5"/>
  <c r="R1726" i="5"/>
  <c r="R2743" i="5"/>
  <c r="R2825" i="5"/>
  <c r="R451" i="5"/>
  <c r="R550" i="5"/>
  <c r="R875" i="5"/>
  <c r="R1080" i="5"/>
  <c r="R2763" i="5"/>
  <c r="R4088" i="5"/>
  <c r="R3852" i="5"/>
  <c r="R3986" i="5"/>
  <c r="R2905" i="5"/>
  <c r="R122" i="5"/>
  <c r="R144" i="5"/>
  <c r="R161" i="5"/>
  <c r="R608" i="5"/>
  <c r="R632" i="5"/>
  <c r="R1044" i="5"/>
  <c r="R1566" i="5"/>
  <c r="R2376" i="5"/>
  <c r="R2398" i="5"/>
  <c r="R3123" i="5"/>
  <c r="R3870" i="5"/>
  <c r="R3880" i="5"/>
  <c r="R217" i="5"/>
  <c r="R484" i="5"/>
  <c r="R499" i="5"/>
  <c r="R511" i="5"/>
  <c r="R579" i="5"/>
  <c r="R599" i="5"/>
  <c r="R773" i="5"/>
  <c r="R886" i="5"/>
  <c r="R1075" i="5"/>
  <c r="R1102" i="5"/>
  <c r="R1178" i="5"/>
  <c r="R1545" i="5"/>
  <c r="R1791" i="5"/>
  <c r="R1869" i="5"/>
  <c r="R1913" i="5"/>
  <c r="R2125" i="5"/>
  <c r="R2687" i="5"/>
  <c r="R2779" i="5"/>
  <c r="R2843" i="5"/>
  <c r="R2888" i="5"/>
  <c r="R3112" i="5"/>
  <c r="R3737" i="5"/>
  <c r="R3738" i="5"/>
  <c r="R3747" i="5"/>
  <c r="R3854" i="5"/>
  <c r="R3860" i="5"/>
  <c r="R3919" i="5"/>
  <c r="R4002" i="5"/>
  <c r="R4018" i="5"/>
  <c r="R4026" i="5"/>
  <c r="R4086" i="5"/>
  <c r="R4087" i="5"/>
  <c r="R3131" i="5"/>
  <c r="R3134" i="5"/>
  <c r="R849" i="5"/>
  <c r="R2215" i="5"/>
  <c r="R2641" i="5"/>
  <c r="R3924" i="5"/>
  <c r="R3108" i="5"/>
  <c r="R4109" i="5"/>
  <c r="R496" i="5"/>
  <c r="R1119" i="5"/>
  <c r="R902" i="5"/>
  <c r="R1131" i="5"/>
  <c r="R1184" i="5"/>
  <c r="R1907" i="5"/>
  <c r="R2432" i="5"/>
  <c r="R3963" i="5"/>
  <c r="R4043" i="5"/>
  <c r="R2060" i="5"/>
  <c r="R663" i="5"/>
  <c r="R1095" i="5"/>
  <c r="R2140" i="5"/>
  <c r="R4092" i="5"/>
  <c r="R1070" i="5"/>
  <c r="R2766" i="5"/>
  <c r="R3962" i="5"/>
  <c r="R2769" i="5"/>
  <c r="R3662" i="5"/>
  <c r="R2327" i="5"/>
  <c r="R3989" i="5"/>
  <c r="R1801" i="5"/>
  <c r="R127" i="5"/>
  <c r="R1160" i="5"/>
  <c r="R1560" i="5"/>
  <c r="R1721" i="5"/>
  <c r="R3399" i="5"/>
  <c r="R2256" i="5"/>
  <c r="R425" i="5"/>
  <c r="R2138" i="5"/>
  <c r="R2649" i="5"/>
  <c r="R1410" i="5"/>
  <c r="R2685" i="5"/>
  <c r="R3510" i="5"/>
  <c r="R2599" i="5"/>
  <c r="R872" i="5"/>
  <c r="R1770" i="5"/>
  <c r="R462" i="5"/>
  <c r="R1093" i="5"/>
  <c r="R2154" i="5"/>
  <c r="R2895" i="5"/>
  <c r="R2951" i="5"/>
  <c r="R3203" i="5"/>
  <c r="R3929" i="5"/>
  <c r="R1661" i="5"/>
  <c r="R505" i="5"/>
  <c r="R1074" i="5"/>
  <c r="R1987" i="5"/>
  <c r="R3194" i="5"/>
  <c r="R3122" i="5"/>
  <c r="R2348" i="5"/>
  <c r="R455" i="5"/>
  <c r="R596" i="5"/>
  <c r="R702" i="5"/>
  <c r="R992" i="5"/>
  <c r="R998" i="5"/>
  <c r="R1069" i="5"/>
  <c r="R1424" i="5"/>
  <c r="R1876" i="5"/>
  <c r="R2161" i="5"/>
  <c r="R2436" i="5"/>
  <c r="R2593" i="5"/>
  <c r="R3110" i="5"/>
  <c r="R3855" i="5"/>
  <c r="R4015" i="5"/>
  <c r="R33" i="5"/>
  <c r="R2700" i="5"/>
  <c r="R3891" i="5"/>
  <c r="R684" i="5"/>
  <c r="R1117" i="5"/>
  <c r="R2750" i="5"/>
  <c r="R156" i="5"/>
  <c r="R3873" i="5"/>
  <c r="R2695" i="5"/>
  <c r="R2866" i="5"/>
  <c r="R3055" i="5"/>
  <c r="R3538" i="5"/>
  <c r="R2335" i="5"/>
  <c r="R486" i="5"/>
  <c r="R2822" i="5"/>
  <c r="R1581" i="5"/>
  <c r="R588" i="5"/>
  <c r="R882" i="5"/>
  <c r="R4112" i="5"/>
  <c r="R2274" i="5"/>
  <c r="R1552" i="5"/>
  <c r="R3190" i="5"/>
  <c r="R3013" i="5"/>
  <c r="R154" i="5"/>
  <c r="R1055" i="5"/>
  <c r="R1456" i="5"/>
  <c r="R2349" i="5"/>
  <c r="R914" i="5"/>
  <c r="R1077" i="5"/>
  <c r="R1111" i="5"/>
  <c r="R1430" i="5"/>
  <c r="R1494" i="5"/>
  <c r="R1585" i="5"/>
  <c r="R2410" i="5"/>
  <c r="R2508" i="5"/>
  <c r="R2643" i="5"/>
  <c r="R3649" i="5"/>
  <c r="R3928" i="5"/>
  <c r="R3964" i="5"/>
  <c r="R4010" i="5"/>
  <c r="R4065" i="5"/>
  <c r="R4095" i="5"/>
  <c r="R3144" i="5"/>
  <c r="R4" i="5"/>
  <c r="R2203" i="5"/>
  <c r="R3564" i="5"/>
  <c r="R3706" i="5"/>
  <c r="R468" i="5"/>
  <c r="R151" i="5"/>
  <c r="R2353" i="5"/>
  <c r="R601" i="5"/>
  <c r="R4113" i="5"/>
  <c r="R234" i="5"/>
  <c r="R2260" i="5"/>
  <c r="R2880" i="5"/>
  <c r="R85" i="5"/>
  <c r="R2854" i="5"/>
  <c r="R775" i="5"/>
  <c r="R1488" i="5"/>
  <c r="R4051" i="5"/>
  <c r="R1067" i="5"/>
  <c r="R1105" i="5"/>
  <c r="R2521" i="5"/>
  <c r="R3910" i="5"/>
  <c r="R3431" i="5"/>
  <c r="R1874" i="5"/>
  <c r="R607" i="5"/>
  <c r="R456" i="5"/>
  <c r="R595" i="5"/>
  <c r="R428" i="5"/>
  <c r="R516" i="5"/>
  <c r="R3088" i="5"/>
  <c r="R4105" i="5"/>
  <c r="R460" i="5"/>
  <c r="R2405" i="5"/>
  <c r="R1877" i="5"/>
  <c r="R1918" i="5"/>
  <c r="R2504" i="5"/>
  <c r="R1402" i="5"/>
  <c r="R467" i="5"/>
  <c r="R3619" i="5"/>
  <c r="R2757" i="5"/>
  <c r="R3889" i="5"/>
  <c r="R1164" i="5"/>
  <c r="R1483" i="5"/>
  <c r="R2693" i="5"/>
  <c r="R2702" i="5"/>
  <c r="R3794" i="5"/>
  <c r="R3997" i="5"/>
  <c r="R3461" i="5"/>
  <c r="R2650" i="5"/>
  <c r="R1104" i="5"/>
  <c r="R735" i="5"/>
  <c r="R3285" i="5"/>
  <c r="R1118" i="5"/>
  <c r="R2158" i="5"/>
  <c r="R865" i="5"/>
  <c r="R890" i="5"/>
  <c r="R1875" i="5"/>
  <c r="R2601" i="5"/>
  <c r="R1688" i="5"/>
  <c r="R3311" i="5"/>
  <c r="R2742" i="5"/>
  <c r="R3590" i="5"/>
  <c r="R2382" i="5"/>
  <c r="R2864" i="5"/>
  <c r="R3642" i="5"/>
  <c r="R3981" i="5"/>
  <c r="R4075" i="5"/>
  <c r="R1082" i="5"/>
  <c r="R1084" i="5"/>
  <c r="R3085" i="5"/>
  <c r="R933" i="5"/>
  <c r="R2906" i="5"/>
  <c r="R3136" i="5"/>
  <c r="R850" i="5"/>
  <c r="R2785" i="5"/>
  <c r="R2953" i="5"/>
  <c r="R2319" i="5"/>
  <c r="R1500" i="5"/>
  <c r="R1790" i="5"/>
  <c r="R964" i="5"/>
  <c r="R3294" i="5"/>
  <c r="R1235" i="5"/>
  <c r="R1194" i="5"/>
  <c r="R721" i="5"/>
  <c r="R858" i="5"/>
  <c r="R76" i="5"/>
  <c r="R3452" i="5"/>
  <c r="R920" i="5"/>
  <c r="R2131" i="5"/>
  <c r="R2153" i="5"/>
  <c r="R2842" i="5"/>
  <c r="R150" i="5"/>
  <c r="R619" i="5"/>
  <c r="R1573" i="5"/>
  <c r="R215" i="5"/>
  <c r="R571" i="5"/>
  <c r="R576" i="5"/>
  <c r="R939" i="5"/>
  <c r="R941" i="5"/>
  <c r="R1135" i="5"/>
  <c r="R1544" i="5"/>
  <c r="R1740" i="5"/>
  <c r="R1795" i="5"/>
  <c r="R2865" i="5"/>
  <c r="R2911" i="5"/>
  <c r="R3866" i="5"/>
  <c r="R4007" i="5"/>
  <c r="R4094" i="5"/>
  <c r="R3477" i="5"/>
  <c r="R3578" i="5"/>
  <c r="R3672" i="5"/>
  <c r="R2837" i="5"/>
  <c r="R3071" i="5"/>
  <c r="R157" i="5"/>
  <c r="R458" i="5"/>
  <c r="R699" i="5"/>
  <c r="R2077" i="5"/>
  <c r="R2372" i="5"/>
  <c r="R555" i="5"/>
  <c r="R1596" i="5"/>
  <c r="R450" i="5"/>
  <c r="R2918" i="5"/>
  <c r="R3072" i="5"/>
  <c r="R3565" i="5"/>
  <c r="R70" i="5"/>
  <c r="R1382" i="5"/>
  <c r="R2235" i="5"/>
  <c r="R1711" i="5"/>
  <c r="R1909" i="5"/>
  <c r="R2132" i="5"/>
  <c r="R2324" i="5"/>
  <c r="R2134" i="5"/>
  <c r="R1041" i="5"/>
  <c r="R2258" i="5"/>
  <c r="R1391" i="5"/>
  <c r="R881" i="5"/>
  <c r="R2232" i="5"/>
  <c r="R3822" i="5"/>
  <c r="R2629" i="5"/>
  <c r="R884" i="5"/>
  <c r="R2737" i="5"/>
  <c r="R96" i="5"/>
  <c r="R3842" i="5"/>
  <c r="R2137" i="5"/>
  <c r="R17" i="5"/>
  <c r="R926" i="5"/>
  <c r="R2171" i="5"/>
  <c r="R2603" i="5"/>
  <c r="R97" i="5"/>
  <c r="R1738" i="5"/>
  <c r="R1023" i="5"/>
  <c r="R2238" i="5"/>
  <c r="R2741" i="5"/>
  <c r="R3417" i="5"/>
  <c r="R2403" i="5"/>
  <c r="R457" i="5"/>
  <c r="R720" i="5"/>
  <c r="R867" i="5"/>
  <c r="R2438" i="5"/>
  <c r="R2868" i="5"/>
  <c r="R3968" i="5"/>
  <c r="R2169" i="5"/>
  <c r="R3589" i="5"/>
  <c r="R2218" i="5"/>
  <c r="R3973" i="5"/>
  <c r="R860" i="5"/>
  <c r="R2660" i="5"/>
  <c r="R3207" i="5"/>
  <c r="R4104" i="5"/>
  <c r="R3560" i="5"/>
  <c r="R2126" i="5"/>
  <c r="R2157" i="5"/>
  <c r="R3992" i="5"/>
  <c r="R2581" i="5"/>
  <c r="R3332" i="5"/>
  <c r="R2558" i="5"/>
  <c r="R3137" i="5"/>
  <c r="R1925" i="5"/>
  <c r="R1472" i="5"/>
  <c r="R1112" i="5"/>
  <c r="R1145" i="5"/>
  <c r="R2996" i="5"/>
  <c r="R603" i="5"/>
  <c r="R2850" i="5"/>
  <c r="R3677" i="5"/>
  <c r="R2502" i="5"/>
  <c r="R1157" i="5"/>
  <c r="R1562" i="5"/>
  <c r="R647" i="5"/>
  <c r="R1108" i="5"/>
  <c r="R3848" i="5"/>
  <c r="R3053" i="5"/>
  <c r="R2819" i="5"/>
  <c r="R2022" i="5"/>
  <c r="R2697" i="5"/>
  <c r="R3080" i="5"/>
  <c r="R4060" i="5"/>
  <c r="R1223" i="5"/>
  <c r="R2253" i="5"/>
  <c r="R3246" i="5"/>
  <c r="R2852" i="5"/>
  <c r="R710" i="5"/>
  <c r="R1091" i="5"/>
  <c r="R1038" i="5"/>
  <c r="R1687" i="5"/>
  <c r="R3142" i="5"/>
  <c r="R945" i="5"/>
  <c r="R1404" i="5"/>
  <c r="R1289" i="5"/>
  <c r="R3397" i="5"/>
  <c r="R2266" i="5"/>
  <c r="R3551" i="5"/>
  <c r="R1150" i="5"/>
  <c r="R2858" i="5"/>
  <c r="R3961" i="5"/>
  <c r="R1356" i="5"/>
  <c r="R2807" i="5"/>
  <c r="R3195" i="5"/>
  <c r="R1915" i="5"/>
  <c r="R3329" i="5"/>
  <c r="R1825" i="5"/>
  <c r="R912" i="5"/>
  <c r="R1414" i="5"/>
  <c r="R3907" i="5"/>
  <c r="R2268" i="5"/>
  <c r="R592" i="5"/>
  <c r="R815" i="5"/>
  <c r="R1231" i="5"/>
  <c r="R2356" i="5"/>
  <c r="R2393" i="5"/>
  <c r="R2564" i="5"/>
  <c r="R3883" i="5"/>
  <c r="R461" i="5"/>
  <c r="R543" i="5"/>
  <c r="R937" i="5"/>
  <c r="R940" i="5"/>
  <c r="R1101" i="5"/>
  <c r="R1173" i="5"/>
  <c r="R1449" i="5"/>
  <c r="R1485" i="5"/>
  <c r="R1598" i="5"/>
  <c r="R1906" i="5"/>
  <c r="R1990" i="5"/>
  <c r="R2002" i="5"/>
  <c r="R2130" i="5"/>
  <c r="R2694" i="5"/>
  <c r="R2764" i="5"/>
  <c r="R2768" i="5"/>
  <c r="R2904" i="5"/>
  <c r="R3096" i="5"/>
  <c r="R3103" i="5"/>
  <c r="R3744" i="5"/>
  <c r="R3749" i="5"/>
  <c r="R3857" i="5"/>
  <c r="R3903" i="5"/>
  <c r="R3943" i="5"/>
  <c r="R3952" i="5"/>
  <c r="R3954" i="5"/>
  <c r="R4011" i="5"/>
  <c r="R4068" i="5"/>
  <c r="R1834" i="5"/>
  <c r="R2796" i="5"/>
  <c r="R2481" i="5"/>
  <c r="R2234" i="5"/>
  <c r="R2818" i="5"/>
  <c r="R541" i="5"/>
  <c r="R125" i="5"/>
  <c r="R955" i="5"/>
  <c r="R2640" i="5"/>
  <c r="R2816" i="5"/>
  <c r="R2146" i="5"/>
  <c r="R3502" i="5"/>
  <c r="R1357" i="5"/>
  <c r="R3727" i="5"/>
  <c r="R2231" i="5"/>
  <c r="R1129" i="5"/>
  <c r="R3757" i="5"/>
  <c r="R2326" i="5"/>
  <c r="R2582" i="5"/>
  <c r="R186" i="5"/>
  <c r="R472" i="5"/>
  <c r="R1705" i="5"/>
  <c r="R4093" i="5"/>
  <c r="R3065" i="5"/>
  <c r="R3742" i="5"/>
  <c r="R1743" i="5"/>
  <c r="R3843" i="5"/>
  <c r="R2966" i="5"/>
  <c r="R3325" i="5"/>
  <c r="R179" i="5"/>
  <c r="R548" i="5"/>
  <c r="R693" i="5"/>
  <c r="R1997" i="5"/>
  <c r="R2887" i="5"/>
  <c r="R3665" i="5"/>
  <c r="R3720" i="5"/>
  <c r="R2217" i="5"/>
  <c r="R1673" i="5"/>
  <c r="R714" i="5"/>
  <c r="R1894" i="5"/>
  <c r="R2467" i="5"/>
  <c r="R1548" i="5"/>
  <c r="R2900" i="5"/>
  <c r="R3974" i="5"/>
  <c r="R1324" i="5"/>
  <c r="R970" i="5"/>
  <c r="R3569" i="5"/>
  <c r="R1648" i="5"/>
  <c r="R2488" i="5"/>
  <c r="R2624" i="5"/>
  <c r="R2139" i="5"/>
  <c r="R3291" i="5"/>
  <c r="R2863" i="5"/>
  <c r="R3297" i="5"/>
  <c r="R1793" i="5"/>
  <c r="R3980" i="5"/>
  <c r="R1569" i="5"/>
  <c r="R3902" i="5"/>
  <c r="R3401" i="5"/>
  <c r="R873" i="5"/>
  <c r="R2224" i="5"/>
  <c r="R3713" i="5"/>
  <c r="R1261" i="5"/>
  <c r="R2233" i="5"/>
  <c r="R52" i="5"/>
  <c r="R1824" i="5"/>
  <c r="R2114" i="5"/>
  <c r="R2893" i="5"/>
  <c r="R2206" i="5"/>
  <c r="R1394" i="5"/>
  <c r="R670" i="5"/>
  <c r="R1928" i="5"/>
  <c r="R2042" i="5"/>
  <c r="R1579" i="5"/>
  <c r="R2357" i="5"/>
  <c r="R563" i="5"/>
  <c r="R1419" i="5"/>
  <c r="R2683" i="5"/>
  <c r="R4049" i="5"/>
  <c r="R4072" i="5"/>
  <c r="R3455" i="5"/>
  <c r="R3828" i="5"/>
  <c r="R2469" i="5"/>
  <c r="R2627" i="5"/>
  <c r="R2619" i="5"/>
  <c r="R814" i="5"/>
  <c r="R1296" i="5"/>
  <c r="R2494" i="5"/>
  <c r="R3338" i="5"/>
  <c r="R897" i="5"/>
  <c r="R1662" i="5"/>
  <c r="R105" i="5"/>
  <c r="R2309" i="5"/>
  <c r="R153" i="5"/>
  <c r="R1314" i="5"/>
  <c r="R2106" i="5"/>
  <c r="R2264" i="5"/>
  <c r="R55" i="5"/>
  <c r="R1722" i="5"/>
  <c r="R829" i="5"/>
  <c r="R3380" i="5"/>
  <c r="R474" i="5"/>
  <c r="R3407" i="5"/>
  <c r="R1551" i="5"/>
  <c r="R2123" i="5"/>
  <c r="R3163" i="5"/>
  <c r="R3422" i="5"/>
  <c r="R848" i="5"/>
  <c r="R1901" i="5"/>
  <c r="R2823" i="5"/>
  <c r="R292" i="5"/>
  <c r="R878" i="5"/>
  <c r="R1363" i="5"/>
  <c r="R2472" i="5"/>
  <c r="R820" i="5"/>
  <c r="R117" i="5"/>
  <c r="R2464" i="5"/>
  <c r="R893" i="5"/>
  <c r="R1920" i="5"/>
  <c r="R3579" i="5"/>
  <c r="R312" i="5"/>
  <c r="R1464" i="5"/>
  <c r="R2881" i="5"/>
  <c r="R3791" i="5"/>
  <c r="R3396" i="5"/>
  <c r="R3609" i="5"/>
  <c r="R2471" i="5"/>
  <c r="R2141" i="5"/>
  <c r="R3138" i="5"/>
  <c r="R3316" i="5"/>
  <c r="R3976" i="5"/>
  <c r="R2590" i="5"/>
  <c r="R4083" i="5"/>
  <c r="R3257" i="5"/>
  <c r="R1480" i="5"/>
  <c r="R3998" i="5"/>
  <c r="R1045" i="5"/>
  <c r="R1008" i="5"/>
  <c r="R526" i="5"/>
  <c r="R888" i="5"/>
  <c r="R1978" i="5"/>
  <c r="R2894" i="5"/>
  <c r="R3652" i="5"/>
  <c r="R3411" i="5"/>
  <c r="R2770" i="5"/>
  <c r="R2572" i="5"/>
  <c r="R2862" i="5"/>
  <c r="R3296" i="5"/>
  <c r="R2559" i="5"/>
  <c r="R2167" i="5"/>
  <c r="R1921" i="5"/>
  <c r="R3610" i="5"/>
  <c r="R3369" i="5"/>
  <c r="R3464" i="5"/>
  <c r="R2856" i="5"/>
  <c r="R1310" i="5"/>
  <c r="R2374" i="5"/>
  <c r="R2391" i="5"/>
  <c r="R232" i="5"/>
  <c r="R513" i="5"/>
  <c r="R883" i="5"/>
  <c r="R904" i="5"/>
  <c r="R919" i="5"/>
  <c r="R1175" i="5"/>
  <c r="R1441" i="5"/>
  <c r="R1916" i="5"/>
  <c r="R2765" i="5"/>
  <c r="R2846" i="5"/>
  <c r="R3921" i="5"/>
  <c r="R4091" i="5"/>
  <c r="R2325" i="5"/>
  <c r="R855" i="5"/>
  <c r="R2925" i="5"/>
  <c r="R3327" i="5"/>
  <c r="R2545" i="5"/>
  <c r="R3078" i="5"/>
  <c r="R1242" i="5"/>
  <c r="R3871" i="5"/>
  <c r="R3432" i="5"/>
  <c r="R2834" i="5"/>
  <c r="R2276" i="5"/>
  <c r="R1325" i="5"/>
  <c r="R993" i="5"/>
  <c r="R966" i="5"/>
  <c r="R2102" i="5"/>
  <c r="R593" i="5"/>
  <c r="R711" i="5"/>
  <c r="R1380" i="5"/>
  <c r="R265" i="5"/>
  <c r="R78" i="5"/>
  <c r="R3607" i="5"/>
  <c r="R4029" i="5"/>
  <c r="R3695" i="5"/>
  <c r="R3496" i="5"/>
  <c r="R3373" i="5"/>
  <c r="R182" i="5"/>
  <c r="R3711" i="5"/>
  <c r="R3586" i="5"/>
  <c r="R3540" i="5"/>
  <c r="R1481" i="5"/>
  <c r="R1584" i="5"/>
  <c r="R2465" i="5"/>
  <c r="R1024" i="5"/>
  <c r="R821" i="5"/>
  <c r="R787" i="5"/>
  <c r="R666" i="5"/>
  <c r="R1788" i="5"/>
  <c r="R3157" i="5"/>
  <c r="R892" i="5"/>
  <c r="R1140" i="5"/>
  <c r="R3444" i="5"/>
  <c r="R2479" i="5"/>
  <c r="R92" i="5"/>
  <c r="R3547" i="5"/>
  <c r="R2608" i="5"/>
  <c r="R11" i="5"/>
  <c r="R2789" i="5"/>
  <c r="R2127" i="5"/>
  <c r="R2185" i="5"/>
  <c r="R3668" i="5"/>
  <c r="R3172" i="5"/>
  <c r="R31" i="5"/>
  <c r="R2303" i="5"/>
  <c r="R656" i="5"/>
  <c r="R2449" i="5"/>
  <c r="R1983" i="5"/>
  <c r="R2758" i="5"/>
  <c r="R1355" i="5"/>
  <c r="R2626" i="5"/>
  <c r="R1266" i="5"/>
  <c r="R1927" i="5"/>
  <c r="R771" i="5"/>
  <c r="R857" i="5"/>
  <c r="R3182" i="5"/>
  <c r="R2639" i="5"/>
  <c r="R3409" i="5"/>
  <c r="R927" i="5"/>
  <c r="R1650" i="5"/>
  <c r="R1362" i="5"/>
  <c r="R316" i="5"/>
  <c r="R3143" i="5"/>
  <c r="R1287" i="5"/>
  <c r="R1527" i="5"/>
  <c r="R2477" i="5"/>
  <c r="R2220" i="5"/>
  <c r="R1208" i="5"/>
  <c r="R3931" i="5"/>
  <c r="R4003" i="5"/>
  <c r="R172" i="5"/>
  <c r="R874" i="5"/>
  <c r="R880" i="5"/>
  <c r="R4020" i="5"/>
  <c r="R831" i="5"/>
  <c r="R907" i="5"/>
  <c r="R1885" i="5"/>
  <c r="R199" i="5"/>
  <c r="R3734" i="5"/>
  <c r="R2251" i="5"/>
  <c r="R1872" i="5"/>
  <c r="R3335" i="5"/>
  <c r="R4050" i="5"/>
  <c r="R3180" i="5"/>
  <c r="R759" i="5"/>
  <c r="R4071" i="5"/>
  <c r="R1470" i="5"/>
  <c r="R2208" i="5"/>
  <c r="R1047" i="5"/>
  <c r="R959" i="5"/>
  <c r="R3039" i="5"/>
  <c r="R2172" i="5"/>
  <c r="R1185" i="5"/>
  <c r="R4022" i="5"/>
  <c r="R3583" i="5"/>
  <c r="R2277" i="5"/>
  <c r="R3456" i="5"/>
  <c r="R3916" i="5"/>
  <c r="R3292" i="5"/>
  <c r="R3702" i="5"/>
  <c r="R2001" i="5"/>
  <c r="R3987" i="5"/>
  <c r="R3911" i="5"/>
  <c r="R3135" i="5"/>
  <c r="R1665" i="5"/>
  <c r="R3321" i="5"/>
  <c r="R2673" i="5"/>
  <c r="R2804" i="5"/>
  <c r="R3152" i="5"/>
  <c r="R565" i="5"/>
  <c r="R777" i="5"/>
  <c r="R1712" i="5"/>
  <c r="R3984" i="5"/>
  <c r="R2085" i="5"/>
  <c r="R847" i="5"/>
  <c r="R1719" i="5"/>
  <c r="R2295" i="5"/>
  <c r="R1905" i="5"/>
  <c r="R2457" i="5"/>
  <c r="R1068" i="5"/>
  <c r="R2703" i="5"/>
  <c r="R1254" i="5"/>
  <c r="R866" i="5"/>
  <c r="R748" i="5"/>
  <c r="R2129" i="5"/>
  <c r="R3481" i="5"/>
  <c r="R677" i="5"/>
  <c r="R1666" i="5"/>
  <c r="R3499" i="5"/>
  <c r="R2426" i="5"/>
  <c r="R1639" i="5"/>
  <c r="R3390" i="5"/>
  <c r="R2136" i="5"/>
  <c r="R1754" i="5"/>
  <c r="R537" i="5"/>
  <c r="R876" i="5"/>
  <c r="R3154" i="5"/>
  <c r="R1466" i="5"/>
  <c r="R1110" i="5"/>
  <c r="R2634" i="5"/>
  <c r="R3236" i="5"/>
  <c r="R4070" i="5"/>
  <c r="R1237" i="5"/>
  <c r="R545" i="5"/>
  <c r="R581" i="5"/>
  <c r="R900" i="5"/>
  <c r="R901" i="5"/>
  <c r="R1072" i="5"/>
  <c r="R2749" i="5"/>
  <c r="R2861" i="5"/>
  <c r="R4076" i="5"/>
  <c r="R1695" i="5"/>
  <c r="R3425" i="5"/>
  <c r="R1949" i="5"/>
  <c r="R2831" i="5"/>
  <c r="R3789" i="5"/>
  <c r="R2267" i="5"/>
  <c r="R652" i="5"/>
  <c r="R3971" i="5"/>
  <c r="R986" i="5"/>
  <c r="R2416" i="5"/>
  <c r="R2871" i="5"/>
  <c r="R1764" i="5"/>
  <c r="R1465" i="5"/>
  <c r="R65" i="5"/>
  <c r="R3616" i="5"/>
  <c r="R3853" i="5"/>
  <c r="R2605" i="5"/>
  <c r="R2621" i="5"/>
  <c r="R1899" i="5"/>
  <c r="R2561" i="5"/>
  <c r="R2116" i="5"/>
  <c r="R2163" i="5"/>
  <c r="R887" i="5"/>
  <c r="R2511" i="5"/>
  <c r="R4061" i="5"/>
  <c r="R2990" i="5"/>
  <c r="R3581" i="5"/>
  <c r="R2747" i="5"/>
  <c r="R1040" i="5"/>
  <c r="R3473" i="5"/>
  <c r="R1840" i="5"/>
  <c r="R2104" i="5"/>
  <c r="R3355" i="5"/>
  <c r="R1773" i="5"/>
  <c r="R3323" i="5"/>
  <c r="R424" i="5"/>
  <c r="R1942" i="5"/>
  <c r="R155" i="5"/>
  <c r="R2193" i="5"/>
  <c r="R2873" i="5"/>
  <c r="R3503" i="5"/>
  <c r="R1294" i="5"/>
  <c r="R2062" i="5"/>
  <c r="R3395" i="5"/>
  <c r="R3620" i="5"/>
  <c r="R1291" i="5"/>
  <c r="R1924" i="5"/>
  <c r="R1025" i="5"/>
  <c r="R1680" i="5"/>
  <c r="R2045" i="5"/>
  <c r="R1120" i="5"/>
  <c r="R3183" i="5"/>
  <c r="R2939" i="5"/>
  <c r="R2800" i="5"/>
  <c r="R2797" i="5"/>
  <c r="R729" i="5"/>
  <c r="R2907" i="5"/>
  <c r="R830" i="5"/>
  <c r="R3223" i="5"/>
  <c r="R308" i="5"/>
  <c r="R846" i="5"/>
  <c r="R3200" i="5"/>
  <c r="R3531" i="5"/>
  <c r="R1439" i="5"/>
  <c r="R2625" i="5"/>
  <c r="R2787" i="5"/>
  <c r="R3670" i="5"/>
  <c r="R1961" i="5"/>
  <c r="R2470" i="5"/>
  <c r="R1613" i="5"/>
  <c r="R3617" i="5"/>
  <c r="R2263" i="5"/>
  <c r="R2320" i="5"/>
  <c r="R3893" i="5"/>
  <c r="R3224" i="5"/>
  <c r="R2109" i="5"/>
  <c r="R2223" i="5"/>
  <c r="R2815" i="5"/>
  <c r="R3040" i="5"/>
  <c r="R3049" i="5"/>
  <c r="R853" i="5"/>
  <c r="R72" i="5"/>
  <c r="R943" i="5"/>
  <c r="R758" i="5"/>
  <c r="R2638" i="5"/>
  <c r="R757" i="5"/>
  <c r="R2275" i="5"/>
  <c r="R2384" i="5"/>
  <c r="R1151" i="5"/>
  <c r="R1720" i="5"/>
  <c r="R2512" i="5"/>
  <c r="R3054" i="5"/>
  <c r="R3739" i="5"/>
  <c r="R3988" i="5"/>
  <c r="R147" i="5"/>
  <c r="R3166" i="5"/>
  <c r="R1814" i="5"/>
  <c r="R1851" i="5"/>
  <c r="R2473" i="5"/>
  <c r="R2938" i="5"/>
  <c r="R1081" i="5"/>
  <c r="R3754" i="5"/>
  <c r="R2316" i="5"/>
  <c r="R3193" i="5"/>
  <c r="R1190" i="5"/>
  <c r="R3419" i="5"/>
  <c r="R624" i="5"/>
  <c r="R2492" i="5"/>
  <c r="R2746" i="5"/>
  <c r="R3582" i="5"/>
  <c r="R1260" i="5"/>
  <c r="R3273" i="5"/>
  <c r="R3909" i="5"/>
  <c r="R3536" i="5"/>
  <c r="R148" i="5"/>
  <c r="R4048" i="5"/>
  <c r="R3374" i="5"/>
  <c r="R3773" i="5"/>
  <c r="R575" i="5"/>
  <c r="R1475" i="5"/>
  <c r="R473" i="5"/>
  <c r="R1438" i="5"/>
  <c r="R3161" i="5"/>
  <c r="R782" i="5"/>
  <c r="R1279" i="5"/>
  <c r="R1359" i="5"/>
  <c r="R3826" i="5"/>
  <c r="R3703" i="5"/>
  <c r="R80" i="5"/>
  <c r="R3554" i="5"/>
  <c r="R3489" i="5"/>
  <c r="R3890" i="5"/>
  <c r="R1939" i="5"/>
  <c r="R1374" i="5"/>
  <c r="R1656" i="5"/>
  <c r="R2496" i="5"/>
  <c r="R1508" i="5"/>
  <c r="R1214" i="5"/>
  <c r="R2555" i="5"/>
  <c r="R1640" i="5"/>
  <c r="R1263" i="5"/>
  <c r="R2632" i="5"/>
  <c r="R664" i="5"/>
  <c r="R776" i="5"/>
  <c r="R951" i="5"/>
  <c r="R2760" i="5"/>
  <c r="R3948" i="5"/>
  <c r="R1615" i="5"/>
  <c r="R740" i="5"/>
  <c r="R2204" i="5"/>
  <c r="R648" i="5"/>
  <c r="R1036" i="5"/>
  <c r="R763" i="5"/>
  <c r="R1674" i="5"/>
  <c r="R521" i="5"/>
  <c r="R2754" i="5"/>
  <c r="R818" i="5"/>
  <c r="R3543" i="5"/>
  <c r="R3603" i="5"/>
  <c r="R107" i="5"/>
  <c r="R2636" i="5"/>
  <c r="R2646" i="5"/>
  <c r="R3627" i="5"/>
  <c r="R2489" i="5"/>
  <c r="R1519" i="5"/>
  <c r="R3575" i="5"/>
  <c r="R478" i="5"/>
  <c r="R3480" i="5"/>
  <c r="R3178" i="5"/>
  <c r="R3698" i="5"/>
  <c r="R3240" i="5"/>
  <c r="R2788" i="5"/>
  <c r="R826" i="5"/>
  <c r="R1297" i="5"/>
  <c r="R3675" i="5"/>
  <c r="R1512" i="5"/>
  <c r="R1642" i="5"/>
  <c r="R1017" i="5"/>
  <c r="R1234" i="5"/>
  <c r="R454" i="5"/>
  <c r="R895" i="5"/>
  <c r="R905" i="5"/>
  <c r="R1597" i="5"/>
  <c r="R3920" i="5"/>
  <c r="R4039" i="5"/>
  <c r="R1365" i="5"/>
  <c r="R3837" i="5"/>
  <c r="R84" i="5"/>
  <c r="R2290" i="5"/>
  <c r="R2484" i="5"/>
  <c r="R3960" i="5"/>
  <c r="R2194" i="5"/>
  <c r="R3185" i="5"/>
  <c r="R2317" i="5"/>
  <c r="R2503" i="5"/>
  <c r="R1361" i="5"/>
  <c r="R3500" i="5"/>
  <c r="R81" i="5"/>
  <c r="R3485" i="5"/>
  <c r="R3430" i="5"/>
  <c r="R2180" i="5"/>
  <c r="R380" i="5"/>
  <c r="R1677" i="5"/>
  <c r="R268" i="5"/>
  <c r="R1496" i="5"/>
  <c r="R1071" i="5"/>
  <c r="R2839" i="5"/>
  <c r="R2458" i="5"/>
  <c r="R3580" i="5"/>
  <c r="R1860" i="5"/>
  <c r="R2744" i="5"/>
  <c r="R3700" i="5"/>
  <c r="R3293" i="5"/>
  <c r="R802" i="5"/>
  <c r="R2213" i="5"/>
  <c r="R354" i="5"/>
  <c r="R2723" i="5"/>
  <c r="R1346" i="5"/>
  <c r="R101" i="5"/>
  <c r="R1602" i="5"/>
  <c r="R3600" i="5"/>
  <c r="R426" i="5"/>
  <c r="R2333" i="5"/>
  <c r="R3099" i="5"/>
  <c r="R539" i="5"/>
  <c r="R3821" i="5"/>
  <c r="R3552" i="5"/>
  <c r="R2314" i="5"/>
  <c r="R1922" i="5"/>
  <c r="R3061" i="5"/>
  <c r="R3969" i="5"/>
  <c r="R3524" i="5"/>
  <c r="R1668" i="5"/>
  <c r="R3453" i="5"/>
  <c r="R3445" i="5"/>
  <c r="R2202" i="5"/>
  <c r="R3265" i="5"/>
  <c r="R2651" i="5"/>
  <c r="R264" i="5"/>
  <c r="R3454" i="5"/>
  <c r="R3150" i="5"/>
  <c r="R2672" i="5"/>
  <c r="R1329" i="5"/>
  <c r="R2236" i="5"/>
  <c r="R1574" i="5"/>
  <c r="R917" i="5"/>
  <c r="R3205" i="5"/>
  <c r="R2930" i="5"/>
  <c r="R3187" i="5"/>
  <c r="R3394" i="5"/>
  <c r="R3472" i="5"/>
  <c r="R3810" i="5"/>
  <c r="R40" i="5"/>
  <c r="R3769" i="5"/>
  <c r="R851" i="5"/>
  <c r="R1884" i="5"/>
  <c r="R2055" i="5"/>
  <c r="R944" i="5"/>
  <c r="R3155" i="5"/>
  <c r="R374" i="5"/>
  <c r="R2257" i="5"/>
  <c r="R1882" i="5"/>
  <c r="R794" i="5"/>
  <c r="R965" i="5"/>
  <c r="R2967" i="5"/>
  <c r="R19" i="5"/>
  <c r="R3687" i="5"/>
  <c r="R4057" i="5"/>
  <c r="R2321" i="5"/>
  <c r="R1152" i="5"/>
  <c r="R3090" i="5"/>
  <c r="R3966" i="5"/>
  <c r="R1835" i="5"/>
  <c r="R1827" i="5"/>
  <c r="R1625" i="5"/>
  <c r="R1816" i="5"/>
  <c r="R2748" i="5"/>
  <c r="R1305" i="5"/>
  <c r="R1811" i="5"/>
  <c r="R2207" i="5"/>
  <c r="R1888" i="5"/>
  <c r="R3534" i="5"/>
  <c r="R2210" i="5"/>
  <c r="R756" i="5"/>
  <c r="R1393" i="5"/>
  <c r="R1760" i="5"/>
  <c r="R1565" i="5"/>
  <c r="R864" i="5"/>
  <c r="R3898" i="5"/>
  <c r="R309" i="5"/>
  <c r="R2475" i="5"/>
  <c r="R783" i="5"/>
  <c r="R2273" i="5"/>
  <c r="R651" i="5"/>
  <c r="R861" i="5"/>
  <c r="R1255" i="5"/>
  <c r="R1931" i="5"/>
  <c r="R377" i="5"/>
  <c r="R1644" i="5"/>
  <c r="R371" i="5"/>
  <c r="R657" i="5"/>
  <c r="R2802" i="5"/>
  <c r="R3118" i="5"/>
  <c r="R1898" i="5"/>
  <c r="R2923" i="5"/>
  <c r="R385" i="5"/>
  <c r="R1032" i="5"/>
  <c r="R62" i="5"/>
  <c r="R1376" i="5"/>
  <c r="R2053" i="5"/>
  <c r="R3561" i="5"/>
  <c r="R3705" i="5"/>
  <c r="R2817" i="5"/>
  <c r="R3448" i="5"/>
  <c r="R1478" i="5"/>
  <c r="R3446" i="5"/>
  <c r="R1090" i="5"/>
  <c r="R3813" i="5"/>
  <c r="R164" i="5"/>
  <c r="R3539" i="5"/>
  <c r="R825" i="5"/>
  <c r="R1265" i="5"/>
  <c r="R731" i="5"/>
  <c r="R2098" i="5"/>
  <c r="R2551" i="5"/>
  <c r="R1364" i="5"/>
  <c r="R2552" i="5"/>
  <c r="R2084" i="5"/>
  <c r="R803" i="5"/>
  <c r="R2205" i="5"/>
  <c r="R2776" i="5"/>
  <c r="R2248" i="5"/>
  <c r="R969" i="5"/>
  <c r="R1079" i="5"/>
  <c r="R1227" i="5"/>
  <c r="R2681" i="5"/>
  <c r="R3899" i="5"/>
  <c r="R2798" i="5"/>
  <c r="R2190" i="5"/>
  <c r="R2838" i="5"/>
  <c r="R2630" i="5"/>
  <c r="R3366" i="5"/>
  <c r="R1148" i="5"/>
  <c r="R2184" i="5"/>
  <c r="R1292" i="5"/>
  <c r="R2297" i="5"/>
  <c r="R3654" i="5"/>
  <c r="R2808" i="5"/>
  <c r="R4077" i="5"/>
  <c r="R1476" i="5"/>
  <c r="R530" i="5"/>
  <c r="R898" i="5"/>
  <c r="R2710" i="5"/>
  <c r="R1593" i="5"/>
  <c r="R1245" i="5"/>
  <c r="R1421" i="5"/>
  <c r="R2840" i="5"/>
  <c r="R1672" i="5"/>
  <c r="R1657" i="5"/>
  <c r="R1463" i="5"/>
  <c r="R718" i="5"/>
  <c r="R3403" i="5"/>
  <c r="R3878" i="5"/>
  <c r="R3537" i="5"/>
  <c r="R2010" i="5"/>
  <c r="R2801" i="5"/>
  <c r="R3605" i="5"/>
  <c r="R353" i="5"/>
  <c r="R3331" i="5"/>
  <c r="R1787" i="5"/>
  <c r="R1667" i="5"/>
  <c r="R1138" i="5"/>
  <c r="R2145" i="5"/>
  <c r="R3740" i="5"/>
  <c r="R3922" i="5"/>
  <c r="R3460" i="5"/>
  <c r="R376" i="5"/>
  <c r="R3530" i="5"/>
  <c r="R1774" i="5"/>
  <c r="R973" i="5"/>
  <c r="R2988" i="5"/>
  <c r="R1331" i="5"/>
  <c r="R3686" i="5"/>
  <c r="R605" i="5"/>
  <c r="R1320" i="5"/>
  <c r="R257" i="5"/>
  <c r="R799" i="5"/>
  <c r="R816" i="5"/>
  <c r="R3370" i="5"/>
  <c r="R3032" i="5"/>
  <c r="R2059" i="5"/>
  <c r="R2497" i="5"/>
  <c r="R750" i="5"/>
  <c r="R2995" i="5"/>
  <c r="R1675" i="5"/>
  <c r="R411" i="5"/>
  <c r="R3523" i="5"/>
  <c r="R1841" i="5"/>
  <c r="R275" i="5"/>
  <c r="R4106" i="5"/>
  <c r="R3936" i="5"/>
  <c r="R4012" i="5"/>
  <c r="R1630" i="5"/>
  <c r="R3225" i="5"/>
  <c r="R2642" i="5"/>
  <c r="R2778" i="5"/>
  <c r="R3298" i="5"/>
  <c r="R1030" i="5"/>
  <c r="R934" i="5"/>
  <c r="R3666" i="5"/>
  <c r="R1278" i="5"/>
  <c r="R2287" i="5"/>
  <c r="R3542" i="5"/>
  <c r="R1246" i="5"/>
  <c r="R2304" i="5"/>
  <c r="R143" i="5"/>
  <c r="R2090" i="5"/>
  <c r="R800" i="5"/>
  <c r="R388" i="5"/>
  <c r="R2886" i="5"/>
  <c r="R2486" i="5"/>
  <c r="R3302" i="5"/>
  <c r="R3867" i="5"/>
  <c r="R3415" i="5"/>
  <c r="R3249" i="5"/>
  <c r="R200" i="5"/>
  <c r="R2038" i="5"/>
  <c r="R879" i="5"/>
  <c r="R3428" i="5"/>
  <c r="R2294" i="5"/>
  <c r="R1176" i="5"/>
  <c r="R1890" i="5"/>
  <c r="R1993" i="5"/>
  <c r="R852" i="5"/>
  <c r="R111" i="5"/>
  <c r="R3188" i="5"/>
  <c r="R1502" i="5"/>
  <c r="R3184" i="5"/>
  <c r="R293" i="5"/>
  <c r="R3562" i="5"/>
  <c r="R2913" i="5"/>
  <c r="R1604" i="5"/>
  <c r="R1682" i="5"/>
  <c r="R2783" i="5"/>
  <c r="R3623" i="5"/>
  <c r="R2623" i="5"/>
  <c r="R1492" i="5"/>
  <c r="R1758" i="5"/>
  <c r="R2617" i="5"/>
  <c r="R1651" i="5"/>
  <c r="R1626" i="5"/>
  <c r="R2219" i="5"/>
  <c r="R3492" i="5"/>
  <c r="R3904" i="5"/>
  <c r="R3896" i="5"/>
  <c r="R1837" i="5"/>
  <c r="R3803" i="5"/>
  <c r="R2330" i="5"/>
  <c r="R246" i="5"/>
  <c r="R3563" i="5"/>
  <c r="R3764" i="5"/>
  <c r="R2812" i="5"/>
  <c r="R2081" i="5"/>
  <c r="R129" i="5"/>
  <c r="R1064" i="5"/>
  <c r="R2755" i="5"/>
  <c r="R2483" i="5"/>
  <c r="R2935" i="5"/>
  <c r="R3724" i="5"/>
  <c r="R3624" i="5"/>
  <c r="R840" i="5"/>
  <c r="R2501" i="5"/>
  <c r="R3844" i="5"/>
  <c r="R1397" i="5"/>
  <c r="R1572" i="5"/>
  <c r="R2450" i="5"/>
  <c r="R3498" i="5"/>
  <c r="R2369" i="5"/>
  <c r="R448" i="5"/>
  <c r="R2792" i="5"/>
  <c r="R3970" i="5"/>
  <c r="R2030" i="5"/>
  <c r="R982" i="5"/>
  <c r="R1507" i="5"/>
  <c r="R251" i="5"/>
  <c r="R2281" i="5"/>
  <c r="R2468" i="5"/>
  <c r="R418" i="5"/>
  <c r="R2338" i="5"/>
  <c r="R2197" i="5"/>
  <c r="R1537" i="5"/>
  <c r="R2583" i="5"/>
  <c r="R1406" i="5"/>
  <c r="R1933" i="5"/>
  <c r="R1799" i="5"/>
  <c r="R1078" i="5"/>
  <c r="R3268" i="5"/>
  <c r="R1603" i="5"/>
  <c r="R1458" i="5"/>
  <c r="R3818" i="5"/>
  <c r="R1228" i="5"/>
  <c r="R3290" i="5"/>
  <c r="R1348" i="5"/>
  <c r="R1891" i="5"/>
  <c r="R3779" i="5"/>
  <c r="R1612" i="5"/>
  <c r="R2091" i="5"/>
  <c r="R2919" i="5"/>
  <c r="R1039" i="5"/>
  <c r="R3308" i="5"/>
  <c r="R1379" i="5"/>
  <c r="R1798" i="5"/>
  <c r="R1606" i="5"/>
  <c r="R1932" i="5"/>
  <c r="R2994" i="5"/>
  <c r="R570" i="5"/>
  <c r="R3606" i="5"/>
  <c r="R839" i="5"/>
  <c r="R1873" i="5"/>
  <c r="R1771" i="5"/>
  <c r="R2549" i="5"/>
  <c r="R3201" i="5"/>
  <c r="R3533" i="5"/>
  <c r="R2490" i="5"/>
  <c r="R3951" i="5"/>
  <c r="R58" i="5"/>
  <c r="R1883" i="5"/>
  <c r="R2149" i="5"/>
  <c r="R3317" i="5"/>
  <c r="R2243" i="5"/>
  <c r="R3850" i="5"/>
  <c r="R3726" i="5"/>
  <c r="R967" i="5"/>
  <c r="R3597" i="5"/>
  <c r="R635" i="5"/>
  <c r="R320" i="5"/>
  <c r="R36" i="5"/>
  <c r="R177" i="5"/>
  <c r="R2271" i="5"/>
  <c r="R1062" i="5"/>
  <c r="R2370" i="5"/>
  <c r="R2375" i="5"/>
  <c r="R2395" i="5"/>
  <c r="R2570" i="5"/>
  <c r="R192" i="5"/>
  <c r="R239" i="5"/>
  <c r="R241" i="5"/>
  <c r="R446" i="5"/>
  <c r="R488" i="5"/>
  <c r="R561" i="5"/>
  <c r="R774" i="5"/>
  <c r="R870" i="5"/>
  <c r="R1137" i="5"/>
  <c r="R1155" i="5"/>
  <c r="R1172" i="5"/>
  <c r="R1487" i="5"/>
  <c r="R1561" i="5"/>
  <c r="R1715" i="5"/>
  <c r="R1718" i="5"/>
  <c r="R1991" i="5"/>
  <c r="R2440" i="5"/>
  <c r="R2587" i="5"/>
  <c r="R2594" i="5"/>
  <c r="R3097" i="5"/>
  <c r="R3796" i="5"/>
  <c r="R3897" i="5"/>
  <c r="R4101" i="5"/>
  <c r="R3139" i="5"/>
  <c r="R75" i="5"/>
  <c r="R784" i="5"/>
  <c r="R859" i="5"/>
  <c r="R1304" i="5"/>
  <c r="R1614" i="5"/>
  <c r="R2806" i="5"/>
  <c r="R3229" i="5"/>
  <c r="R3347" i="5"/>
  <c r="R3462" i="5"/>
  <c r="R3817" i="5"/>
  <c r="R3520" i="5"/>
  <c r="R1853" i="5"/>
  <c r="R2144" i="5"/>
  <c r="R3761" i="5"/>
  <c r="R3211" i="5"/>
  <c r="R423" i="5"/>
  <c r="R270" i="5"/>
  <c r="R3869" i="5"/>
  <c r="R3219" i="5"/>
  <c r="R2017" i="5"/>
  <c r="R1385" i="5"/>
  <c r="R2211" i="5"/>
  <c r="R305" i="5"/>
  <c r="R674" i="5"/>
  <c r="R906" i="5"/>
  <c r="R1159" i="5"/>
  <c r="R2413" i="5"/>
  <c r="R2487" i="5"/>
  <c r="R2821" i="5"/>
  <c r="R3471" i="5"/>
  <c r="R2869" i="5"/>
  <c r="R2283" i="5"/>
  <c r="R3234" i="5"/>
  <c r="R863" i="5"/>
  <c r="R3949" i="5"/>
  <c r="R642" i="5"/>
  <c r="R2714" i="5"/>
  <c r="R3809" i="5"/>
  <c r="R98" i="5"/>
  <c r="R1035" i="5"/>
  <c r="R1902" i="5"/>
  <c r="R958" i="5"/>
  <c r="R2119" i="5"/>
  <c r="R936" i="5"/>
  <c r="R2826" i="5"/>
  <c r="R1887" i="5"/>
  <c r="R1262" i="5"/>
  <c r="R3023" i="5"/>
  <c r="R2963" i="5"/>
  <c r="R3016" i="5"/>
  <c r="R2249" i="5"/>
  <c r="R3900" i="5"/>
  <c r="R1843" i="5"/>
  <c r="R3034" i="5"/>
  <c r="R3170" i="5"/>
  <c r="R2142" i="5"/>
  <c r="R2289" i="5"/>
  <c r="R3459" i="5"/>
  <c r="R4030" i="5"/>
  <c r="R3667" i="5"/>
  <c r="R1852" i="5"/>
  <c r="R2308" i="5"/>
  <c r="R2067" i="5"/>
  <c r="R3388" i="5"/>
  <c r="R3450" i="5"/>
  <c r="R485" i="5"/>
  <c r="R1785" i="5"/>
  <c r="R2803" i="5"/>
  <c r="R1580" i="5"/>
  <c r="R24" i="5"/>
  <c r="R2147" i="5"/>
  <c r="R2222" i="5"/>
  <c r="R1952" i="5"/>
  <c r="R2107" i="5"/>
  <c r="R975" i="5"/>
  <c r="R761" i="5"/>
  <c r="R2103" i="5"/>
  <c r="R2493" i="5"/>
  <c r="R3028" i="5"/>
  <c r="R2922" i="5"/>
  <c r="R726" i="5"/>
  <c r="R3733" i="5"/>
  <c r="R1763" i="5"/>
  <c r="R2466" i="5"/>
  <c r="R307" i="5"/>
  <c r="R1403" i="5"/>
  <c r="R3033" i="5"/>
  <c r="R3429" i="5"/>
  <c r="R3495" i="5"/>
  <c r="R3476" i="5"/>
  <c r="R824" i="5"/>
  <c r="R1336" i="5"/>
  <c r="R960" i="5"/>
  <c r="R3259" i="5"/>
  <c r="R1655" i="5"/>
  <c r="R433" i="5"/>
  <c r="R3484" i="5"/>
  <c r="R3044" i="5"/>
  <c r="R3718" i="5"/>
  <c r="R1192" i="5"/>
  <c r="R1886" i="5"/>
  <c r="R430" i="5"/>
  <c r="R2404" i="5"/>
  <c r="R3151" i="5"/>
  <c r="R3478" i="5"/>
  <c r="R2898" i="5"/>
  <c r="R3027" i="5"/>
  <c r="R1298" i="5"/>
  <c r="R3345" i="5"/>
  <c r="R3434" i="5"/>
  <c r="R3612" i="5"/>
  <c r="R991" i="5"/>
  <c r="R3227" i="5"/>
  <c r="R2516" i="5"/>
  <c r="R2761" i="5"/>
  <c r="R3079" i="5"/>
  <c r="R4019" i="5"/>
  <c r="R3266" i="5"/>
  <c r="R3278" i="5"/>
  <c r="R1669" i="5"/>
  <c r="R1467" i="5"/>
  <c r="R1847" i="5"/>
  <c r="R1862" i="5"/>
  <c r="R2201" i="5"/>
  <c r="R1530" i="5"/>
  <c r="R2910" i="5"/>
  <c r="R2500" i="5"/>
  <c r="R2112" i="5"/>
  <c r="R1610" i="5"/>
  <c r="R862" i="5"/>
  <c r="R2299" i="5"/>
  <c r="R2530" i="5"/>
  <c r="R1050" i="5"/>
  <c r="R573" i="5"/>
  <c r="R2781" i="5"/>
  <c r="R1280" i="5"/>
  <c r="R83" i="5"/>
  <c r="R3197" i="5"/>
  <c r="R2280" i="5"/>
  <c r="R3957" i="5"/>
  <c r="R99" i="5"/>
  <c r="R1828" i="5"/>
  <c r="R2983" i="5"/>
  <c r="R3269" i="5"/>
  <c r="R754" i="5"/>
  <c r="R3479" i="5"/>
  <c r="R1021" i="5"/>
  <c r="R597" i="5"/>
  <c r="R1858" i="5"/>
  <c r="R3811" i="5"/>
  <c r="R3309" i="5"/>
  <c r="R3669" i="5"/>
  <c r="R2454" i="5"/>
  <c r="R2446" i="5"/>
  <c r="R2221" i="5"/>
  <c r="R3674" i="5"/>
  <c r="R2306" i="5"/>
  <c r="R2247" i="5"/>
  <c r="R2108" i="5"/>
  <c r="R3095" i="5"/>
  <c r="R2519" i="5"/>
  <c r="R1638" i="5"/>
  <c r="R1347" i="5"/>
  <c r="R3082" i="5"/>
  <c r="R3214" i="5"/>
  <c r="R747" i="5"/>
  <c r="R502" i="5"/>
  <c r="R3133" i="5"/>
  <c r="R1671" i="5"/>
  <c r="R2292" i="5"/>
  <c r="R3710" i="5"/>
  <c r="R2244" i="5"/>
  <c r="R1396" i="5"/>
  <c r="R843" i="5"/>
  <c r="R2713" i="5"/>
  <c r="R1532" i="5"/>
  <c r="R2350" i="5"/>
  <c r="R1701" i="5"/>
  <c r="R1923" i="5"/>
  <c r="R3009" i="5"/>
  <c r="R247" i="5"/>
  <c r="R378" i="5"/>
  <c r="R1709" i="5"/>
  <c r="R3545" i="5"/>
  <c r="R2525" i="5"/>
  <c r="R1937" i="5"/>
  <c r="R745" i="5"/>
  <c r="R203" i="5"/>
  <c r="R3279" i="5"/>
  <c r="R3364" i="5"/>
  <c r="R3381" i="5"/>
  <c r="R2113" i="5"/>
  <c r="R1200" i="5"/>
  <c r="R1326" i="5"/>
  <c r="R725" i="5"/>
  <c r="R282" i="5"/>
  <c r="R2329" i="5"/>
  <c r="R3276" i="5"/>
  <c r="R2556" i="5"/>
  <c r="R1012" i="5"/>
  <c r="R925" i="5"/>
  <c r="R1737" i="5"/>
  <c r="R2751" i="5"/>
  <c r="R4055" i="5"/>
  <c r="R3516" i="5"/>
  <c r="R3466" i="5"/>
  <c r="R3802" i="5"/>
  <c r="R286" i="5"/>
  <c r="R3568" i="5"/>
  <c r="R407" i="5"/>
  <c r="R276" i="5"/>
  <c r="R1529" i="5"/>
  <c r="R3541" i="5"/>
  <c r="R2012" i="5"/>
  <c r="R1766" i="5"/>
  <c r="R687" i="5"/>
  <c r="R3301" i="5"/>
  <c r="R3487" i="5"/>
  <c r="R1203" i="5"/>
  <c r="R1796" i="5"/>
  <c r="R482" i="5"/>
  <c r="R3762" i="5"/>
  <c r="R3574" i="5"/>
  <c r="R3766" i="5"/>
  <c r="R3101" i="5"/>
  <c r="R3356" i="5"/>
  <c r="R1378" i="5"/>
  <c r="R1257" i="5"/>
  <c r="R2612" i="5"/>
  <c r="R2544" i="5"/>
  <c r="R2214" i="5"/>
  <c r="R2048" i="5"/>
  <c r="R1515" i="5"/>
  <c r="R2417" i="5"/>
  <c r="R3062" i="5"/>
  <c r="R3398" i="5"/>
  <c r="R146" i="5"/>
  <c r="R2188" i="5"/>
  <c r="R3596" i="5"/>
  <c r="R171" i="5"/>
  <c r="R2628" i="5"/>
  <c r="R2315" i="5"/>
  <c r="R3845" i="5"/>
  <c r="R3622" i="5"/>
  <c r="R21" i="5"/>
  <c r="R3555" i="5"/>
  <c r="R1951" i="5"/>
  <c r="R930" i="5"/>
  <c r="R4046" i="5"/>
  <c r="R2407" i="5"/>
  <c r="R3358" i="5"/>
  <c r="R3094" i="5"/>
  <c r="R300" i="5"/>
  <c r="R1929" i="5"/>
  <c r="R1384" i="5"/>
  <c r="R1196" i="5"/>
  <c r="R1558" i="5"/>
  <c r="R399" i="5"/>
  <c r="R452" i="5"/>
  <c r="R1533" i="5"/>
  <c r="R1739" i="5"/>
  <c r="R100" i="5"/>
  <c r="R739" i="5"/>
  <c r="R3098" i="5"/>
  <c r="R50" i="5"/>
  <c r="R3525" i="5"/>
  <c r="R3635" i="5"/>
  <c r="R287" i="5"/>
  <c r="R2189" i="5"/>
  <c r="R1505" i="5"/>
  <c r="R4062" i="5"/>
  <c r="R3820" i="5"/>
  <c r="R253" i="5"/>
  <c r="R27" i="5"/>
  <c r="R3218" i="5"/>
  <c r="R3937" i="5"/>
  <c r="R948" i="5"/>
  <c r="R3303" i="5"/>
  <c r="R3467" i="5"/>
  <c r="R3926" i="5"/>
  <c r="R1896" i="5"/>
  <c r="R3691" i="5"/>
  <c r="R767" i="5"/>
  <c r="R753" i="5"/>
  <c r="R1028" i="5"/>
  <c r="R3836" i="5"/>
  <c r="R504" i="5"/>
  <c r="R3233" i="5"/>
  <c r="R3254" i="5"/>
  <c r="R2092" i="5"/>
  <c r="R2529" i="5"/>
  <c r="R272" i="5"/>
  <c r="R3179" i="5"/>
  <c r="R3248" i="5"/>
  <c r="R2717" i="5"/>
  <c r="R3882" i="5"/>
  <c r="R414" i="5"/>
  <c r="R1692" i="5"/>
  <c r="R2183" i="5"/>
  <c r="R1895" i="5"/>
  <c r="R3653" i="5"/>
  <c r="R2390" i="5"/>
  <c r="R3114" i="5"/>
  <c r="R3463" i="5"/>
  <c r="R2279" i="5"/>
  <c r="R3124" i="5"/>
  <c r="R3692" i="5"/>
  <c r="R1866" i="5"/>
  <c r="R3167" i="5"/>
  <c r="R74" i="5"/>
  <c r="R868" i="5"/>
  <c r="R3111" i="5"/>
  <c r="R1855" i="5"/>
  <c r="R807" i="5"/>
  <c r="R812" i="5"/>
  <c r="R1620" i="5"/>
  <c r="R1514" i="5"/>
  <c r="R345" i="5"/>
  <c r="R952" i="5"/>
  <c r="R3570" i="5"/>
  <c r="R2614" i="5"/>
  <c r="R1202" i="5"/>
  <c r="R386" i="5"/>
  <c r="R3584" i="5"/>
  <c r="R2096" i="5"/>
  <c r="R3410" i="5"/>
  <c r="R1769" i="5"/>
  <c r="R2976" i="5"/>
  <c r="R837" i="5"/>
  <c r="R2250" i="5"/>
  <c r="R3243" i="5"/>
  <c r="R397" i="5"/>
  <c r="R3685" i="5"/>
  <c r="R3514" i="5"/>
  <c r="R1226" i="5"/>
  <c r="R3833" i="5"/>
  <c r="R2610" i="5"/>
  <c r="R3437" i="5"/>
  <c r="R3805" i="5"/>
  <c r="R1800" i="5"/>
  <c r="R769" i="5"/>
  <c r="R4034" i="5"/>
  <c r="R4110" i="5"/>
  <c r="R3760" i="5"/>
  <c r="R1783" i="5"/>
  <c r="R3566" i="5"/>
  <c r="R1823" i="5"/>
  <c r="R3688" i="5"/>
  <c r="R968" i="5"/>
  <c r="R3548" i="5"/>
  <c r="R2175" i="5"/>
  <c r="R338" i="5"/>
  <c r="R854" i="5"/>
  <c r="R1240" i="5"/>
  <c r="R1351" i="5"/>
  <c r="R1749" i="5"/>
  <c r="R3601" i="5"/>
  <c r="R2543" i="5"/>
  <c r="R37" i="5"/>
  <c r="R3228" i="5"/>
  <c r="R4000" i="5"/>
  <c r="R3305" i="5"/>
  <c r="R3443" i="5"/>
  <c r="R3241" i="5"/>
  <c r="R2311" i="5"/>
  <c r="R790" i="5"/>
  <c r="R14" i="5"/>
  <c r="R1354" i="5"/>
  <c r="R2364" i="5"/>
  <c r="R2569" i="5"/>
  <c r="R935" i="5"/>
  <c r="R950" i="5"/>
  <c r="R1490" i="5"/>
  <c r="R1550" i="5"/>
  <c r="R2857" i="5"/>
  <c r="R4041" i="5"/>
  <c r="R90" i="5"/>
  <c r="R106" i="5"/>
  <c r="R3730" i="5"/>
  <c r="R3994" i="5"/>
  <c r="R3648" i="5"/>
  <c r="R2548" i="5"/>
  <c r="R1390" i="5"/>
  <c r="R1786" i="5"/>
  <c r="R1938" i="5"/>
  <c r="R3501" i="5"/>
  <c r="R3168" i="5"/>
  <c r="R3512" i="5"/>
  <c r="R79" i="5"/>
  <c r="R3250" i="5"/>
  <c r="R832" i="5"/>
  <c r="R2847" i="5"/>
  <c r="R2980" i="5"/>
  <c r="R1126" i="5"/>
  <c r="R1154" i="5"/>
  <c r="R841" i="5"/>
  <c r="R1327" i="5"/>
  <c r="R2827" i="5"/>
  <c r="R1162" i="5"/>
  <c r="R2228" i="5"/>
  <c r="R793" i="5"/>
  <c r="R2336" i="5"/>
  <c r="R2964" i="5"/>
  <c r="R730" i="5"/>
  <c r="R3655" i="5"/>
  <c r="R3270" i="5"/>
  <c r="R2670" i="5"/>
  <c r="R2607" i="5"/>
  <c r="R3736" i="5"/>
  <c r="R3272" i="5"/>
  <c r="R3314" i="5"/>
  <c r="R3313" i="5"/>
  <c r="R2535" i="5"/>
  <c r="R1034" i="5"/>
  <c r="R1230" i="5"/>
  <c r="R2322" i="5"/>
  <c r="R3729" i="5"/>
  <c r="R3608" i="5"/>
  <c r="R1697" i="5"/>
  <c r="R3553" i="5"/>
  <c r="R2478" i="5"/>
  <c r="R3128" i="5"/>
  <c r="R1169" i="5"/>
  <c r="R2196" i="5"/>
  <c r="R678" i="5"/>
  <c r="R314" i="5"/>
  <c r="R3073" i="5"/>
  <c r="R2557" i="5"/>
  <c r="R1839" i="5"/>
  <c r="R1971" i="5"/>
  <c r="R3368" i="5"/>
  <c r="R303" i="5"/>
  <c r="R475" i="5"/>
  <c r="R1215" i="5"/>
  <c r="R1186" i="5"/>
  <c r="R1629" i="5"/>
  <c r="R3912" i="5"/>
  <c r="R1401" i="5"/>
  <c r="R3816" i="5"/>
  <c r="R2212" i="5"/>
  <c r="R3319" i="5"/>
  <c r="R3393" i="5"/>
  <c r="R3978" i="5"/>
  <c r="R3679" i="5"/>
  <c r="R2453" i="5"/>
  <c r="R2089" i="5"/>
  <c r="R1405" i="5"/>
  <c r="R3683" i="5"/>
  <c r="R1727" i="5"/>
  <c r="R71" i="5"/>
  <c r="R3684" i="5"/>
  <c r="R2491" i="5"/>
  <c r="R2573" i="5"/>
  <c r="R436" i="5"/>
  <c r="R1868" i="5"/>
  <c r="R3089" i="5"/>
  <c r="R3901" i="5"/>
  <c r="R4023" i="5"/>
  <c r="R4027" i="5"/>
  <c r="R1388" i="5"/>
  <c r="R1681" i="5"/>
  <c r="R3002" i="5"/>
  <c r="R3615" i="5"/>
  <c r="R1277" i="5"/>
  <c r="R3728" i="5"/>
  <c r="R3831" i="5"/>
  <c r="R3696" i="5"/>
  <c r="R310" i="5"/>
  <c r="R2069" i="5"/>
  <c r="R1636" i="5"/>
  <c r="R3436" i="5"/>
  <c r="R1377" i="5"/>
  <c r="R3212" i="5"/>
  <c r="R3158" i="5"/>
  <c r="R2884" i="5"/>
  <c r="R3701" i="5"/>
  <c r="R2101" i="5"/>
  <c r="R2285" i="5"/>
  <c r="R1964" i="5"/>
  <c r="R2772" i="5"/>
  <c r="R845" i="5"/>
  <c r="R3210" i="5"/>
  <c r="R778" i="5"/>
  <c r="R3908" i="5"/>
  <c r="R331" i="5"/>
  <c r="R1267" i="5"/>
  <c r="R2997" i="5"/>
  <c r="R3841" i="5"/>
  <c r="R3169" i="5"/>
  <c r="R842" i="5"/>
  <c r="R1300" i="5"/>
  <c r="R1369" i="5"/>
  <c r="R785" i="5"/>
  <c r="R4024" i="5"/>
  <c r="R2160" i="5"/>
  <c r="R3360" i="5"/>
  <c r="R1370" i="5"/>
  <c r="R1803" i="5"/>
  <c r="R3421" i="5"/>
  <c r="R529" i="5"/>
  <c r="R2824" i="5"/>
  <c r="R2833" i="5"/>
  <c r="R2631" i="5"/>
  <c r="R1789" i="5"/>
  <c r="R2" i="5"/>
  <c r="R1744" i="5"/>
  <c r="R509" i="5"/>
  <c r="R2056" i="5"/>
  <c r="R2547" i="5"/>
  <c r="R1521" i="5"/>
  <c r="R3442" i="5"/>
  <c r="R2718" i="5"/>
  <c r="R4066" i="5"/>
  <c r="R1477" i="5"/>
  <c r="R2014" i="5"/>
  <c r="R114" i="5"/>
  <c r="R1250" i="5"/>
  <c r="R3156" i="5"/>
  <c r="R3982" i="5"/>
  <c r="R3838" i="5"/>
  <c r="R556" i="5"/>
  <c r="R2170" i="5"/>
  <c r="R3678" i="5"/>
  <c r="R2291" i="5"/>
  <c r="R3785" i="5"/>
  <c r="R3469" i="5"/>
  <c r="R1251" i="5"/>
  <c r="R3447" i="5"/>
  <c r="R2323" i="5"/>
  <c r="R1368" i="5"/>
  <c r="R1943" i="5"/>
  <c r="R1619" i="5"/>
  <c r="R2239" i="5"/>
  <c r="R3825" i="5"/>
  <c r="R1654" i="5"/>
  <c r="R2278" i="5"/>
  <c r="R577" i="5"/>
  <c r="R2836" i="5"/>
  <c r="R3077" i="5"/>
  <c r="R2312" i="5"/>
  <c r="R3486" i="5"/>
  <c r="R2606" i="5"/>
  <c r="R3765" i="5"/>
  <c r="R266" i="5"/>
  <c r="R1011" i="5"/>
  <c r="R1578" i="5"/>
  <c r="R2957" i="5"/>
  <c r="R224" i="5"/>
  <c r="R911" i="5"/>
  <c r="R1177" i="5"/>
  <c r="R3859" i="5"/>
  <c r="R2246" i="5"/>
  <c r="R1188" i="5"/>
  <c r="R1779" i="5"/>
  <c r="R3173" i="5"/>
  <c r="R3100" i="5"/>
  <c r="R1037" i="5"/>
  <c r="R1286" i="5"/>
  <c r="R3385" i="5"/>
  <c r="R680" i="5"/>
  <c r="R2296" i="5"/>
  <c r="R277" i="5"/>
  <c r="R2192" i="5"/>
  <c r="R4035" i="5"/>
  <c r="R2810" i="5"/>
  <c r="R2176" i="5"/>
  <c r="R112" i="5"/>
  <c r="R2677" i="5"/>
  <c r="R1577" i="5"/>
  <c r="R3251" i="5"/>
  <c r="R1066" i="5"/>
  <c r="R258" i="5"/>
  <c r="R2485" i="5"/>
  <c r="R856" i="5"/>
  <c r="R2179" i="5"/>
  <c r="R1290" i="5"/>
  <c r="R404" i="5"/>
  <c r="R2199" i="5"/>
  <c r="R1387" i="5"/>
  <c r="R1702" i="5"/>
  <c r="R1538" i="5"/>
  <c r="R1340" i="5"/>
  <c r="R2958" i="5"/>
  <c r="R2786" i="5"/>
  <c r="R3680" i="5"/>
  <c r="R3639" i="5"/>
  <c r="R3544" i="5"/>
  <c r="R1780" i="5"/>
  <c r="R26" i="5"/>
  <c r="R1618" i="5"/>
  <c r="R3322" i="5"/>
  <c r="R1622" i="5"/>
  <c r="R3621" i="5"/>
  <c r="R3507" i="5"/>
  <c r="R487" i="5"/>
  <c r="R3220" i="5"/>
  <c r="R2341" i="5"/>
  <c r="R781" i="5"/>
  <c r="R4032" i="5"/>
  <c r="R2784" i="5"/>
  <c r="R3613" i="5"/>
  <c r="R1616" i="5"/>
  <c r="R1605" i="5"/>
  <c r="R1352" i="5"/>
  <c r="R259" i="5"/>
  <c r="R722" i="5"/>
  <c r="R2095" i="5"/>
  <c r="R3375" i="5"/>
  <c r="R844" i="5"/>
  <c r="R3517" i="5"/>
  <c r="R1563" i="5"/>
  <c r="R506" i="5"/>
  <c r="R1617" i="5"/>
  <c r="R1807" i="5"/>
  <c r="R1506" i="5"/>
  <c r="R2068" i="5"/>
  <c r="R2177" i="5"/>
  <c r="R1832" i="5"/>
  <c r="R744" i="5"/>
  <c r="R2732" i="5"/>
  <c r="R2553" i="5"/>
  <c r="R3263" i="5"/>
  <c r="R1284" i="5"/>
  <c r="R1963" i="5"/>
  <c r="R3026" i="5"/>
  <c r="R1637" i="5"/>
  <c r="R2809" i="5"/>
  <c r="R291" i="5"/>
  <c r="R3087" i="5"/>
  <c r="R1504" i="5"/>
  <c r="R1272" i="5"/>
  <c r="R343" i="5"/>
  <c r="R3372" i="5"/>
  <c r="R3712" i="5"/>
  <c r="R2229" i="5"/>
  <c r="R2166" i="5"/>
  <c r="R3593" i="5"/>
  <c r="R417" i="5"/>
  <c r="R2920" i="5"/>
  <c r="R2198" i="5"/>
  <c r="R366" i="5"/>
  <c r="R3451" i="5"/>
  <c r="R2814" i="5"/>
  <c r="R2724" i="5"/>
  <c r="R559" i="5"/>
  <c r="R519" i="5"/>
  <c r="R675" i="5"/>
  <c r="R741" i="5"/>
  <c r="R3400" i="5"/>
  <c r="R1360" i="5"/>
  <c r="R3646" i="5"/>
  <c r="R2305" i="5"/>
  <c r="R248" i="5"/>
  <c r="R3592" i="5"/>
  <c r="R2115" i="5"/>
  <c r="R2191" i="5"/>
  <c r="R3282" i="5"/>
  <c r="R2182" i="5"/>
  <c r="R1900" i="5"/>
  <c r="R1945" i="5"/>
  <c r="R3656" i="5"/>
  <c r="R2460" i="5"/>
  <c r="R1386" i="5"/>
  <c r="R3629" i="5"/>
  <c r="R191" i="5"/>
  <c r="R932" i="5"/>
  <c r="R2682" i="5"/>
  <c r="R1182" i="5"/>
  <c r="R1809" i="5"/>
  <c r="R3287" i="5"/>
  <c r="R5" i="5"/>
  <c r="R2455" i="5"/>
  <c r="R3618" i="5"/>
  <c r="R946" i="5"/>
  <c r="R2422" i="5"/>
  <c r="R3104" i="5"/>
  <c r="R3244" i="5"/>
  <c r="R2240" i="5"/>
  <c r="R1468" i="5"/>
  <c r="R1029" i="5"/>
  <c r="R73" i="5"/>
  <c r="R2729" i="5"/>
  <c r="R384" i="5"/>
  <c r="R118" i="5"/>
  <c r="R3392" i="5"/>
  <c r="R3350" i="5"/>
  <c r="R2972" i="5"/>
  <c r="R3835" i="5"/>
  <c r="R340" i="5"/>
  <c r="R3780" i="5"/>
  <c r="R2039" i="5"/>
  <c r="R1389" i="5"/>
  <c r="R3113" i="5"/>
  <c r="R3847" i="5"/>
  <c r="R1934" i="5"/>
  <c r="R3812" i="5"/>
  <c r="R3267" i="5"/>
  <c r="R3829" i="5"/>
  <c r="R1892" i="5"/>
  <c r="R822" i="5"/>
  <c r="R3416" i="5"/>
  <c r="R1857" i="5"/>
  <c r="R1914" i="5"/>
  <c r="R2674" i="5"/>
  <c r="R1861" i="5"/>
  <c r="R2086" i="5"/>
  <c r="R3052" i="5"/>
  <c r="R3505" i="5"/>
  <c r="R3256" i="5"/>
  <c r="R1670" i="5"/>
  <c r="R1609" i="5"/>
  <c r="R3209" i="5"/>
  <c r="R1974" i="5"/>
  <c r="R1303" i="5"/>
  <c r="R2977" i="5"/>
  <c r="R327" i="5"/>
  <c r="R3424" i="5"/>
  <c r="R2709" i="5"/>
  <c r="R534" i="5"/>
  <c r="R434" i="5"/>
  <c r="R3967" i="5"/>
  <c r="R1784" i="5"/>
  <c r="R86" i="5"/>
  <c r="R392" i="5"/>
  <c r="R1358" i="5"/>
  <c r="R3189" i="5"/>
  <c r="R1107" i="5"/>
  <c r="R1870" i="5"/>
  <c r="R1217" i="5"/>
  <c r="R2652" i="5"/>
  <c r="R491" i="5"/>
  <c r="R3352" i="5"/>
  <c r="R87" i="5"/>
  <c r="R3376" i="5"/>
  <c r="R525" i="5"/>
  <c r="R1027" i="5"/>
  <c r="R1805" i="5"/>
  <c r="R351" i="5"/>
  <c r="R2298" i="5"/>
  <c r="R4090" i="5"/>
  <c r="R3699" i="5"/>
  <c r="R3420" i="5"/>
  <c r="R1399" i="5"/>
  <c r="R1767" i="5"/>
  <c r="R3334" i="5"/>
  <c r="R3824" i="5"/>
  <c r="R3521" i="5"/>
  <c r="R3731" i="5"/>
  <c r="R728" i="5"/>
  <c r="R252" i="5"/>
  <c r="R2571" i="5"/>
  <c r="R692" i="5"/>
  <c r="R3594" i="5"/>
  <c r="R3258" i="5"/>
  <c r="R2692" i="5"/>
  <c r="R341" i="5"/>
  <c r="R3725" i="5"/>
  <c r="R2083" i="5"/>
  <c r="R3468" i="5"/>
  <c r="R2936" i="5"/>
  <c r="R244" i="5"/>
  <c r="R3004" i="5"/>
  <c r="R2216" i="5"/>
  <c r="R2793" i="5"/>
  <c r="R3573" i="5"/>
  <c r="R3771" i="5"/>
  <c r="R301" i="5"/>
  <c r="R1281" i="5"/>
  <c r="R1383" i="5"/>
  <c r="R2657" i="5"/>
  <c r="R3681" i="5"/>
  <c r="R2019" i="5"/>
  <c r="R501" i="5"/>
  <c r="R646" i="5"/>
  <c r="R2028" i="5"/>
  <c r="R3289" i="5"/>
  <c r="R1833" i="5"/>
  <c r="R3657" i="5"/>
  <c r="R95" i="5"/>
  <c r="R891" i="5"/>
  <c r="R809" i="5"/>
  <c r="R1808" i="5"/>
  <c r="R1381" i="5"/>
  <c r="R2533" i="5"/>
  <c r="R3051" i="5"/>
  <c r="R1960" i="5"/>
  <c r="R3694" i="5"/>
  <c r="R1660" i="5"/>
  <c r="R2339" i="5"/>
  <c r="R1098" i="5"/>
  <c r="R3497" i="5"/>
  <c r="R3767" i="5"/>
  <c r="R2443" i="5"/>
  <c r="R3770" i="5"/>
  <c r="R1400" i="5"/>
  <c r="R1575" i="5"/>
  <c r="R528" i="5"/>
  <c r="R2973" i="5"/>
  <c r="R1683" i="5"/>
  <c r="R805" i="5"/>
  <c r="R1243" i="5"/>
  <c r="R2622" i="5"/>
  <c r="R1018" i="5"/>
  <c r="R3262" i="5"/>
  <c r="R1628" i="5"/>
  <c r="R1013" i="5"/>
  <c r="R1440" i="5"/>
  <c r="R2777" i="5"/>
  <c r="R2928" i="5"/>
  <c r="R3751" i="5"/>
  <c r="R3832" i="5"/>
  <c r="R2301" i="5"/>
  <c r="R1826" i="5"/>
  <c r="R3310" i="5"/>
  <c r="R2165" i="5"/>
  <c r="R2447" i="5"/>
  <c r="R2241" i="5"/>
  <c r="R405" i="5"/>
  <c r="R4040" i="5"/>
  <c r="R3515" i="5"/>
  <c r="R3784" i="5"/>
  <c r="R1842" i="5"/>
  <c r="R279" i="5"/>
  <c r="R3851" i="5"/>
  <c r="R1248" i="5"/>
  <c r="R3660" i="5"/>
  <c r="R2334" i="5"/>
  <c r="R2560" i="5"/>
  <c r="R2195" i="5"/>
  <c r="R2448" i="5"/>
  <c r="R3527" i="5"/>
  <c r="R979" i="5"/>
  <c r="R1831" i="5"/>
  <c r="R1631" i="5"/>
  <c r="R3759" i="5"/>
  <c r="R1513" i="5"/>
  <c r="R1685" i="5"/>
  <c r="R3280" i="5"/>
  <c r="R1846" i="5"/>
  <c r="R1959" i="5"/>
  <c r="R719" i="5"/>
  <c r="R1198" i="5"/>
  <c r="R32" i="5"/>
  <c r="R207" i="5"/>
  <c r="R3384" i="5"/>
  <c r="R633" i="5"/>
  <c r="R2411" i="5"/>
  <c r="R1275" i="5"/>
  <c r="R1469" i="5"/>
  <c r="R3042" i="5"/>
  <c r="R3354" i="5"/>
  <c r="R2181" i="5"/>
  <c r="R49" i="5"/>
  <c r="R1270" i="5"/>
  <c r="R2174" i="5"/>
  <c r="R3449" i="5"/>
  <c r="R198" i="5"/>
  <c r="R3595" i="5"/>
  <c r="R3232" i="5"/>
  <c r="R2730" i="5"/>
  <c r="R752" i="5"/>
  <c r="R2668" i="5"/>
  <c r="R3181" i="5"/>
  <c r="R1930" i="5"/>
  <c r="R2517" i="5"/>
  <c r="R1264" i="5"/>
  <c r="R3599" i="5"/>
  <c r="R1372" i="5"/>
  <c r="R2318" i="5"/>
  <c r="R2914" i="5"/>
  <c r="R1509" i="5"/>
  <c r="R245" i="5"/>
  <c r="R3344" i="5"/>
  <c r="R93" i="5"/>
  <c r="R3491" i="5"/>
  <c r="R3086" i="5"/>
  <c r="R1782" i="5"/>
  <c r="R3320" i="5"/>
  <c r="R3815" i="5"/>
  <c r="R269" i="5"/>
  <c r="R415" i="5"/>
  <c r="R2648" i="5"/>
  <c r="R110" i="5"/>
  <c r="R2004" i="5"/>
  <c r="R3535" i="5"/>
  <c r="R2970" i="5"/>
  <c r="R2099" i="5"/>
  <c r="R3598" i="5"/>
  <c r="R3493" i="5"/>
  <c r="R2120" i="5"/>
  <c r="R1031" i="5"/>
  <c r="R3174" i="5"/>
  <c r="R3940" i="5"/>
  <c r="R358" i="5"/>
  <c r="R1197" i="5"/>
  <c r="R1849" i="5"/>
  <c r="R3823" i="5"/>
  <c r="R3337" i="5"/>
  <c r="R811" i="5"/>
  <c r="R3107" i="5"/>
  <c r="R3513" i="5"/>
  <c r="R1195" i="5"/>
  <c r="R4098" i="5"/>
  <c r="R2604" i="5"/>
  <c r="R3315" i="5"/>
  <c r="R1689" i="5"/>
  <c r="R3162" i="5"/>
  <c r="R22" i="5"/>
  <c r="R1663" i="5"/>
  <c r="R2633" i="5"/>
  <c r="R236" i="5"/>
  <c r="R315" i="5"/>
  <c r="R2969" i="5"/>
  <c r="R3001" i="5"/>
  <c r="R1936" i="5"/>
  <c r="R1106" i="5"/>
  <c r="R716" i="5"/>
  <c r="R13" i="5"/>
  <c r="R3333" i="5"/>
  <c r="R2654" i="5"/>
  <c r="R3021" i="5"/>
  <c r="R1435" i="5"/>
  <c r="R2499" i="5"/>
  <c r="R789" i="5"/>
  <c r="R137" i="5"/>
  <c r="R1432" i="5"/>
  <c r="R1752" i="5"/>
  <c r="R997" i="5"/>
  <c r="R2908" i="5"/>
  <c r="R3626" i="5"/>
  <c r="R1972" i="5"/>
  <c r="R3164" i="5"/>
  <c r="R3709" i="5"/>
  <c r="R2051" i="5"/>
  <c r="R3339" i="5"/>
  <c r="R804" i="5"/>
  <c r="R1762" i="5"/>
  <c r="R3247" i="5"/>
  <c r="R140" i="5"/>
  <c r="R2942" i="5"/>
  <c r="R1288" i="5"/>
  <c r="R2444" i="5"/>
  <c r="R1224" i="5"/>
  <c r="R3671" i="5"/>
  <c r="R3846" i="5"/>
  <c r="R3412" i="5"/>
  <c r="R3925" i="5"/>
  <c r="R3862" i="5"/>
  <c r="R2230" i="5"/>
  <c r="R3529" i="5"/>
  <c r="R2891" i="5"/>
  <c r="R2378" i="5"/>
  <c r="R398" i="5"/>
  <c r="R2200" i="5"/>
  <c r="R3604" i="5"/>
  <c r="R1367" i="5"/>
  <c r="R391" i="5"/>
  <c r="R3426" i="5"/>
  <c r="R370" i="5"/>
  <c r="R274" i="5"/>
  <c r="R2609" i="5"/>
  <c r="R1100" i="5"/>
  <c r="R987" i="5"/>
  <c r="R2226" i="5"/>
  <c r="R3591" i="5"/>
  <c r="R1534" i="5"/>
  <c r="R2531" i="5"/>
  <c r="R1678" i="5"/>
  <c r="R2282" i="5"/>
  <c r="R1349" i="5"/>
  <c r="R2949" i="5"/>
  <c r="R2310" i="5"/>
  <c r="R746" i="5"/>
  <c r="R1253" i="5"/>
  <c r="R4001" i="5"/>
  <c r="R915" i="5"/>
  <c r="R3160" i="5"/>
  <c r="R1167" i="5"/>
  <c r="R3047" i="5"/>
  <c r="R1276" i="5"/>
  <c r="R3253" i="5"/>
  <c r="R3913" i="5"/>
  <c r="R3488" i="5"/>
  <c r="R193" i="5"/>
  <c r="R2872" i="5"/>
  <c r="R2924" i="5"/>
  <c r="R260" i="5"/>
  <c r="R885" i="5"/>
  <c r="R3363" i="5"/>
  <c r="R1989" i="5"/>
  <c r="R2835" i="5"/>
  <c r="R2600" i="5"/>
  <c r="R3707" i="5"/>
  <c r="R1802" i="5"/>
  <c r="R1778" i="5"/>
  <c r="R35" i="5"/>
  <c r="R2613" i="5"/>
  <c r="R1829" i="5"/>
  <c r="R2655" i="5"/>
  <c r="R283" i="5"/>
  <c r="R1371" i="5"/>
  <c r="R3690" i="5"/>
  <c r="R361" i="5"/>
  <c r="R2408" i="5"/>
  <c r="R2534" i="5"/>
  <c r="R3046" i="5"/>
  <c r="R723" i="5"/>
  <c r="R3439" i="5"/>
  <c r="R1632" i="5"/>
  <c r="R3985" i="5"/>
  <c r="R696" i="5"/>
  <c r="R3295" i="5"/>
  <c r="R1576" i="5"/>
  <c r="R2009" i="5"/>
  <c r="R1818" i="5"/>
  <c r="R3628" i="5"/>
  <c r="R3030" i="5"/>
  <c r="R2712" i="5"/>
  <c r="R2684" i="5"/>
  <c r="R1536" i="5"/>
  <c r="R662" i="5"/>
  <c r="R672" i="5"/>
  <c r="R797" i="5"/>
  <c r="R3014" i="5"/>
  <c r="R3383" i="5"/>
  <c r="R302" i="5"/>
  <c r="R254" i="5"/>
  <c r="R1249" i="5"/>
  <c r="R3237" i="5"/>
  <c r="R3213" i="5"/>
  <c r="R1646" i="5"/>
  <c r="R2934" i="5"/>
  <c r="R2663" i="5"/>
  <c r="R77" i="5"/>
  <c r="R359" i="5"/>
  <c r="R408" i="5"/>
  <c r="R2066" i="5"/>
  <c r="R3722" i="5"/>
  <c r="R1686" i="5"/>
  <c r="R1634" i="5"/>
  <c r="R2984" i="5"/>
  <c r="R350" i="5"/>
  <c r="R4054" i="5"/>
  <c r="R66" i="5"/>
  <c r="R813" i="5"/>
  <c r="R369" i="5"/>
  <c r="R531" i="5"/>
  <c r="R1621" i="5"/>
  <c r="R623" i="5"/>
  <c r="R2164" i="5"/>
  <c r="R483" i="5"/>
  <c r="R202" i="5"/>
  <c r="R2799" i="5"/>
  <c r="R1944" i="5"/>
  <c r="R3070" i="5"/>
  <c r="R281" i="5"/>
  <c r="R3017" i="5"/>
  <c r="R1608" i="5"/>
  <c r="R1893" i="5"/>
  <c r="R3572" i="5"/>
  <c r="R1856" i="5"/>
  <c r="R2093" i="5"/>
  <c r="R1398" i="5"/>
  <c r="R3625" i="5"/>
  <c r="R2044" i="5"/>
  <c r="R3673" i="5"/>
  <c r="R1535" i="5"/>
  <c r="R1776" i="5"/>
  <c r="R795" i="5"/>
  <c r="R4058" i="5"/>
  <c r="R2933" i="5"/>
  <c r="R2546" i="5"/>
  <c r="R3093" i="5"/>
  <c r="R1652" i="5"/>
  <c r="R116" i="5"/>
  <c r="R3037" i="5"/>
  <c r="R2016" i="5"/>
  <c r="R3879" i="5"/>
  <c r="R1985" i="5"/>
  <c r="R1020" i="5"/>
  <c r="R733" i="5"/>
  <c r="R3242" i="5"/>
  <c r="R3474" i="5"/>
  <c r="R2178" i="5"/>
  <c r="R2968" i="5"/>
  <c r="R481" i="5"/>
  <c r="R390" i="5"/>
  <c r="R3008" i="5"/>
  <c r="R1417" i="5"/>
  <c r="R2635" i="5"/>
  <c r="R956" i="5"/>
  <c r="R2698" i="5"/>
  <c r="R1193" i="5"/>
  <c r="R1676" i="5"/>
  <c r="R2087" i="5"/>
  <c r="R3036" i="5"/>
  <c r="R256" i="5"/>
  <c r="R3856" i="5"/>
  <c r="R819" i="5"/>
  <c r="R3306" i="5"/>
  <c r="R995" i="5"/>
  <c r="R1341" i="5"/>
  <c r="R2794" i="5"/>
  <c r="R1747" i="5"/>
  <c r="R3441" i="5"/>
  <c r="R375" i="5"/>
  <c r="R2110" i="5"/>
  <c r="R1745" i="5"/>
  <c r="R311" i="5"/>
  <c r="R629" i="5"/>
  <c r="R2451" i="5"/>
  <c r="R2313" i="5"/>
  <c r="R2046" i="5"/>
  <c r="R2999" i="5"/>
  <c r="R2173" i="5"/>
  <c r="R2876" i="5"/>
  <c r="R115" i="5"/>
  <c r="R1479" i="5"/>
  <c r="R2463" i="5"/>
  <c r="R2937" i="5"/>
  <c r="R348" i="5"/>
  <c r="R1307" i="5"/>
  <c r="R394" i="5"/>
  <c r="R2261" i="5"/>
  <c r="R3465" i="5"/>
  <c r="R2805" i="5"/>
  <c r="R3778" i="5"/>
  <c r="R697" i="5"/>
  <c r="R1864" i="5"/>
  <c r="R2671" i="5"/>
  <c r="R289" i="5"/>
  <c r="R1982" i="5"/>
  <c r="R68" i="5"/>
  <c r="R4096" i="5"/>
  <c r="R3177" i="5"/>
  <c r="R2647" i="5"/>
  <c r="R166" i="5"/>
  <c r="R416" i="5"/>
  <c r="R2121" i="5"/>
  <c r="R2168" i="5"/>
  <c r="R3348" i="5"/>
  <c r="R2005" i="5"/>
  <c r="R212" i="5"/>
  <c r="R2050" i="5"/>
  <c r="R3935" i="5"/>
  <c r="R121" i="5"/>
  <c r="R1218" i="5"/>
  <c r="R1299" i="5"/>
  <c r="R1259" i="5"/>
  <c r="R3041" i="5"/>
  <c r="R3075" i="5"/>
  <c r="R1482" i="5"/>
  <c r="R2669" i="5"/>
  <c r="R271" i="5"/>
  <c r="R409" i="5"/>
  <c r="R2719" i="5"/>
  <c r="R3663" i="5"/>
  <c r="R1845" i="5"/>
  <c r="R792" i="5"/>
  <c r="R2813" i="5"/>
  <c r="R3930" i="5"/>
  <c r="R304" i="5"/>
  <c r="R1746" i="5"/>
  <c r="R205" i="5"/>
  <c r="R20" i="5"/>
  <c r="R2959" i="5"/>
  <c r="R976" i="5"/>
  <c r="R7" i="5"/>
  <c r="R523" i="5"/>
  <c r="R3353" i="5"/>
  <c r="R2780" i="5"/>
  <c r="R2667" i="5"/>
  <c r="R3132" i="5"/>
  <c r="R3386" i="5"/>
  <c r="R3788" i="5"/>
  <c r="R3264" i="5"/>
  <c r="R681" i="5"/>
  <c r="R3318" i="5"/>
  <c r="R2117" i="5"/>
  <c r="R1935" i="5"/>
  <c r="R2259" i="5"/>
  <c r="R1819" i="5"/>
  <c r="R1804" i="5"/>
  <c r="R2993" i="5"/>
  <c r="R1256" i="5"/>
  <c r="R134" i="5"/>
  <c r="R3031" i="5"/>
  <c r="R2721" i="5"/>
  <c r="R1751" i="5"/>
  <c r="R1641" i="5"/>
  <c r="R3783" i="5"/>
  <c r="R3775" i="5"/>
  <c r="R278" i="5"/>
  <c r="R3433" i="5"/>
  <c r="R2659" i="5"/>
  <c r="R2716" i="5"/>
  <c r="R2725" i="5"/>
  <c r="R2971" i="5"/>
  <c r="R319" i="5"/>
  <c r="R2542" i="5"/>
  <c r="R1541" i="5"/>
  <c r="R267" i="5"/>
  <c r="R655" i="5"/>
  <c r="R1525" i="5"/>
  <c r="R1015" i="5"/>
  <c r="R1285" i="5"/>
  <c r="R3522" i="5"/>
  <c r="R751" i="5"/>
  <c r="R2597" i="5"/>
  <c r="R2031" i="5"/>
  <c r="R836" i="5"/>
  <c r="R3359" i="5"/>
  <c r="R3371" i="5"/>
  <c r="R3038" i="5"/>
  <c r="R1539" i="5"/>
  <c r="R3043" i="5"/>
  <c r="R2882" i="5"/>
  <c r="R3511" i="5"/>
  <c r="R64" i="5"/>
  <c r="R1473" i="5"/>
  <c r="R2991" i="5"/>
  <c r="R1510" i="5"/>
  <c r="R2734" i="5"/>
  <c r="R2262" i="5"/>
  <c r="R1321" i="5"/>
  <c r="R333" i="5"/>
  <c r="R3235" i="5"/>
  <c r="R2368" i="5"/>
  <c r="R1643" i="5"/>
  <c r="R3651" i="5"/>
  <c r="R263" i="5"/>
  <c r="R1503" i="5"/>
  <c r="R280" i="5"/>
  <c r="R2474" i="5"/>
  <c r="R339" i="5"/>
  <c r="R3567" i="5"/>
  <c r="R834" i="5"/>
  <c r="R1258" i="5"/>
  <c r="R3260" i="5"/>
  <c r="R2830" i="5"/>
  <c r="R47" i="5"/>
  <c r="R2254" i="5"/>
  <c r="R3159" i="5"/>
  <c r="R1775" i="5"/>
  <c r="R2105" i="5"/>
  <c r="R1528" i="5"/>
  <c r="R1848" i="5"/>
  <c r="R3528" i="5"/>
  <c r="R1271" i="5"/>
  <c r="R685" i="5"/>
  <c r="R3577" i="5"/>
  <c r="R2495" i="5"/>
  <c r="R2057" i="5"/>
  <c r="R3682" i="5"/>
  <c r="R817" i="5"/>
  <c r="R3750" i="5"/>
  <c r="R3064" i="5"/>
  <c r="R732" i="5"/>
  <c r="R3404" i="5"/>
  <c r="R954" i="5"/>
  <c r="R347" i="5"/>
  <c r="R713" i="5"/>
  <c r="R602" i="5"/>
  <c r="R1344" i="5"/>
  <c r="R1567" i="5"/>
  <c r="R2567" i="5"/>
  <c r="R181" i="5"/>
  <c r="R220" i="5"/>
  <c r="R665" i="5"/>
  <c r="R921" i="5"/>
  <c r="R1147" i="5"/>
  <c r="R1415" i="5"/>
  <c r="R1423" i="5"/>
  <c r="R1425" i="5"/>
  <c r="R1493" i="5"/>
  <c r="R1559" i="5"/>
  <c r="R2946" i="5"/>
  <c r="R3634" i="5"/>
  <c r="R3732" i="5"/>
  <c r="R3863" i="5"/>
  <c r="R3993" i="5"/>
  <c r="R4036" i="5"/>
  <c r="R103" i="5"/>
  <c r="R296" i="5"/>
  <c r="R2539" i="5"/>
  <c r="R3772" i="5"/>
  <c r="R3776" i="5"/>
  <c r="R3782" i="5"/>
  <c r="R538" i="5"/>
  <c r="R297" i="5"/>
  <c r="R3389" i="5"/>
  <c r="R3186" i="5"/>
  <c r="R1114" i="5"/>
  <c r="R2527" i="5"/>
  <c r="R2293" i="5"/>
  <c r="R1333" i="5"/>
  <c r="R3801" i="5"/>
  <c r="R4005" i="5"/>
  <c r="R3171" i="5"/>
  <c r="R3787" i="5"/>
  <c r="R3741" i="5"/>
  <c r="R1653" i="5"/>
  <c r="R2152" i="5"/>
  <c r="R2082" i="5"/>
  <c r="R1992" i="5"/>
  <c r="R285" i="5"/>
  <c r="R1954" i="5"/>
  <c r="R1315" i="5"/>
  <c r="R113" i="5"/>
  <c r="R28" i="5"/>
  <c r="R515" i="5"/>
  <c r="R786" i="5"/>
  <c r="R2790" i="5"/>
  <c r="R1328" i="5"/>
  <c r="R1221" i="5"/>
  <c r="R25" i="5"/>
  <c r="R3020" i="5"/>
  <c r="R1474" i="5"/>
  <c r="R3423" i="5"/>
  <c r="R379" i="5"/>
  <c r="R2124" i="5"/>
  <c r="R3153" i="5"/>
  <c r="R355" i="5"/>
  <c r="R1765" i="5"/>
  <c r="R2523" i="5"/>
  <c r="R2820" i="5"/>
  <c r="R1926" i="5"/>
  <c r="R1293" i="5"/>
  <c r="R2989" i="5"/>
  <c r="R3546" i="5"/>
  <c r="R393" i="5"/>
  <c r="R383" i="5"/>
  <c r="R1756" i="5"/>
  <c r="R2829" i="5"/>
  <c r="R89" i="5"/>
  <c r="R810" i="5"/>
  <c r="R1283" i="5"/>
  <c r="R1429" i="5"/>
  <c r="R332" i="5"/>
  <c r="R1806" i="5"/>
  <c r="R1781" i="5"/>
  <c r="R3379" i="5"/>
  <c r="R2342" i="5"/>
  <c r="R3508" i="5"/>
  <c r="R3721" i="5"/>
  <c r="R2870" i="5"/>
  <c r="R261" i="5"/>
  <c r="R738" i="5"/>
  <c r="R396" i="5"/>
  <c r="R3281" i="5"/>
  <c r="R43" i="5"/>
  <c r="R326" i="5"/>
  <c r="R1216" i="5"/>
  <c r="R3716" i="5"/>
  <c r="R3975" i="5"/>
  <c r="R615" i="5"/>
  <c r="R1022" i="5"/>
  <c r="R306" i="5"/>
  <c r="R3274" i="5"/>
  <c r="R2111" i="5"/>
  <c r="R3216" i="5"/>
  <c r="R323" i="5"/>
  <c r="R128" i="5"/>
  <c r="R3231" i="5"/>
  <c r="R1903" i="5"/>
  <c r="R3715" i="5"/>
  <c r="R3768" i="5"/>
  <c r="R4108" i="5"/>
  <c r="R3556" i="5"/>
  <c r="R2186" i="5"/>
  <c r="R1373" i="5"/>
  <c r="R2616" i="5"/>
  <c r="R2288" i="5"/>
  <c r="R3819" i="5"/>
  <c r="R2255" i="5"/>
  <c r="R3827" i="5"/>
  <c r="R654" i="5"/>
  <c r="R2272" i="5"/>
  <c r="R1624" i="5"/>
  <c r="R3640" i="5"/>
  <c r="R2328" i="5"/>
  <c r="R2715" i="5"/>
  <c r="R318" i="5"/>
  <c r="R2286" i="5"/>
  <c r="R1568" i="5"/>
  <c r="R249" i="5"/>
  <c r="R3007" i="5"/>
  <c r="R1910" i="5"/>
  <c r="R170" i="5"/>
  <c r="R1156" i="5"/>
  <c r="R2879" i="5"/>
  <c r="R1033" i="5"/>
  <c r="R3349" i="5"/>
  <c r="R977" i="5"/>
  <c r="R1761" i="5"/>
  <c r="R2461" i="5"/>
  <c r="R2021" i="5"/>
  <c r="R2965" i="5"/>
  <c r="R3204" i="5"/>
  <c r="R243" i="5"/>
  <c r="R1792" i="5"/>
  <c r="R1426" i="5"/>
  <c r="R3342" i="5"/>
  <c r="R2307" i="5"/>
  <c r="R869" i="5"/>
  <c r="R337" i="5"/>
  <c r="R660" i="5"/>
  <c r="R273" i="5"/>
  <c r="R2300" i="5"/>
  <c r="R3351" i="5"/>
  <c r="R2987" i="5"/>
  <c r="R838" i="5"/>
  <c r="R15" i="5"/>
  <c r="R363" i="5"/>
  <c r="R1794" i="5"/>
  <c r="R2540" i="5"/>
  <c r="R421" i="5"/>
  <c r="R2981" i="5"/>
  <c r="R3408" i="5"/>
  <c r="R942" i="5"/>
  <c r="R3149" i="5"/>
  <c r="R1511" i="5"/>
  <c r="R321" i="5"/>
  <c r="R2094" i="5"/>
  <c r="R3558" i="5"/>
  <c r="R1134" i="5"/>
  <c r="R469" i="5"/>
  <c r="R3659" i="5"/>
  <c r="R3714" i="5"/>
  <c r="R988" i="5"/>
  <c r="R524" i="5"/>
  <c r="R3756" i="5"/>
  <c r="R1222" i="5"/>
  <c r="R109" i="5"/>
  <c r="R628" i="5"/>
  <c r="R1522" i="5"/>
  <c r="R387" i="5"/>
  <c r="R3382" i="5"/>
  <c r="R1627" i="5"/>
  <c r="R2929" i="5"/>
  <c r="R2387" i="5"/>
  <c r="R798" i="5"/>
  <c r="R1191" i="5"/>
  <c r="R2658" i="5"/>
  <c r="R2828" i="5"/>
  <c r="R1076" i="5"/>
  <c r="R2979" i="5"/>
  <c r="R961" i="5"/>
  <c r="R465" i="5"/>
  <c r="R2097" i="5"/>
  <c r="R1649" i="5"/>
  <c r="R828" i="5"/>
  <c r="R1087" i="5"/>
  <c r="R3346" i="5"/>
  <c r="R3494" i="5"/>
  <c r="R3723" i="5"/>
  <c r="R325" i="5"/>
  <c r="R2061" i="5"/>
  <c r="R1699" i="5"/>
  <c r="R3786" i="5"/>
  <c r="R3658" i="5"/>
  <c r="R2986" i="5"/>
  <c r="R2088" i="5"/>
  <c r="R1941" i="5"/>
  <c r="R3414" i="5"/>
  <c r="R290" i="5"/>
  <c r="R382" i="5"/>
  <c r="R2602" i="5"/>
  <c r="R1433" i="5"/>
  <c r="R2337" i="5"/>
  <c r="R1716" i="5"/>
  <c r="R2302" i="5"/>
  <c r="R717" i="5"/>
  <c r="R2284" i="5"/>
  <c r="R3245" i="5"/>
  <c r="R221" i="5"/>
  <c r="R3271" i="5"/>
  <c r="R1225" i="5"/>
  <c r="R69" i="5"/>
  <c r="R2078" i="5"/>
  <c r="R1330" i="5"/>
  <c r="R2699" i="5"/>
  <c r="R3336" i="5"/>
  <c r="R631" i="5"/>
  <c r="R3010" i="5"/>
  <c r="R994" i="5"/>
  <c r="R381" i="5"/>
  <c r="R2122" i="5"/>
  <c r="R1633" i="5"/>
  <c r="R45" i="5"/>
  <c r="R1912" i="5"/>
  <c r="R44" i="5"/>
  <c r="R2678" i="5"/>
  <c r="R1965" i="5"/>
  <c r="R3405" i="5"/>
  <c r="R3066" i="5"/>
  <c r="R808" i="5"/>
  <c r="R206" i="5"/>
  <c r="R709" i="5"/>
  <c r="R349" i="5"/>
  <c r="R242" i="5"/>
  <c r="R535" i="5"/>
  <c r="R104" i="5"/>
  <c r="R3402" i="5"/>
  <c r="R1252" i="5"/>
  <c r="R53" i="5"/>
  <c r="R1706" i="5"/>
  <c r="R2033" i="5"/>
  <c r="R2032" i="5"/>
  <c r="R1659" i="5"/>
  <c r="R1187" i="5"/>
  <c r="R3000" i="5"/>
  <c r="R158" i="5"/>
  <c r="R2875" i="5"/>
  <c r="R3549" i="5"/>
  <c r="R3252" i="5"/>
  <c r="R1844" i="5"/>
  <c r="R695" i="5"/>
  <c r="R705" i="5"/>
  <c r="R3343" i="5"/>
  <c r="R346" i="5"/>
  <c r="R222" i="5"/>
  <c r="R3839" i="5"/>
  <c r="R3025" i="5"/>
  <c r="R706" i="5"/>
  <c r="R2618" i="5"/>
  <c r="R701" i="5"/>
  <c r="R3753" i="5"/>
  <c r="R1810" i="5"/>
  <c r="R2065" i="5"/>
  <c r="R262" i="5"/>
  <c r="R1199" i="5"/>
  <c r="R288" i="5"/>
  <c r="R3697" i="5"/>
  <c r="R600" i="5"/>
  <c r="R2811" i="5"/>
  <c r="R1096" i="5"/>
  <c r="R1730" i="5"/>
  <c r="R94" i="5"/>
  <c r="R3571" i="5"/>
  <c r="R658" i="5"/>
  <c r="R91" i="5"/>
  <c r="R2340" i="5"/>
  <c r="R1209" i="5"/>
  <c r="R2974" i="5"/>
  <c r="R704" i="5"/>
  <c r="R228" i="5"/>
  <c r="R3506" i="5"/>
  <c r="R3532" i="5"/>
  <c r="R3483" i="5"/>
  <c r="R3299" i="5"/>
  <c r="R3288" i="5"/>
  <c r="R3115" i="5"/>
  <c r="R3490" i="5"/>
  <c r="R356" i="5"/>
  <c r="R413" i="5"/>
  <c r="R2841" i="5"/>
  <c r="R649" i="5"/>
  <c r="R2720" i="5"/>
  <c r="R2462" i="5"/>
  <c r="R2791" i="5"/>
  <c r="R2679" i="5"/>
  <c r="R4085" i="5"/>
  <c r="R532" i="5"/>
  <c r="R3614" i="5"/>
  <c r="R42" i="5"/>
  <c r="R2940" i="5"/>
  <c r="R3362" i="5"/>
  <c r="R827" i="5"/>
  <c r="R1967" i="5"/>
  <c r="R749" i="5"/>
  <c r="R1953" i="5"/>
  <c r="R3637" i="5"/>
  <c r="R1295" i="5"/>
  <c r="R3215" i="5"/>
  <c r="R1309" i="5"/>
  <c r="R1282" i="5"/>
  <c r="R3895" i="5"/>
  <c r="R2003" i="5"/>
  <c r="R2676" i="5"/>
  <c r="R3045" i="5"/>
  <c r="R57" i="5"/>
  <c r="R533" i="5"/>
  <c r="R2480" i="5"/>
  <c r="R1312" i="5"/>
  <c r="R4059" i="5"/>
  <c r="R3283" i="5"/>
  <c r="R352" i="5"/>
  <c r="R1911" i="5"/>
  <c r="R3091" i="5"/>
  <c r="R1189" i="5"/>
  <c r="R2445" i="5"/>
  <c r="R1520" i="5"/>
  <c r="R3239" i="5"/>
  <c r="R1836" i="5"/>
  <c r="R3003" i="5"/>
  <c r="R2476" i="5"/>
  <c r="R1587" i="5"/>
  <c r="R3176" i="5"/>
  <c r="R1977" i="5"/>
  <c r="R67" i="5"/>
  <c r="R1554" i="5"/>
  <c r="R2704" i="5"/>
  <c r="R1664" i="5"/>
  <c r="R791" i="5"/>
  <c r="R3717" i="5"/>
  <c r="R406" i="5"/>
  <c r="R679" i="5"/>
  <c r="R2661" i="5"/>
  <c r="R510" i="5"/>
  <c r="R46" i="5"/>
  <c r="R3387" i="5"/>
  <c r="R1524" i="5"/>
  <c r="R1797" i="5"/>
  <c r="R1854" i="5"/>
  <c r="R3435" i="5"/>
  <c r="R1850" i="5"/>
  <c r="R760" i="5"/>
  <c r="R3284" i="5"/>
  <c r="R644" i="5"/>
  <c r="R1004" i="5"/>
  <c r="R322" i="5"/>
  <c r="R553" i="5"/>
  <c r="R2532" i="5"/>
  <c r="R2237" i="5"/>
  <c r="R1301" i="5"/>
  <c r="R3585" i="5"/>
  <c r="R3781" i="5"/>
  <c r="R1531" i="5"/>
  <c r="R3504" i="5"/>
  <c r="R500" i="5"/>
  <c r="R1859" i="5"/>
  <c r="R2982" i="5"/>
  <c r="R962" i="5"/>
  <c r="R1968" i="5"/>
  <c r="R3576" i="5"/>
  <c r="R3340" i="5"/>
  <c r="R2637" i="5"/>
  <c r="R2528" i="5"/>
  <c r="R3945" i="5"/>
  <c r="R60" i="5"/>
  <c r="R3526" i="5"/>
  <c r="R1728" i="5"/>
  <c r="R1607" i="5"/>
  <c r="R51" i="5"/>
  <c r="R1211" i="5"/>
  <c r="R2058" i="5"/>
  <c r="R2736" i="5"/>
  <c r="R313" i="5"/>
  <c r="R3175" i="5"/>
  <c r="R3130" i="5"/>
  <c r="R364" i="5"/>
  <c r="R3834" i="5"/>
  <c r="R362" i="5"/>
  <c r="R3708" i="5"/>
  <c r="R400" i="5"/>
  <c r="R3102" i="5"/>
  <c r="R1269" i="5"/>
  <c r="R2242" i="5"/>
  <c r="R3300" i="5"/>
  <c r="R743" i="5"/>
  <c r="R1247" i="5"/>
  <c r="R3226" i="5"/>
  <c r="R299" i="5"/>
  <c r="R572" i="5"/>
  <c r="R3328" i="5"/>
  <c r="R3915" i="5"/>
  <c r="R2562" i="5"/>
  <c r="R3611" i="5"/>
  <c r="R3438" i="5"/>
  <c r="R3777" i="5"/>
  <c r="R2034" i="5"/>
  <c r="R727" i="5"/>
  <c r="R661" i="5"/>
  <c r="R894" i="5"/>
  <c r="R2043" i="5"/>
  <c r="R2265" i="5"/>
  <c r="R389" i="5"/>
  <c r="R120" i="5"/>
  <c r="R2385" i="5"/>
  <c r="R3509" i="5"/>
  <c r="R324" i="5"/>
  <c r="R3676" i="5"/>
  <c r="R3799" i="5"/>
  <c r="R3324" i="5"/>
  <c r="R3457" i="5"/>
  <c r="R342" i="5"/>
  <c r="R3019" i="5"/>
  <c r="R336" i="5"/>
  <c r="R3015" i="5"/>
  <c r="R8" i="5"/>
  <c r="R328" i="5"/>
  <c r="R3357" i="5"/>
  <c r="R4037" i="5"/>
  <c r="R2020" i="5"/>
  <c r="R16" i="5"/>
  <c r="R896" i="5"/>
  <c r="R3633" i="5"/>
  <c r="R2023" i="5"/>
  <c r="R2270" i="5"/>
  <c r="R3475" i="5"/>
  <c r="R1219" i="5"/>
  <c r="R835" i="5"/>
  <c r="R29" i="5"/>
  <c r="R2187" i="5"/>
  <c r="R2452" i="5"/>
  <c r="R2708" i="5"/>
  <c r="R1471" i="5"/>
  <c r="R3872" i="5"/>
  <c r="R2536" i="5"/>
  <c r="R522" i="5"/>
  <c r="R3277" i="5"/>
  <c r="R590" i="5"/>
  <c r="R1772" i="5"/>
  <c r="R682" i="5"/>
  <c r="R41" i="5"/>
  <c r="R1516" i="5"/>
  <c r="R643" i="5"/>
  <c r="R2795" i="5"/>
  <c r="R3588" i="5"/>
  <c r="R1306" i="5"/>
  <c r="R3326" i="5"/>
  <c r="R1940" i="5"/>
  <c r="R2047" i="5"/>
  <c r="R1000" i="5"/>
  <c r="R2998" i="5"/>
  <c r="R974" i="5"/>
  <c r="R2063" i="5"/>
  <c r="R294" i="5"/>
  <c r="R1570" i="5"/>
  <c r="R2985" i="5"/>
  <c r="R947" i="5"/>
  <c r="R667" i="5"/>
  <c r="R3704" i="5"/>
  <c r="R330" i="5"/>
  <c r="R1540" i="5"/>
  <c r="R1658" i="5"/>
  <c r="R2611" i="5"/>
  <c r="R395" i="5"/>
  <c r="R1332" i="5"/>
  <c r="R3012" i="5"/>
  <c r="R1345" i="5"/>
  <c r="R953" i="5"/>
  <c r="R12" i="5"/>
  <c r="R796" i="5"/>
  <c r="R1518" i="5"/>
  <c r="R1694" i="5"/>
  <c r="R3418" i="5"/>
  <c r="R39" i="5"/>
  <c r="R1679" i="5"/>
  <c r="R9" i="5"/>
  <c r="R189" i="5"/>
  <c r="R410" i="5"/>
  <c r="R1948" i="5"/>
  <c r="R329" i="5"/>
  <c r="R978" i="5"/>
  <c r="R1392" i="5"/>
  <c r="R1019" i="5"/>
  <c r="R989" i="5"/>
  <c r="R373" i="5"/>
  <c r="R2739" i="5"/>
  <c r="R788" i="5"/>
  <c r="R3024" i="5"/>
  <c r="R2932" i="5"/>
  <c r="R3006" i="5"/>
  <c r="R1317" i="5"/>
  <c r="R4064" i="5"/>
  <c r="R2706" i="5"/>
  <c r="R1623" i="5"/>
  <c r="R209" i="5"/>
  <c r="R972" i="5"/>
  <c r="R3029" i="5"/>
  <c r="R3482" i="5"/>
  <c r="R3550" i="5"/>
  <c r="R2227" i="5"/>
  <c r="R2040" i="5"/>
  <c r="R2711" i="5"/>
  <c r="R2550" i="5"/>
  <c r="R1205" i="5"/>
  <c r="R4038" i="5"/>
  <c r="R3763" i="5"/>
  <c r="R3774" i="5"/>
  <c r="R2675" i="5"/>
  <c r="R119" i="5"/>
  <c r="R1322" i="5"/>
  <c r="R3221" i="5"/>
  <c r="R2409" i="5"/>
  <c r="R1213" i="5"/>
  <c r="R1645" i="5"/>
  <c r="R1753" i="5"/>
  <c r="R1302" i="5"/>
  <c r="R1353" i="5"/>
  <c r="R2738" i="5"/>
  <c r="R742" i="5"/>
  <c r="R30" i="5"/>
  <c r="R344" i="5"/>
  <c r="R2541" i="5"/>
  <c r="R1523" i="5"/>
  <c r="R440" i="5"/>
  <c r="R1777" i="5"/>
  <c r="R2722" i="5"/>
  <c r="R1691" i="5"/>
  <c r="R3557" i="5"/>
  <c r="R985" i="5"/>
  <c r="R18" i="5"/>
  <c r="R3755" i="5"/>
  <c r="R1635" i="5"/>
  <c r="R2015" i="5"/>
  <c r="R3304" i="5"/>
  <c r="R3795" i="5"/>
  <c r="R645" i="5"/>
  <c r="R2666" i="5"/>
  <c r="R1220" i="5"/>
  <c r="R1009" i="5"/>
  <c r="R3983" i="5"/>
  <c r="R833" i="5"/>
  <c r="R2926" i="5"/>
  <c r="R3587" i="5"/>
  <c r="R1946" i="5"/>
  <c r="R1339" i="5"/>
  <c r="R3377" i="5"/>
  <c r="R3636" i="5"/>
  <c r="R3050" i="5"/>
  <c r="R3255" i="5"/>
  <c r="R2526" i="5"/>
  <c r="R686" i="5"/>
  <c r="R2554" i="5"/>
  <c r="R3341" i="5"/>
  <c r="R3005" i="5"/>
  <c r="R3830" i="5"/>
  <c r="R801" i="5"/>
  <c r="R669" i="5"/>
  <c r="R4069" i="5"/>
  <c r="R3559" i="5"/>
  <c r="R1542" i="5"/>
  <c r="R183" i="5"/>
  <c r="R1966" i="5"/>
  <c r="R402" i="5"/>
  <c r="R1838" i="5"/>
  <c r="R957" i="5"/>
  <c r="R1969" i="5"/>
  <c r="R3238" i="5"/>
  <c r="R412" i="5"/>
  <c r="R2899" i="5"/>
  <c r="R1204" i="5"/>
  <c r="R1316" i="5"/>
  <c r="R3391" i="5"/>
  <c r="R3361" i="5"/>
  <c r="R2524" i="5"/>
  <c r="R3" i="5"/>
  <c r="R213" i="5"/>
  <c r="R3440" i="5"/>
  <c r="R108" i="5"/>
  <c r="R3693" i="5"/>
  <c r="R1976" i="5"/>
  <c r="R736" i="5"/>
  <c r="R2100" i="5"/>
  <c r="R335" i="5"/>
  <c r="R2269" i="5"/>
  <c r="R1950" i="5"/>
  <c r="R3849" i="5"/>
  <c r="R1274" i="5"/>
  <c r="R924" i="5"/>
  <c r="R2459" i="5"/>
  <c r="R659" i="5"/>
  <c r="R6" i="5"/>
  <c r="R1268" i="5"/>
  <c r="R3035" i="5"/>
  <c r="R1016" i="5"/>
  <c r="R102" i="5"/>
  <c r="R2018" i="5"/>
  <c r="R360" i="5"/>
  <c r="R3230" i="5"/>
  <c r="R38" i="5"/>
  <c r="R56" i="5"/>
  <c r="R2007" i="5"/>
  <c r="R48" i="5"/>
  <c r="R707" i="5"/>
  <c r="R1897" i="5"/>
  <c r="R1395" i="5"/>
  <c r="R715" i="5"/>
  <c r="R3413" i="5"/>
  <c r="R3814" i="5"/>
  <c r="R23" i="5"/>
  <c r="R558" i="5"/>
  <c r="R2686" i="5"/>
  <c r="R3069" i="5"/>
  <c r="R3689" i="5"/>
  <c r="R2954" i="5"/>
  <c r="R3165" i="5"/>
  <c r="R317" i="5"/>
  <c r="R295" i="5"/>
  <c r="R1308" i="5"/>
  <c r="R2955" i="5"/>
  <c r="R1375" i="5"/>
  <c r="R2073" i="5"/>
  <c r="R3748" i="5"/>
  <c r="R2944" i="5"/>
  <c r="R419" i="5"/>
  <c r="R2589" i="5"/>
  <c r="R3664" i="5"/>
  <c r="R3286" i="5"/>
  <c r="R3406" i="5"/>
  <c r="R334" i="5"/>
  <c r="R2917" i="5"/>
  <c r="R3307" i="5"/>
  <c r="R3275" i="5"/>
  <c r="R3800" i="5"/>
  <c r="R2076" i="5"/>
  <c r="R2620" i="5"/>
  <c r="R2225" i="5"/>
  <c r="R1210" i="5"/>
  <c r="R1748" i="5"/>
  <c r="R3312" i="5"/>
  <c r="R1207" i="5"/>
  <c r="R2331" i="5"/>
  <c r="R1822" i="5"/>
  <c r="R1005" i="5"/>
  <c r="R3752" i="5"/>
  <c r="R724" i="5"/>
  <c r="R255" i="5"/>
  <c r="R1908" i="5"/>
  <c r="R1006" i="5"/>
  <c r="R1725" i="5"/>
  <c r="R420" i="5"/>
  <c r="R2707" i="5"/>
  <c r="R3979" i="5"/>
  <c r="R2000" i="5"/>
  <c r="R2332" i="5"/>
  <c r="R187" i="5"/>
  <c r="R2027" i="5"/>
  <c r="R59" i="5"/>
  <c r="R1526" i="5"/>
  <c r="R4079" i="5"/>
  <c r="R2026" i="5"/>
  <c r="R2029" i="5"/>
  <c r="R54" i="5"/>
  <c r="R2645" i="5"/>
  <c r="R823" i="5"/>
  <c r="R2383" i="5"/>
  <c r="R401" i="5"/>
  <c r="R1457" i="5"/>
  <c r="R2074" i="5"/>
  <c r="R3518" i="5"/>
  <c r="R2049" i="5"/>
  <c r="R298" i="5"/>
  <c r="R1350" i="5"/>
  <c r="R1955" i="5"/>
  <c r="R2927" i="5"/>
  <c r="R923" i="5"/>
  <c r="R3011" i="5"/>
  <c r="R3022" i="5"/>
  <c r="R1206" i="5"/>
  <c r="R737" i="5"/>
  <c r="R3661" i="5"/>
  <c r="R3106" i="5"/>
  <c r="R653" i="5"/>
  <c r="R367" i="5"/>
  <c r="R3018" i="5"/>
  <c r="R2071" i="5"/>
  <c r="R3125" i="5"/>
  <c r="R1979" i="5"/>
  <c r="R1273" i="5"/>
  <c r="R357" i="5"/>
  <c r="R1975" i="5"/>
  <c r="R3939" i="5"/>
  <c r="R1010" i="5"/>
  <c r="R1042" i="5"/>
  <c r="R508" i="5"/>
  <c r="R594" i="5"/>
  <c r="R2482" i="5"/>
  <c r="R3146" i="5"/>
  <c r="R3261" i="5"/>
  <c r="R540" i="5"/>
  <c r="R1690" i="5"/>
  <c r="R1139" i="5"/>
  <c r="R284" i="5"/>
  <c r="R2931" i="5"/>
  <c r="R3222" i="5"/>
  <c r="R2072" i="5"/>
  <c r="R3048" i="5"/>
  <c r="R2728" i="5"/>
  <c r="R3217" i="5"/>
  <c r="R2037" i="5"/>
  <c r="R1693" i="5"/>
  <c r="R2975" i="5"/>
  <c r="R2537" i="5"/>
  <c r="R2664" i="5"/>
  <c r="R3758" i="5"/>
  <c r="R1097" i="5"/>
  <c r="R2615" i="5"/>
  <c r="R2456" i="5"/>
  <c r="R1973" i="5"/>
  <c r="R3109" i="5"/>
  <c r="R2832" i="5"/>
  <c r="R82" i="5"/>
  <c r="R2052" i="5"/>
  <c r="R1970" i="5"/>
  <c r="R1981" i="5"/>
  <c r="R2035" i="5"/>
  <c r="R2209" i="5"/>
  <c r="R3199" i="5"/>
  <c r="R368" i="5"/>
  <c r="R703" i="5"/>
  <c r="R10" i="5"/>
  <c r="R1001" i="5"/>
  <c r="R610" i="5"/>
  <c r="R3330" i="5"/>
  <c r="R3427" i="5"/>
  <c r="R1201" i="5"/>
  <c r="R622" i="5"/>
  <c r="R2345" i="5"/>
  <c r="R3117" i="5"/>
  <c r="R3198" i="5"/>
  <c r="R981" i="5"/>
  <c r="R3365" i="5"/>
  <c r="R806" i="5"/>
  <c r="R2598" i="5"/>
  <c r="R2437" i="5"/>
  <c r="R2079" i="5"/>
  <c r="R3519" i="5"/>
  <c r="R2653" i="5"/>
  <c r="R1337" i="5"/>
  <c r="R3719" i="5"/>
  <c r="R130" i="5"/>
  <c r="R219" i="5"/>
  <c r="R3892" i="5"/>
  <c r="R34" i="5"/>
  <c r="R63" i="5"/>
  <c r="R2075" i="5"/>
  <c r="R2054" i="5"/>
  <c r="R536" i="5"/>
  <c r="R2941" i="5"/>
  <c r="R2006" i="5"/>
  <c r="R218" i="5"/>
  <c r="R1170" i="5"/>
  <c r="R2731" i="5"/>
  <c r="R2389" i="5"/>
  <c r="R691" i="5"/>
  <c r="R1366" i="5"/>
  <c r="R2070" i="5"/>
  <c r="R871" i="5"/>
  <c r="R365" i="5"/>
  <c r="R3191" i="5"/>
  <c r="R3458" i="5"/>
  <c r="R1168" i="5"/>
  <c r="R1750" i="5"/>
  <c r="R963" i="5"/>
  <c r="R2361" i="5"/>
  <c r="R1311" i="5"/>
  <c r="R2992" i="5"/>
  <c r="R2159" i="5"/>
  <c r="R185" i="5"/>
  <c r="R2665" i="5"/>
  <c r="R88" i="5"/>
  <c r="R1338" i="5"/>
  <c r="R2885" i="5"/>
  <c r="R1343" i="5"/>
  <c r="R4107" i="5"/>
  <c r="R2011" i="5"/>
  <c r="R2024" i="5"/>
  <c r="R1026" i="5"/>
  <c r="R589" i="5"/>
  <c r="R444" i="5"/>
  <c r="R547" i="5"/>
  <c r="R690" i="5"/>
  <c r="R2008" i="5"/>
  <c r="R1085" i="5"/>
  <c r="R1759" i="5"/>
  <c r="R3081" i="5"/>
  <c r="R1889" i="5"/>
  <c r="R1830" i="5"/>
  <c r="R3083" i="5"/>
  <c r="R3378" i="5"/>
  <c r="R2013" i="5"/>
  <c r="R996" i="5"/>
  <c r="R2252" i="5"/>
  <c r="R3148" i="5"/>
  <c r="R1611" i="5"/>
  <c r="R2041" i="5"/>
  <c r="R152" i="5"/>
  <c r="R3141" i="5"/>
  <c r="R2735" i="5"/>
  <c r="R1986" i="5"/>
  <c r="R2025" i="5"/>
  <c r="R1755" i="5"/>
  <c r="R1958" i="5"/>
  <c r="R2902" i="5"/>
  <c r="R755" i="5"/>
  <c r="R2740" i="5"/>
  <c r="R1212" i="5"/>
  <c r="R141" i="5"/>
  <c r="R2859" i="5"/>
  <c r="R3790" i="5"/>
  <c r="R2431" i="5"/>
  <c r="R1592" i="5"/>
  <c r="R2727" i="5"/>
  <c r="R1947" i="5"/>
  <c r="R1713" i="5"/>
  <c r="R2118" i="5"/>
  <c r="R700" i="5"/>
  <c r="R2080" i="5"/>
  <c r="R2680" i="5"/>
  <c r="R3650" i="5"/>
  <c r="R1647" i="5"/>
  <c r="R2064" i="5"/>
  <c r="R1957" i="5"/>
  <c r="R250" i="5"/>
  <c r="R689" i="5"/>
  <c r="R2036" i="5"/>
  <c r="R2498" i="5"/>
  <c r="R1319" i="5"/>
  <c r="R61" i="5"/>
  <c r="R1181" i="5"/>
  <c r="R1443" i="5"/>
  <c r="R372" i="5"/>
  <c r="R403" i="5"/>
  <c r="R3470" i="5"/>
  <c r="R517" i="5"/>
  <c r="R1436" i="5"/>
  <c r="R3120" i="5"/>
  <c r="R673" i="5"/>
  <c r="R980" i="5"/>
  <c r="R4097" i="5"/>
  <c r="R1313" i="5"/>
  <c r="R1956" i="5"/>
  <c r="R2733" i="5"/>
  <c r="R1517" i="5"/>
  <c r="R1323" i="5"/>
  <c r="R3367" i="5"/>
  <c r="R2705" i="5"/>
  <c r="R1007" i="5"/>
  <c r="R527" i="5"/>
  <c r="R3840" i="5"/>
  <c r="R4042" i="5"/>
  <c r="R3092" i="5"/>
  <c r="R971" i="5"/>
  <c r="R1003" i="5"/>
  <c r="R1980" i="5"/>
  <c r="R1014" i="5"/>
  <c r="R671" i="5"/>
  <c r="R650" i="5"/>
  <c r="R1962" i="5"/>
  <c r="R3068" i="5"/>
  <c r="R1919" i="5"/>
  <c r="R168" i="5"/>
  <c r="R1002" i="5"/>
  <c r="R124" i="5"/>
  <c r="R126" i="5"/>
  <c r="R131" i="5"/>
  <c r="R132" i="5"/>
  <c r="R133" i="5"/>
  <c r="R135" i="5"/>
  <c r="R136" i="5"/>
  <c r="R138" i="5"/>
  <c r="R139" i="5"/>
  <c r="R142" i="5"/>
  <c r="R145" i="5"/>
  <c r="R149" i="5"/>
  <c r="R160" i="5"/>
  <c r="R604" i="5"/>
  <c r="R606" i="5"/>
  <c r="R609" i="5"/>
  <c r="R612" i="5"/>
  <c r="R613" i="5"/>
  <c r="R614" i="5"/>
  <c r="R616" i="5"/>
  <c r="R617" i="5"/>
  <c r="R618" i="5"/>
  <c r="R620" i="5"/>
  <c r="R625" i="5"/>
  <c r="R626" i="5"/>
  <c r="R627" i="5"/>
  <c r="R630" i="5"/>
  <c r="R634" i="5"/>
  <c r="R639" i="5"/>
  <c r="R1043" i="5"/>
  <c r="R1048" i="5"/>
  <c r="R1051" i="5"/>
  <c r="R1052" i="5"/>
  <c r="R1053" i="5"/>
  <c r="R1054" i="5"/>
  <c r="R1056" i="5"/>
  <c r="R1057" i="5"/>
  <c r="R1058" i="5"/>
  <c r="R1059" i="5"/>
  <c r="R1060" i="5"/>
  <c r="R1061" i="5"/>
  <c r="R1063" i="5"/>
  <c r="R1065" i="5"/>
  <c r="R1229" i="5"/>
  <c r="R1232" i="5"/>
  <c r="R1233" i="5"/>
  <c r="R1236" i="5"/>
  <c r="R1238" i="5"/>
  <c r="R1239" i="5"/>
  <c r="R1241" i="5"/>
  <c r="R1334" i="5"/>
  <c r="R1335" i="5"/>
  <c r="R1342" i="5"/>
  <c r="R1454" i="5"/>
  <c r="R1455" i="5"/>
  <c r="R1459" i="5"/>
  <c r="R1460" i="5"/>
  <c r="R1461" i="5"/>
  <c r="R1462" i="5"/>
  <c r="R1564" i="5"/>
  <c r="R1571" i="5"/>
  <c r="R1582" i="5"/>
  <c r="R2343" i="5"/>
  <c r="R2344" i="5"/>
  <c r="R2347" i="5"/>
  <c r="R2351" i="5"/>
  <c r="R2352" i="5"/>
  <c r="R2354" i="5"/>
  <c r="R2355" i="5"/>
  <c r="R2358" i="5"/>
  <c r="R2359" i="5"/>
  <c r="R2360" i="5"/>
  <c r="R2363" i="5"/>
  <c r="R2365" i="5"/>
  <c r="R2366" i="5"/>
  <c r="R2367" i="5"/>
  <c r="R2371" i="5"/>
  <c r="R2373" i="5"/>
  <c r="R2377" i="5"/>
  <c r="R2379" i="5"/>
  <c r="R2380" i="5"/>
  <c r="R2381" i="5"/>
  <c r="R2388" i="5"/>
  <c r="R2392" i="5"/>
  <c r="R2394" i="5"/>
  <c r="R2397" i="5"/>
  <c r="R2399" i="5"/>
  <c r="R2400" i="5"/>
  <c r="R2401" i="5"/>
  <c r="R2402" i="5"/>
  <c r="R2563" i="5"/>
  <c r="R2565" i="5"/>
  <c r="R2566" i="5"/>
  <c r="R2568" i="5"/>
  <c r="R2574" i="5"/>
  <c r="R2575" i="5"/>
  <c r="R2576" i="5"/>
  <c r="R2577" i="5"/>
  <c r="R2578" i="5"/>
  <c r="R2579" i="5"/>
  <c r="R2580" i="5"/>
  <c r="R2956" i="5"/>
  <c r="R2960" i="5"/>
  <c r="R2961" i="5"/>
  <c r="R2962" i="5"/>
  <c r="R3127" i="5"/>
  <c r="R3129" i="5"/>
  <c r="R3874" i="5"/>
  <c r="R3875" i="5"/>
  <c r="R3876" i="5"/>
  <c r="R3877" i="5"/>
  <c r="R3881" i="5"/>
  <c r="R3884" i="5"/>
  <c r="R3885" i="5"/>
  <c r="R3886" i="5"/>
  <c r="R3887" i="5"/>
  <c r="R3888" i="5"/>
  <c r="R162" i="5"/>
  <c r="R165" i="5"/>
  <c r="R167" i="5"/>
  <c r="R174" i="5"/>
  <c r="R175" i="5"/>
  <c r="R176" i="5"/>
  <c r="R178" i="5"/>
  <c r="R180" i="5"/>
  <c r="R184" i="5"/>
  <c r="R188" i="5"/>
  <c r="R190" i="5"/>
  <c r="R195" i="5"/>
  <c r="R197" i="5"/>
  <c r="R201" i="5"/>
  <c r="R204" i="5"/>
  <c r="R208" i="5"/>
  <c r="R210" i="5"/>
  <c r="R211" i="5"/>
  <c r="R223" i="5"/>
  <c r="R225" i="5"/>
  <c r="R226" i="5"/>
  <c r="R227" i="5"/>
  <c r="R229" i="5"/>
  <c r="R230" i="5"/>
  <c r="R231" i="5"/>
  <c r="R233" i="5"/>
  <c r="R235" i="5"/>
  <c r="R237" i="5"/>
  <c r="R238" i="5"/>
  <c r="R240" i="5"/>
  <c r="R429" i="5"/>
  <c r="R431" i="5"/>
  <c r="R435" i="5"/>
  <c r="R438" i="5"/>
  <c r="R439" i="5"/>
  <c r="R441" i="5"/>
  <c r="R443" i="5"/>
  <c r="R453" i="5"/>
  <c r="R459" i="5"/>
  <c r="R463" i="5"/>
  <c r="R464" i="5"/>
  <c r="R470" i="5"/>
  <c r="R471" i="5"/>
  <c r="R477" i="5"/>
  <c r="R479" i="5"/>
  <c r="R480" i="5"/>
  <c r="R489" i="5"/>
  <c r="R490" i="5"/>
  <c r="R492" i="5"/>
  <c r="R493" i="5"/>
  <c r="R494" i="5"/>
  <c r="R495" i="5"/>
  <c r="R497" i="5"/>
  <c r="R503" i="5"/>
  <c r="R512" i="5"/>
  <c r="R518" i="5"/>
  <c r="R520" i="5"/>
  <c r="R549" i="5"/>
  <c r="R554" i="5"/>
  <c r="R557" i="5"/>
  <c r="R560" i="5"/>
  <c r="R564" i="5"/>
  <c r="R567" i="5"/>
  <c r="R569" i="5"/>
  <c r="R574" i="5"/>
  <c r="R583" i="5"/>
  <c r="R584" i="5"/>
  <c r="R587" i="5"/>
  <c r="R688" i="5"/>
  <c r="R708" i="5"/>
  <c r="R712" i="5"/>
  <c r="R762" i="5"/>
  <c r="R764" i="5"/>
  <c r="R766" i="5"/>
  <c r="R768" i="5"/>
  <c r="R770" i="5"/>
  <c r="R772" i="5"/>
  <c r="R877" i="5"/>
  <c r="R889" i="5"/>
  <c r="R899" i="5"/>
  <c r="R903" i="5"/>
  <c r="R908" i="5"/>
  <c r="R909" i="5"/>
  <c r="R910" i="5"/>
  <c r="R913" i="5"/>
  <c r="R916" i="5"/>
  <c r="R918" i="5"/>
  <c r="R922" i="5"/>
  <c r="R928" i="5"/>
  <c r="R929" i="5"/>
  <c r="R931" i="5"/>
  <c r="R938" i="5"/>
  <c r="R949" i="5"/>
  <c r="R990" i="5"/>
  <c r="R1073" i="5"/>
  <c r="R1086" i="5"/>
  <c r="R1089" i="5"/>
  <c r="R1109" i="5"/>
  <c r="R1122" i="5"/>
  <c r="R1124" i="5"/>
  <c r="R1127" i="5"/>
  <c r="R1133" i="5"/>
  <c r="R1142" i="5"/>
  <c r="R1143" i="5"/>
  <c r="R1144" i="5"/>
  <c r="R1146" i="5"/>
  <c r="R1149" i="5"/>
  <c r="R1153" i="5"/>
  <c r="R1158" i="5"/>
  <c r="R1161" i="5"/>
  <c r="R1163" i="5"/>
  <c r="R1165" i="5"/>
  <c r="R1166" i="5"/>
  <c r="R1174" i="5"/>
  <c r="R1179" i="5"/>
  <c r="R1411" i="5"/>
  <c r="R1418" i="5"/>
  <c r="R1427" i="5"/>
  <c r="R1428" i="5"/>
  <c r="R1431" i="5"/>
  <c r="R1434" i="5"/>
  <c r="R1444" i="5"/>
  <c r="R1445" i="5"/>
  <c r="R1446" i="5"/>
  <c r="R1447" i="5"/>
  <c r="R1448" i="5"/>
  <c r="R1450" i="5"/>
  <c r="R1451" i="5"/>
  <c r="R1486" i="5"/>
  <c r="R1489" i="5"/>
  <c r="R1491" i="5"/>
  <c r="R1495" i="5"/>
  <c r="R1497" i="5"/>
  <c r="R1498" i="5"/>
  <c r="R1546" i="5"/>
  <c r="R1549" i="5"/>
  <c r="R1553" i="5"/>
  <c r="R1555" i="5"/>
  <c r="R1556" i="5"/>
  <c r="R1557" i="5"/>
  <c r="R1586" i="5"/>
  <c r="R1588" i="5"/>
  <c r="R1590" i="5"/>
  <c r="R1591" i="5"/>
  <c r="R1594" i="5"/>
  <c r="R1599" i="5"/>
  <c r="R1601" i="5"/>
  <c r="R1707" i="5"/>
  <c r="R1708" i="5"/>
  <c r="R1710" i="5"/>
  <c r="R1714" i="5"/>
  <c r="R1723" i="5"/>
  <c r="R1731" i="5"/>
  <c r="R1732" i="5"/>
  <c r="R1733" i="5"/>
  <c r="R1734" i="5"/>
  <c r="R1735" i="5"/>
  <c r="R1742" i="5"/>
  <c r="R1768" i="5"/>
  <c r="R1815" i="5"/>
  <c r="R1817" i="5"/>
  <c r="R1820" i="5"/>
  <c r="R1863" i="5"/>
  <c r="R1871" i="5"/>
  <c r="R1878" i="5"/>
  <c r="R1879" i="5"/>
  <c r="R1880" i="5"/>
  <c r="R1984" i="5"/>
  <c r="R1995" i="5"/>
  <c r="R1996" i="5"/>
  <c r="R1998" i="5"/>
  <c r="R1999" i="5"/>
  <c r="R2143" i="5"/>
  <c r="R2151" i="5"/>
  <c r="R2406" i="5"/>
  <c r="R2412" i="5"/>
  <c r="R2414" i="5"/>
  <c r="R2419" i="5"/>
  <c r="R2421" i="5"/>
  <c r="R2428" i="5"/>
  <c r="R2435" i="5"/>
  <c r="R2439" i="5"/>
  <c r="R2441" i="5"/>
  <c r="R2505" i="5"/>
  <c r="R2506" i="5"/>
  <c r="R2507" i="5"/>
  <c r="R2509" i="5"/>
  <c r="R2510" i="5"/>
  <c r="R2513" i="5"/>
  <c r="R2514" i="5"/>
  <c r="R2515" i="5"/>
  <c r="R2518" i="5"/>
  <c r="R2520" i="5"/>
  <c r="R2522" i="5"/>
  <c r="R2586" i="5"/>
  <c r="R2592" i="5"/>
  <c r="R2595" i="5"/>
  <c r="R2644" i="5"/>
  <c r="R2688" i="5"/>
  <c r="R2689" i="5"/>
  <c r="R2701" i="5"/>
  <c r="R2745" i="5"/>
  <c r="R2752" i="5"/>
  <c r="R2753" i="5"/>
  <c r="R2756" i="5"/>
  <c r="R2762" i="5"/>
  <c r="R2767" i="5"/>
  <c r="R2773" i="5"/>
  <c r="R2774" i="5"/>
  <c r="R2782" i="5"/>
  <c r="R2844" i="5"/>
  <c r="R2845" i="5"/>
  <c r="R2848" i="5"/>
  <c r="R2849" i="5"/>
  <c r="R2853" i="5"/>
  <c r="R2855" i="5"/>
  <c r="R2860" i="5"/>
  <c r="R2867" i="5"/>
  <c r="R2874" i="5"/>
  <c r="R2878" i="5"/>
  <c r="R2883" i="5"/>
  <c r="R2890" i="5"/>
  <c r="R2896" i="5"/>
  <c r="R2901" i="5"/>
  <c r="R2945" i="5"/>
  <c r="R2947" i="5"/>
  <c r="R2952" i="5"/>
  <c r="R3056" i="5"/>
  <c r="R3058" i="5"/>
  <c r="R3059" i="5"/>
  <c r="R3063" i="5"/>
  <c r="R3084" i="5"/>
  <c r="R3116" i="5"/>
  <c r="R3192" i="5"/>
  <c r="R3196" i="5"/>
  <c r="R3206" i="5"/>
  <c r="R3208" i="5"/>
  <c r="R3630" i="5"/>
  <c r="R3638" i="5"/>
  <c r="R3643" i="5"/>
  <c r="R3645" i="5"/>
  <c r="R3735" i="5"/>
  <c r="R3743" i="5"/>
  <c r="R3745" i="5"/>
  <c r="R3746" i="5"/>
  <c r="R3792" i="5"/>
  <c r="R3793" i="5"/>
  <c r="R3804" i="5"/>
  <c r="R3806" i="5"/>
  <c r="R3865" i="5"/>
  <c r="R3894" i="5"/>
  <c r="R3905" i="5"/>
  <c r="R3918" i="5"/>
  <c r="R3923" i="5"/>
  <c r="R3932" i="5"/>
  <c r="R3933" i="5"/>
  <c r="R3938" i="5"/>
  <c r="R3944" i="5"/>
  <c r="R3946" i="5"/>
  <c r="R3950" i="5"/>
  <c r="R3955" i="5"/>
  <c r="R3956" i="5"/>
  <c r="R3958" i="5"/>
  <c r="R3965" i="5"/>
  <c r="R3977" i="5"/>
  <c r="R3991" i="5"/>
  <c r="R3999" i="5"/>
  <c r="R4014" i="5"/>
  <c r="R4016" i="5"/>
  <c r="R4025" i="5"/>
  <c r="R4028" i="5"/>
  <c r="R4031" i="5"/>
  <c r="R4033" i="5"/>
  <c r="R4045" i="5"/>
  <c r="R4053" i="5"/>
  <c r="R4056" i="5"/>
  <c r="R4063" i="5"/>
  <c r="R4073" i="5"/>
  <c r="R4078" i="5"/>
  <c r="R4080" i="5"/>
  <c r="R4082" i="5"/>
  <c r="R4089" i="5"/>
  <c r="R4099" i="5"/>
  <c r="R4100" i="5"/>
  <c r="R4102" i="5"/>
  <c r="R4103" i="5"/>
  <c r="R4111" i="5"/>
  <c r="R1684" i="5"/>
  <c r="R1698" i="5"/>
  <c r="R1700" i="5"/>
  <c r="R3140" i="5"/>
  <c r="R3145" i="5"/>
  <c r="R3147" i="5"/>
  <c r="R123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2" i="5"/>
  <c r="E8" i="3" l="1"/>
  <c r="F8" i="3" s="1"/>
  <c r="E11" i="3"/>
  <c r="G11" i="3" s="1"/>
  <c r="E6" i="3"/>
  <c r="G6" i="3" s="1"/>
  <c r="E13" i="3"/>
  <c r="F13" i="3" s="1"/>
  <c r="E12" i="3"/>
  <c r="F12" i="3" s="1"/>
  <c r="E10" i="3"/>
  <c r="F10" i="3" s="1"/>
  <c r="E9" i="3"/>
  <c r="F9" i="3" s="1"/>
  <c r="E7" i="3"/>
  <c r="F7" i="3" s="1"/>
  <c r="E5" i="3"/>
  <c r="F5" i="3" s="1"/>
  <c r="E4" i="3"/>
  <c r="G4" i="3" s="1"/>
  <c r="E3" i="3"/>
  <c r="F3" i="3" s="1"/>
  <c r="E2" i="3"/>
  <c r="G2" i="3" s="1"/>
  <c r="G9" i="3" l="1"/>
  <c r="G3" i="3"/>
  <c r="H7" i="3"/>
  <c r="H8" i="3"/>
  <c r="H6" i="3"/>
  <c r="F2" i="3"/>
  <c r="G8" i="3"/>
  <c r="H9" i="3"/>
  <c r="G7" i="3"/>
  <c r="H3" i="3"/>
  <c r="H2" i="3"/>
  <c r="F11" i="3"/>
  <c r="F4" i="3"/>
  <c r="H10" i="3"/>
  <c r="H12" i="3"/>
  <c r="H5" i="3"/>
  <c r="G12" i="3"/>
  <c r="G10" i="3"/>
  <c r="H4" i="3"/>
  <c r="F6" i="3"/>
  <c r="H11" i="3"/>
  <c r="G5" i="3"/>
  <c r="H13" i="3"/>
  <c r="G13" i="3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<sst xmlns="http://schemas.openxmlformats.org/spreadsheetml/2006/main" count="24820" uniqueCount="8400">
  <si>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</si>
  <si>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</si>
  <si>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</si>
  <si>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</si>
  <si>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</si>
  <si>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</si>
  <si>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</si>
  <si>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</si>
  <si>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</si>
  <si>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</si>
  <si>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</si>
  <si>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</si>
  <si>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</si>
  <si>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</si>
  <si>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</si>
  <si>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</si>
  <si>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</si>
  <si>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</si>
  <si>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</si>
  <si>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</si>
  <si>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</si>
  <si>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</si>
  <si>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</si>
  <si>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</si>
  <si>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</si>
  <si>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</si>
  <si>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</si>
  <si>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</si>
  <si>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</si>
  <si>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</si>
  <si>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</si>
  <si>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</si>
  <si>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</si>
  <si>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</si>
  <si>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</si>
  <si>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</si>
  <si>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</si>
  <si>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</si>
  <si>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</si>
  <si>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</si>
  <si>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</si>
  <si>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</si>
  <si>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</si>
  <si>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</si>
  <si>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</si>
  <si>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</si>
  <si>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</si>
  <si>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</si>
  <si>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</si>
  <si>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</si>
  <si>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</si>
  <si>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</si>
  <si>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</si>
  <si>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</si>
  <si>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</si>
  <si>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</si>
  <si>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</si>
  <si>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</si>
  <si>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</si>
  <si>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</si>
  <si>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</si>
  <si>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</si>
  <si>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</si>
  <si>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</si>
  <si>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</si>
  <si>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</si>
  <si>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</si>
  <si>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</si>
  <si>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</si>
  <si>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</si>
  <si>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</si>
  <si>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</si>
  <si>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</si>
  <si>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</si>
  <si>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</si>
  <si>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</si>
  <si>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</si>
  <si>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</si>
  <si>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</si>
  <si>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</si>
  <si>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</si>
  <si>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</si>
  <si>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</si>
  <si>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</si>
  <si>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</si>
  <si>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</si>
  <si>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</si>
  <si>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</si>
  <si>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</si>
  <si>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</si>
  <si>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</si>
  <si>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</si>
  <si>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</si>
  <si>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</si>
  <si>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</si>
  <si>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</si>
  <si>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</si>
  <si>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</si>
  <si>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</si>
  <si>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</si>
  <si>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</si>
  <si>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</si>
  <si>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</si>
  <si>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</si>
  <si>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</si>
  <si>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</si>
  <si>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</si>
  <si>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</si>
  <si>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</si>
  <si>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</si>
  <si>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</si>
  <si>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</si>
  <si>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</si>
  <si>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</si>
  <si>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</si>
  <si>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</si>
  <si>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</si>
  <si>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</si>
  <si>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</si>
  <si>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</si>
  <si>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</si>
  <si>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</si>
  <si>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</si>
  <si>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</si>
  <si>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</si>
  <si>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</si>
  <si>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</si>
  <si>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</si>
  <si>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</si>
  <si>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</si>
  <si>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</si>
  <si>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</si>
  <si>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</si>
  <si>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</si>
  <si>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</si>
  <si>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</si>
  <si>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</si>
  <si>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</si>
  <si>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</si>
  <si>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</si>
  <si>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</si>
  <si>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</si>
  <si>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</si>
  <si>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</si>
  <si>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</si>
  <si>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</si>
  <si>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</si>
  <si>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</si>
  <si>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</si>
  <si>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</si>
  <si>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</si>
  <si>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</si>
  <si>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</si>
  <si>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</si>
  <si>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</si>
  <si>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</si>
  <si>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</si>
  <si>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</si>
  <si>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</si>
  <si>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</si>
  <si>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</si>
  <si>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</si>
  <si>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</si>
  <si>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</si>
  <si>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</si>
  <si>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</si>
  <si>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</si>
  <si>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</si>
  <si>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</si>
  <si>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</si>
  <si>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</si>
  <si>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</si>
  <si>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</si>
  <si>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</si>
  <si>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</si>
  <si>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</si>
  <si>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</si>
  <si>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</si>
  <si>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</si>
  <si>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</si>
  <si>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</si>
  <si>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</si>
  <si>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</si>
  <si>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</si>
  <si>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</si>
  <si>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</si>
  <si>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</si>
  <si>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</si>
  <si>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</si>
  <si>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</si>
  <si>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</si>
  <si>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</si>
  <si>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</si>
  <si>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</si>
  <si>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</si>
  <si>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</si>
  <si>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</si>
  <si>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</si>
  <si>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</si>
  <si>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</si>
  <si>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</si>
  <si>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</si>
  <si>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</si>
  <si>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</si>
  <si>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</si>
  <si>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</si>
  <si>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</si>
  <si>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</si>
  <si>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</si>
  <si>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</si>
  <si>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</si>
  <si>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</si>
  <si>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</si>
  <si>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</si>
  <si>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</si>
  <si>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</si>
  <si>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</si>
  <si>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</si>
  <si>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</si>
  <si>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</si>
  <si>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</si>
  <si>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</si>
  <si>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</si>
  <si>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</si>
  <si>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</si>
  <si>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</si>
  <si>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</si>
  <si>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</si>
  <si>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</si>
  <si>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</si>
  <si>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</si>
  <si>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</si>
  <si>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</si>
  <si>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</si>
  <si>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</si>
  <si>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</si>
  <si>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</si>
  <si>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</si>
  <si>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</si>
  <si>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</si>
  <si>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</si>
  <si>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</si>
  <si>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</si>
  <si>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</si>
  <si>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</si>
  <si>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</si>
  <si>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</si>
  <si>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</si>
  <si>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</si>
  <si>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</si>
  <si>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</si>
  <si>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</si>
  <si>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</si>
  <si>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</si>
  <si>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</si>
  <si>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</si>
  <si>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</si>
  <si>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</si>
  <si>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</si>
  <si>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</si>
  <si>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</si>
  <si>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</si>
  <si>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</si>
  <si>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</si>
  <si>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</si>
  <si>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</si>
  <si>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</si>
  <si>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</si>
  <si>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</si>
  <si>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</si>
  <si>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</si>
  <si>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</si>
  <si>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</si>
  <si>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</si>
  <si>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</si>
  <si>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</si>
  <si>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</si>
  <si>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</si>
  <si>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</si>
  <si>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</si>
  <si>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</si>
  <si>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</si>
  <si>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</si>
  <si>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</si>
  <si>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</si>
  <si>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</si>
  <si>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</si>
  <si>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</si>
  <si>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</si>
  <si>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</si>
  <si>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</si>
  <si>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</si>
  <si>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</si>
  <si>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</si>
  <si>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</si>
  <si>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</si>
  <si>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</si>
  <si>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</si>
  <si>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</si>
  <si>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</si>
  <si>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</si>
  <si>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</si>
  <si>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</si>
  <si>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</si>
  <si>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</si>
  <si>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</si>
  <si>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</si>
  <si>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</si>
  <si>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</si>
  <si>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</si>
  <si>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</si>
  <si>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</si>
  <si>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</si>
  <si>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</si>
  <si>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</si>
  <si>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</si>
  <si>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</si>
  <si>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</si>
  <si>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</si>
  <si>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</si>
  <si>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</si>
  <si>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</si>
  <si>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</si>
  <si>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</si>
  <si>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</si>
  <si>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</si>
  <si>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</si>
  <si>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</si>
  <si>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</si>
  <si>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</si>
  <si>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</si>
  <si>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</si>
  <si>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</si>
  <si>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</si>
  <si>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</si>
  <si>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</si>
  <si>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</si>
  <si>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</si>
  <si>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</si>
  <si>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</si>
  <si>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</si>
  <si>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</si>
  <si>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</si>
  <si>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</si>
  <si>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</si>
  <si>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</si>
  <si>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</si>
  <si>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</si>
  <si>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</si>
  <si>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</si>
  <si>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</si>
  <si>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</si>
  <si>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</si>
  <si>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</si>
  <si>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</si>
  <si>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</si>
  <si>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</si>
  <si>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</si>
  <si>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</si>
  <si>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</si>
  <si>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</si>
  <si>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</si>
  <si>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</si>
  <si>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</si>
  <si>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</si>
  <si>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</si>
  <si>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</si>
  <si>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</si>
  <si>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</si>
  <si>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</si>
  <si>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</si>
  <si>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</si>
  <si>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</si>
  <si>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</si>
  <si>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</si>
  <si>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</si>
  <si>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</si>
  <si>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</si>
  <si>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</si>
  <si>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</si>
  <si>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</si>
  <si>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</si>
  <si>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</si>
  <si>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</si>
  <si>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</si>
  <si>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</si>
  <si>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</si>
  <si>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</si>
  <si>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</si>
  <si>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</si>
  <si>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</si>
  <si>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</si>
  <si>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</si>
  <si>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</si>
  <si>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</si>
  <si>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</si>
  <si>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</si>
  <si>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</si>
  <si>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</si>
  <si>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</si>
  <si>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</si>
  <si>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</si>
  <si>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</si>
  <si>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</si>
  <si>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</si>
  <si>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</si>
  <si>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</si>
  <si>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</si>
  <si>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</si>
  <si>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</si>
  <si>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</si>
  <si>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</si>
  <si>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</si>
  <si>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</si>
  <si>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</si>
  <si>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</si>
  <si>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</si>
  <si>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</si>
  <si>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</si>
  <si>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</si>
  <si>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</si>
  <si>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</si>
  <si>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</si>
  <si>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</si>
  <si>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</si>
  <si>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</si>
  <si>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</si>
  <si>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</si>
  <si>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</si>
  <si>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</si>
  <si>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</si>
  <si>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</si>
  <si>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</si>
  <si>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</si>
  <si>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</si>
  <si>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</si>
  <si>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</si>
  <si>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</si>
  <si>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</si>
  <si>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</si>
  <si>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</si>
  <si>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</si>
  <si>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</si>
  <si>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</si>
  <si>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</si>
  <si>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</si>
  <si>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</si>
  <si>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</si>
  <si>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</si>
  <si>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</si>
  <si>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</si>
  <si>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</si>
  <si>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</si>
  <si>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</si>
  <si>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</si>
  <si>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</si>
  <si>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</si>
  <si>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</si>
  <si>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</si>
  <si>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</si>
  <si>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</si>
  <si>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</si>
  <si>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</si>
  <si>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</si>
  <si>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</si>
  <si>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</si>
  <si>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</si>
  <si>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</si>
  <si>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</si>
  <si>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</si>
  <si>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</si>
  <si>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</si>
  <si>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</si>
  <si>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</si>
  <si>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</si>
  <si>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</si>
  <si>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</si>
  <si>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</si>
  <si>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</si>
  <si>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</si>
  <si>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</si>
  <si>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</si>
  <si>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</si>
  <si>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</si>
  <si>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</si>
  <si>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</si>
  <si>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</si>
  <si>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</si>
  <si>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</si>
  <si>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</si>
  <si>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</si>
  <si>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</si>
  <si>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</si>
  <si>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</si>
  <si>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</si>
  <si>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</si>
  <si>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</si>
  <si>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</si>
  <si>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</si>
  <si>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</si>
  <si>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</si>
  <si>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</si>
  <si>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</si>
  <si>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</si>
  <si>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</si>
  <si>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</si>
  <si>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</si>
  <si>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</si>
  <si>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</si>
  <si>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</si>
  <si>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</si>
  <si>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</si>
  <si>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</si>
  <si>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</si>
  <si>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</si>
  <si>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</si>
  <si>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</si>
  <si>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</si>
  <si>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</si>
  <si>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</si>
  <si>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</si>
  <si>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</si>
  <si>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</si>
  <si>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</si>
  <si>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</si>
  <si>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</si>
  <si>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</si>
  <si>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</si>
  <si>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</si>
  <si>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</si>
  <si>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</si>
  <si>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</si>
  <si>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</si>
  <si>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</si>
  <si>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</si>
  <si>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</si>
  <si>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</si>
  <si>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</si>
  <si>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</si>
  <si>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</si>
  <si>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</si>
  <si>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</si>
  <si>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</si>
  <si>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</si>
  <si>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</si>
  <si>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</si>
  <si>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</si>
  <si>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</si>
  <si>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</si>
  <si>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</si>
  <si>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</si>
  <si>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</si>
  <si>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</si>
  <si>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</si>
  <si>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</si>
  <si>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</si>
  <si>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</si>
  <si>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</si>
  <si>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</si>
  <si>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</si>
  <si>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</si>
  <si>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</si>
  <si>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</si>
  <si>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</si>
  <si>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</si>
  <si>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</si>
  <si>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</si>
  <si>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</si>
  <si>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</si>
  <si>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</si>
  <si>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</si>
  <si>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</si>
  <si>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</si>
  <si>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</si>
  <si>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</si>
  <si>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</si>
  <si>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</si>
  <si>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</si>
  <si>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</si>
  <si>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</si>
  <si>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</si>
  <si>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</si>
  <si>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</si>
  <si>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</si>
  <si>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</si>
  <si>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</si>
  <si>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</si>
  <si>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</si>
  <si>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</si>
  <si>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</si>
  <si>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</si>
  <si>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</si>
  <si>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</si>
  <si>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</si>
  <si>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</si>
  <si>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</si>
  <si>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</si>
  <si>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</si>
  <si>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</si>
  <si>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</si>
  <si>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</si>
  <si>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</si>
  <si>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</si>
  <si>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</si>
  <si>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</si>
  <si>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</si>
  <si>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</si>
  <si>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</si>
  <si>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</si>
  <si>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</si>
  <si>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</si>
  <si>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</si>
  <si>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</si>
  <si>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</si>
  <si>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</si>
  <si>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</si>
  <si>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</si>
  <si>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</si>
  <si>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</si>
  <si>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</si>
  <si>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</si>
  <si>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</si>
  <si>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</si>
  <si>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</si>
  <si>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</si>
  <si>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</si>
  <si>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</si>
  <si>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</si>
  <si>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</si>
  <si>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</si>
  <si>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</si>
  <si>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</si>
  <si>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</si>
  <si>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</si>
  <si>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</si>
  <si>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</si>
  <si>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</si>
  <si>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</si>
  <si>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</si>
  <si>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</si>
  <si>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</si>
  <si>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</si>
  <si>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</si>
  <si>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</si>
  <si>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</si>
  <si>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</si>
  <si>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</si>
  <si>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</si>
  <si>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</si>
  <si>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</si>
  <si>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</si>
  <si>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</si>
  <si>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</si>
  <si>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</si>
  <si>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</si>
  <si>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</si>
  <si>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</si>
  <si>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</si>
  <si>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</si>
  <si>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</si>
  <si>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</si>
  <si>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</si>
  <si>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</si>
  <si>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</si>
  <si>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</si>
  <si>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</si>
  <si>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</si>
  <si>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</si>
  <si>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</si>
  <si>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</si>
  <si>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</si>
  <si>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</si>
  <si>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</si>
  <si>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</si>
  <si>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</si>
  <si>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</si>
  <si>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</si>
  <si>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</si>
  <si>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</si>
  <si>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</si>
  <si>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</si>
  <si>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</si>
  <si>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</si>
  <si>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</si>
  <si>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</si>
  <si>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</si>
  <si>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</si>
  <si>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</si>
  <si>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</si>
  <si>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</si>
  <si>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</si>
  <si>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</si>
  <si>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</si>
  <si>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</si>
  <si>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</si>
  <si>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</si>
  <si>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</si>
  <si>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</si>
  <si>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</si>
  <si>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</si>
  <si>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</si>
  <si>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</si>
  <si>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</si>
  <si>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</si>
  <si>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</si>
  <si>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</si>
  <si>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</si>
  <si>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</si>
  <si>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</si>
  <si>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</si>
  <si>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</si>
  <si>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</si>
  <si>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</si>
  <si>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</si>
  <si>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</si>
  <si>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</si>
  <si>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</si>
  <si>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</si>
  <si>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</si>
  <si>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</si>
  <si>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</si>
  <si>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</si>
  <si>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</si>
  <si>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</si>
  <si>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</si>
  <si>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</si>
  <si>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</si>
  <si>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</si>
  <si>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</si>
  <si>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</si>
  <si>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</si>
  <si>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</si>
  <si>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</si>
  <si>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</si>
  <si>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</si>
  <si>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</si>
  <si>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</si>
  <si>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</si>
  <si>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</si>
  <si>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</si>
  <si>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</si>
  <si>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</si>
  <si>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</si>
  <si>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</si>
  <si>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</si>
  <si>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</si>
  <si>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</si>
  <si>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</si>
  <si>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</si>
  <si>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</si>
  <si>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</si>
  <si>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</si>
  <si>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</si>
  <si>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</si>
  <si>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</si>
  <si>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</si>
  <si>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</si>
  <si>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</si>
  <si>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</si>
  <si>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</si>
  <si>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</si>
  <si>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</si>
  <si>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</si>
  <si>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</si>
  <si>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</si>
  <si>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</si>
  <si>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</si>
  <si>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</si>
  <si>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</si>
  <si>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</si>
  <si>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</si>
  <si>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</si>
  <si>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</si>
  <si>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</si>
  <si>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</si>
  <si>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</si>
  <si>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</si>
  <si>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</si>
  <si>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</si>
  <si>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</si>
  <si>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</si>
  <si>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</si>
  <si>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</si>
  <si>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</si>
  <si>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</si>
  <si>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</si>
  <si>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</si>
  <si>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</si>
  <si>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</si>
  <si>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</si>
  <si>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</si>
  <si>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</si>
  <si>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</si>
  <si>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</si>
  <si>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</si>
  <si>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</si>
  <si>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</si>
  <si>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</si>
  <si>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</si>
  <si>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</si>
  <si>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</si>
  <si>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</si>
  <si>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</si>
  <si>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</si>
  <si>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</si>
  <si>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</si>
  <si>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</si>
  <si>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</si>
  <si>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</si>
  <si>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</si>
  <si>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</si>
  <si>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</si>
  <si>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</si>
  <si>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</si>
  <si>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</si>
  <si>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</si>
  <si>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</si>
  <si>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</si>
  <si>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</si>
  <si>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</si>
  <si>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</si>
  <si>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</si>
  <si>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</si>
  <si>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</si>
  <si>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</si>
  <si>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</si>
  <si>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</si>
  <si>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</si>
  <si>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</si>
  <si>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</si>
  <si>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</si>
  <si>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</si>
  <si>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</si>
  <si>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</si>
  <si>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</si>
  <si>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</si>
  <si>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</si>
  <si>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</si>
  <si>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</si>
  <si>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</si>
  <si>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</si>
  <si>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</si>
  <si>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</si>
  <si>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</si>
  <si>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</si>
  <si>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</si>
  <si>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</si>
  <si>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</si>
  <si>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</si>
  <si>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</si>
  <si>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</si>
  <si>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</si>
  <si>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</si>
  <si>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</si>
  <si>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</si>
  <si>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</si>
  <si>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</si>
  <si>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</si>
  <si>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</si>
  <si>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</si>
  <si>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</si>
  <si>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</si>
  <si>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</si>
  <si>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</si>
  <si>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</si>
  <si>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</si>
  <si>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</si>
  <si>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</si>
  <si>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</si>
  <si>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</si>
  <si>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</si>
  <si>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</si>
  <si>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</si>
  <si>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</si>
  <si>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</si>
  <si>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</si>
  <si>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</si>
  <si>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</si>
  <si>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</si>
  <si>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</si>
  <si>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</si>
  <si>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</si>
  <si>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</si>
  <si>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</si>
  <si>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</si>
  <si>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</si>
  <si>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</si>
  <si>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</si>
  <si>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</si>
  <si>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</si>
  <si>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</si>
  <si>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</si>
  <si>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</si>
  <si>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</si>
  <si>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</si>
  <si>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</si>
  <si>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</si>
  <si>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</si>
  <si>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</si>
  <si>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</si>
  <si>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</si>
  <si>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</si>
  <si>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</si>
  <si>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</si>
  <si>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</si>
  <si>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</si>
  <si>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</si>
  <si>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</si>
  <si>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</si>
  <si>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</si>
  <si>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</si>
  <si>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</si>
  <si>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</si>
  <si>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</si>
  <si>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</si>
  <si>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</si>
  <si>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</si>
  <si>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</si>
  <si>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</si>
  <si>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</si>
  <si>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</si>
  <si>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</si>
  <si>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</si>
  <si>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</si>
  <si>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</si>
  <si>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</si>
  <si>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</si>
  <si>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</si>
  <si>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</si>
  <si>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</si>
  <si>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</si>
  <si>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</si>
  <si>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</si>
  <si>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</si>
  <si>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</si>
  <si>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</si>
  <si>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</si>
  <si>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</si>
  <si>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</si>
  <si>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</si>
  <si>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</si>
  <si>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</si>
  <si>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</si>
  <si>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</si>
  <si>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</si>
  <si>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</si>
  <si>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</si>
  <si>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</si>
  <si>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</si>
  <si>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</si>
  <si>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</si>
  <si>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</si>
  <si>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</si>
  <si>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</si>
  <si>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</si>
  <si>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</si>
  <si>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</si>
  <si>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</si>
  <si>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</si>
  <si>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</si>
  <si>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</si>
  <si>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</si>
  <si>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</si>
  <si>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</si>
  <si>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</si>
  <si>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</si>
  <si>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</si>
  <si>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</si>
  <si>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</si>
  <si>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</si>
  <si>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</si>
  <si>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</si>
  <si>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</si>
  <si>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</si>
  <si>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</si>
  <si>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</si>
  <si>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</si>
  <si>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</si>
  <si>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</si>
  <si>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</si>
  <si>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</si>
  <si>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</si>
  <si>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</si>
  <si>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</si>
  <si>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</si>
  <si>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</si>
  <si>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</si>
  <si>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</si>
  <si>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</si>
  <si>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</si>
  <si>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</si>
  <si>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</si>
  <si>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</si>
  <si>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</si>
  <si>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</si>
  <si>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</si>
  <si>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</si>
  <si>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</si>
  <si>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</si>
  <si>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</si>
  <si>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</si>
  <si>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</si>
  <si>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</si>
  <si>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</si>
  <si>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</si>
  <si>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</si>
  <si>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</si>
  <si>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</si>
  <si>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</si>
  <si>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</si>
  <si>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</si>
  <si>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</si>
  <si>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</si>
  <si>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</si>
  <si>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</si>
  <si>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</si>
  <si>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</si>
  <si>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</si>
  <si>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</si>
  <si>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</si>
  <si>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</si>
  <si>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</si>
  <si>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</si>
  <si>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</si>
  <si>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</si>
  <si>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</si>
  <si>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</si>
  <si>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</si>
  <si>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</si>
  <si>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</si>
  <si>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</si>
  <si>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</si>
  <si>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</si>
  <si>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</si>
  <si>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</si>
  <si>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</si>
  <si>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</si>
  <si>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</si>
  <si>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</si>
  <si>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</si>
  <si>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</si>
  <si>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</si>
  <si>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</si>
  <si>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</si>
  <si>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</si>
  <si>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</si>
  <si>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</si>
  <si>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</si>
  <si>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</si>
  <si>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</si>
  <si>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</si>
  <si>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</si>
  <si>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</si>
  <si>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</si>
  <si>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</si>
  <si>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</si>
  <si>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</si>
  <si>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</si>
  <si>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</si>
  <si>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</si>
  <si>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</si>
  <si>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</si>
  <si>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</si>
  <si>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</si>
  <si>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</si>
  <si>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</si>
  <si>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</si>
  <si>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</si>
  <si>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</si>
  <si>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</si>
  <si>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</si>
  <si>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</si>
  <si>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</si>
  <si>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</si>
  <si>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</si>
  <si>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</si>
  <si>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</si>
  <si>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</si>
  <si>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</si>
  <si>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</si>
  <si>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</si>
  <si>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</si>
  <si>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</si>
  <si>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</si>
  <si>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</si>
  <si>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</si>
  <si>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</si>
  <si>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</si>
  <si>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</si>
  <si>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</si>
  <si>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</si>
  <si>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</si>
  <si>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</si>
  <si>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</si>
  <si>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</si>
  <si>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</si>
  <si>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</si>
  <si>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</si>
  <si>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</si>
  <si>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</si>
  <si>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</si>
  <si>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</si>
  <si>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</si>
  <si>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</si>
  <si>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</si>
  <si>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</si>
  <si>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</si>
  <si>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</si>
  <si>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</si>
  <si>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</si>
  <si>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</si>
  <si>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</si>
  <si>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</si>
  <si>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</si>
  <si>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</si>
  <si>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</si>
  <si>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</si>
  <si>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</si>
  <si>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</si>
  <si>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</si>
  <si>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</si>
  <si>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</si>
  <si>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</si>
  <si>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</si>
  <si>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</si>
  <si>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</si>
  <si>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</si>
  <si>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</si>
  <si>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</si>
  <si>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</si>
  <si>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</si>
  <si>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</si>
  <si>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</si>
  <si>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</si>
  <si>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</si>
  <si>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</si>
  <si>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</si>
  <si>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</si>
  <si>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</si>
  <si>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</si>
  <si>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</si>
  <si>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</si>
  <si>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</si>
  <si>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</si>
  <si>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</si>
  <si>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</si>
  <si>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</si>
  <si>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</si>
  <si>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</si>
  <si>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</si>
  <si>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</si>
  <si>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</si>
  <si>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</si>
  <si>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</si>
  <si>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</si>
  <si>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</si>
  <si>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</si>
  <si>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</si>
  <si>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</si>
  <si>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</si>
  <si>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</si>
  <si>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</si>
  <si>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</si>
  <si>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</si>
  <si>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</si>
  <si>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</si>
  <si>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</si>
  <si>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</si>
  <si>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</si>
  <si>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</si>
  <si>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</si>
  <si>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</si>
  <si>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</si>
  <si>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</si>
  <si>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</si>
  <si>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</si>
  <si>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</si>
  <si>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</si>
  <si>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</si>
  <si>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</si>
  <si>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</si>
  <si>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</si>
  <si>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</si>
  <si>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</si>
  <si>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</si>
  <si>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</si>
  <si>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</si>
  <si>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</si>
  <si>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</si>
  <si>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</si>
  <si>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</si>
  <si>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</si>
  <si>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</si>
  <si>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</si>
  <si>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</si>
  <si>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</si>
  <si>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</si>
  <si>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</si>
  <si>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</si>
  <si>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</si>
  <si>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</si>
  <si>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</si>
  <si>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</si>
  <si>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</si>
  <si>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</si>
  <si>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</si>
  <si>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</si>
  <si>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</si>
  <si>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</si>
  <si>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</si>
  <si>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</si>
  <si>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</si>
  <si>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</si>
  <si>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</si>
  <si>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</si>
  <si>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</si>
  <si>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</si>
  <si>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</si>
  <si>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</si>
  <si>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</si>
  <si>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</si>
  <si>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</si>
  <si>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</si>
  <si>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</si>
  <si>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</si>
  <si>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</si>
  <si>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</si>
  <si>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</si>
  <si>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</si>
  <si>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</si>
  <si>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</si>
  <si>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</si>
  <si>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</si>
  <si>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</si>
  <si>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</si>
  <si>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</si>
  <si>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</si>
  <si>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</si>
  <si>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</si>
  <si>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</si>
  <si>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</si>
  <si>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</si>
  <si>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</si>
  <si>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</si>
  <si>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</si>
  <si>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</si>
  <si>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</si>
  <si>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</si>
  <si>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</si>
  <si>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</si>
  <si>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</si>
  <si>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</si>
  <si>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</si>
  <si>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</si>
  <si>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</si>
  <si>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</si>
  <si>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</si>
  <si>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</si>
  <si>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</si>
  <si>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</si>
  <si>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</si>
  <si>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</si>
  <si>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</si>
  <si>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</si>
  <si>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</si>
  <si>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</si>
  <si>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</si>
  <si>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</si>
  <si>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</si>
  <si>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</si>
  <si>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</si>
  <si>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</si>
  <si>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</si>
  <si>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</si>
  <si>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</si>
  <si>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</si>
  <si>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</si>
  <si>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</si>
  <si>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</si>
  <si>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</si>
  <si>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</si>
  <si>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</si>
  <si>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</si>
  <si>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</si>
  <si>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</si>
  <si>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</si>
  <si>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</si>
  <si>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</si>
  <si>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</si>
  <si>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</si>
  <si>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</si>
  <si>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</si>
  <si>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</si>
  <si>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</si>
  <si>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</si>
  <si>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</si>
  <si>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</si>
  <si>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</si>
  <si>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</si>
  <si>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</si>
  <si>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</si>
  <si>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</si>
  <si>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</si>
  <si>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</si>
  <si>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</si>
  <si>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</si>
  <si>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</si>
  <si>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</si>
  <si>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</si>
  <si>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</si>
  <si>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</si>
  <si>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</si>
  <si>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</si>
  <si>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</si>
  <si>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</si>
  <si>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</si>
  <si>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</si>
  <si>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</si>
  <si>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</si>
  <si>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</si>
  <si>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</si>
  <si>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</si>
  <si>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</si>
  <si>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</si>
  <si>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</si>
  <si>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</si>
  <si>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</si>
  <si>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</si>
  <si>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</si>
  <si>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</si>
  <si>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</si>
  <si>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</si>
  <si>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</si>
  <si>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</si>
  <si>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</si>
  <si>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</si>
  <si>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</si>
  <si>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</si>
  <si>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</si>
  <si>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</si>
  <si>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</si>
  <si>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</si>
  <si>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</si>
  <si>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</si>
  <si>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</si>
  <si>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</si>
  <si>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</si>
  <si>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</si>
  <si>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</si>
  <si>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</si>
  <si>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</si>
  <si>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</si>
  <si>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</si>
  <si>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</si>
  <si>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</si>
  <si>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</si>
  <si>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</si>
  <si>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</si>
  <si>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</si>
  <si>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</si>
  <si>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</si>
  <si>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</si>
  <si>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</si>
  <si>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</si>
  <si>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</si>
  <si>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</si>
  <si>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</si>
  <si>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</si>
  <si>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</si>
  <si>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</si>
  <si>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</si>
  <si>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</si>
  <si>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</si>
  <si>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</si>
  <si>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</si>
  <si>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</si>
  <si>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</si>
  <si>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</si>
  <si>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</si>
  <si>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</si>
  <si>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</si>
  <si>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</si>
  <si>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</si>
  <si>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</si>
  <si>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</si>
  <si>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</si>
  <si>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</si>
  <si>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</si>
  <si>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</si>
  <si>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</si>
  <si>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</si>
  <si>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</si>
  <si>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</si>
  <si>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</si>
  <si>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</si>
  <si>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</si>
  <si>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</si>
  <si>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</si>
  <si>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</si>
  <si>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</si>
  <si>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</si>
  <si>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</si>
  <si>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</si>
  <si>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</si>
  <si>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</si>
  <si>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</si>
  <si>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</si>
  <si>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</si>
  <si>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</si>
  <si>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</si>
  <si>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</si>
  <si>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</si>
  <si>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</si>
  <si>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</si>
  <si>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</si>
  <si>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</si>
  <si>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</si>
  <si>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</si>
  <si>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</si>
  <si>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</si>
  <si>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</si>
  <si>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</si>
  <si>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</si>
  <si>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</si>
  <si>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</si>
  <si>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</si>
  <si>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</si>
  <si>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</si>
  <si>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</si>
  <si>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</si>
  <si>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</si>
  <si>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</si>
  <si>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</si>
  <si>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</si>
  <si>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</si>
  <si>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</si>
  <si>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</si>
  <si>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</si>
  <si>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</si>
  <si>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</si>
  <si>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</si>
  <si>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</si>
  <si>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</si>
  <si>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</si>
  <si>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</si>
  <si>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</si>
  <si>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</si>
  <si>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</si>
  <si>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</si>
  <si>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</si>
  <si>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</si>
  <si>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</si>
  <si>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</si>
  <si>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</si>
  <si>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</si>
  <si>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</si>
  <si>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</si>
  <si>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</si>
  <si>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</si>
  <si>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</si>
  <si>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</si>
  <si>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</si>
  <si>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</si>
  <si>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</si>
  <si>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</si>
  <si>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</si>
  <si>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</si>
  <si>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</si>
  <si>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</si>
  <si>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</si>
  <si>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</si>
  <si>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</si>
  <si>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</si>
  <si>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</si>
  <si>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</si>
  <si>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</si>
  <si>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</si>
  <si>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</si>
  <si>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</si>
  <si>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</si>
  <si>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</si>
  <si>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</si>
  <si>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</si>
  <si>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</si>
  <si>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</si>
  <si>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</si>
  <si>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</si>
  <si>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</si>
  <si>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</si>
  <si>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</si>
  <si>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</si>
  <si>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</si>
  <si>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</si>
  <si>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</si>
  <si>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</si>
  <si>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</si>
  <si>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</si>
  <si>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</si>
  <si>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</si>
  <si>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</si>
  <si>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</si>
  <si>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</si>
  <si>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</si>
  <si>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</si>
  <si>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</si>
  <si>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</si>
  <si>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</si>
  <si>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</si>
  <si>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</si>
  <si>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</si>
  <si>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</si>
  <si>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</si>
  <si>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</si>
  <si>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</si>
  <si>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</si>
  <si>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</si>
  <si>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</si>
  <si>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</si>
  <si>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</si>
  <si>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</si>
  <si>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</si>
  <si>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</si>
  <si>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</si>
  <si>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</si>
  <si>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</si>
  <si>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</si>
  <si>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</si>
  <si>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</si>
  <si>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</si>
  <si>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</si>
  <si>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</si>
  <si>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</si>
  <si>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</si>
  <si>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</si>
  <si>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</si>
  <si>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</si>
  <si>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</si>
  <si>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</si>
  <si>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</si>
  <si>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</si>
  <si>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</si>
  <si>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</si>
  <si>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</si>
  <si>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</si>
  <si>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</si>
  <si>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</si>
  <si>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</si>
  <si>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</si>
  <si>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</si>
  <si>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</si>
  <si>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</si>
  <si>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</si>
  <si>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</si>
  <si>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</si>
  <si>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</si>
  <si>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</si>
  <si>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</si>
  <si>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</si>
  <si>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</si>
  <si>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</si>
  <si>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</si>
  <si>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</si>
  <si>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</si>
  <si>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</si>
  <si>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</si>
  <si>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</si>
  <si>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</si>
  <si>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</si>
  <si>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</si>
  <si>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</si>
  <si>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</si>
  <si>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</si>
  <si>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</si>
  <si>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</si>
  <si>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</si>
  <si>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</si>
  <si>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</si>
  <si>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</si>
  <si>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</si>
  <si>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</si>
  <si>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</si>
  <si>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</si>
  <si>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</si>
  <si>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</si>
  <si>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</si>
  <si>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</si>
  <si>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</si>
  <si>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</si>
  <si>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</si>
  <si>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</si>
  <si>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</si>
  <si>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</si>
  <si>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</si>
  <si>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</si>
  <si>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</si>
  <si>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</si>
  <si>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</si>
  <si>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</si>
  <si>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</si>
  <si>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</si>
  <si>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</si>
  <si>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</si>
  <si>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</si>
  <si>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</si>
  <si>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</si>
  <si>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</si>
  <si>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</si>
  <si>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</si>
  <si>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</si>
  <si>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</si>
  <si>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</si>
  <si>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</si>
  <si>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</si>
  <si>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</si>
  <si>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</si>
  <si>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</si>
  <si>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</si>
  <si>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</si>
  <si>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</si>
  <si>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</si>
  <si>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</si>
  <si>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</si>
  <si>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</si>
  <si>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</si>
  <si>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</si>
  <si>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</si>
  <si>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</si>
  <si>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</si>
  <si>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</si>
  <si>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</si>
  <si>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</si>
  <si>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</si>
  <si>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</si>
  <si>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</si>
  <si>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</si>
  <si>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</si>
  <si>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</si>
  <si>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</si>
  <si>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</si>
  <si>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</si>
  <si>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</si>
  <si>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</si>
  <si>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</si>
  <si>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</si>
  <si>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</si>
  <si>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</si>
  <si>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</si>
  <si>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</si>
  <si>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</si>
  <si>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</si>
  <si>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</si>
  <si>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</si>
  <si>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</si>
  <si>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</si>
  <si>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</si>
  <si>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</si>
  <si>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</si>
  <si>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</si>
  <si>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</si>
  <si>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</si>
  <si>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</si>
  <si>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</si>
  <si>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</si>
  <si>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</si>
  <si>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</si>
  <si>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</si>
  <si>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</si>
  <si>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</si>
  <si>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</si>
  <si>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</si>
  <si>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</si>
  <si>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</si>
  <si>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</si>
  <si>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</si>
  <si>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</si>
  <si>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</si>
  <si>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</si>
  <si>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</si>
  <si>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</si>
  <si>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</si>
  <si>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</si>
  <si>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</si>
  <si>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</si>
  <si>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</si>
  <si>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</si>
  <si>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</si>
  <si>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</si>
  <si>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</si>
  <si>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</si>
  <si>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</si>
  <si>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</si>
  <si>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</si>
  <si>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</si>
  <si>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</si>
  <si>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</si>
  <si>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</si>
  <si>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</si>
  <si>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</si>
  <si>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</si>
  <si>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</si>
  <si>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</si>
  <si>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</si>
  <si>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</si>
  <si>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</si>
  <si>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</si>
  <si>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</si>
  <si>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</si>
  <si>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</si>
  <si>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</si>
  <si>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</si>
  <si>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</si>
  <si>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</si>
  <si>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</si>
  <si>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</si>
  <si>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</si>
  <si>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</si>
  <si>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</si>
  <si>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</si>
  <si>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</si>
  <si>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</si>
  <si>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</si>
  <si>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</si>
  <si>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</si>
  <si>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</si>
  <si>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</si>
  <si>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</si>
  <si>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</si>
  <si>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</si>
  <si>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</si>
  <si>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</si>
  <si>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</si>
  <si>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</si>
  <si>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</si>
  <si>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</si>
  <si>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</si>
  <si>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</si>
  <si>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</si>
  <si>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</si>
  <si>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</si>
  <si>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</si>
  <si>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</si>
  <si>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</si>
  <si>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</si>
  <si>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</si>
  <si>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</si>
  <si>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</si>
  <si>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</si>
  <si>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</si>
  <si>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</si>
  <si>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</si>
  <si>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</si>
  <si>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</si>
  <si>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</si>
  <si>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</si>
  <si>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</si>
  <si>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</si>
  <si>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</si>
  <si>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</si>
  <si>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</si>
  <si>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</si>
  <si>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</si>
  <si>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</si>
  <si>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</si>
  <si>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</si>
  <si>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</si>
  <si>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</si>
  <si>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</si>
  <si>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</si>
  <si>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</si>
  <si>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</si>
  <si>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</si>
  <si>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</si>
  <si>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</si>
  <si>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</si>
  <si>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</si>
  <si>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</si>
  <si>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</si>
  <si>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</si>
  <si>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</si>
  <si>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</si>
  <si>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</si>
  <si>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</si>
  <si>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</si>
  <si>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</si>
  <si>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</si>
  <si>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</si>
  <si>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</si>
  <si>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</si>
  <si>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</si>
  <si>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</si>
  <si>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</si>
  <si>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</si>
  <si>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</si>
  <si>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</si>
  <si>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</si>
  <si>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</si>
  <si>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</si>
  <si>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</si>
  <si>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</si>
  <si>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</si>
  <si>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</si>
  <si>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</si>
  <si>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</si>
  <si>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</si>
  <si>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</si>
  <si>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</si>
  <si>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</si>
  <si>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</si>
  <si>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</si>
  <si>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</si>
  <si>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</si>
  <si>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</si>
  <si>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</si>
  <si>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</si>
  <si>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</si>
  <si>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</si>
  <si>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</si>
  <si>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</si>
  <si>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</si>
  <si>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</si>
  <si>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</si>
  <si>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</si>
  <si>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</si>
  <si>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</si>
  <si>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</si>
  <si>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</si>
  <si>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</si>
  <si>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</si>
  <si>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</si>
  <si>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</si>
  <si>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</si>
  <si>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</si>
  <si>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</si>
  <si>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</si>
  <si>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</si>
  <si>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</si>
  <si>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</si>
  <si>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</si>
  <si>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</si>
  <si>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</si>
  <si>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</si>
  <si>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</si>
  <si>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</si>
  <si>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</si>
  <si>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</si>
  <si>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</si>
  <si>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</si>
  <si>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</si>
  <si>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</si>
  <si>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</si>
  <si>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</si>
  <si>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</si>
  <si>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</si>
  <si>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</si>
  <si>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</si>
  <si>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</si>
  <si>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</si>
  <si>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</si>
  <si>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</si>
  <si>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</si>
  <si>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</si>
  <si>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</si>
  <si>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</si>
  <si>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</si>
  <si>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</si>
  <si>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</si>
  <si>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</si>
  <si>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</si>
  <si>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</si>
  <si>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</si>
  <si>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</si>
  <si>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</si>
  <si>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</si>
  <si>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</si>
  <si>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</si>
  <si>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</si>
  <si>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</si>
  <si>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</si>
  <si>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</si>
  <si>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</si>
  <si>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</si>
  <si>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</si>
  <si>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</si>
  <si>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</si>
  <si>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</si>
  <si>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</si>
  <si>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</si>
  <si>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</si>
  <si>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</si>
  <si>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</si>
  <si>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</si>
  <si>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</si>
  <si>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</si>
  <si>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</si>
  <si>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</si>
  <si>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</si>
  <si>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</si>
  <si>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</si>
  <si>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</si>
  <si>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</si>
  <si>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</si>
  <si>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</si>
  <si>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</si>
  <si>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</si>
  <si>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</si>
  <si>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</si>
  <si>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</si>
  <si>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</si>
  <si>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</si>
  <si>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</si>
  <si>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</si>
  <si>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</si>
  <si>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</si>
  <si>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</si>
  <si>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</si>
  <si>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</si>
  <si>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</si>
  <si>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</si>
  <si>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</si>
  <si>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</si>
  <si>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</si>
  <si>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</si>
  <si>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</si>
  <si>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</si>
  <si>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</si>
  <si>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</si>
  <si>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</si>
  <si>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</si>
  <si>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</si>
  <si>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</si>
  <si>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</si>
  <si>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</si>
  <si>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</si>
  <si>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</si>
  <si>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</si>
  <si>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</si>
  <si>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</si>
  <si>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</si>
  <si>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</si>
  <si>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</si>
  <si>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</si>
  <si>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</si>
  <si>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</si>
  <si>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</si>
  <si>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</si>
  <si>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</si>
  <si>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</si>
  <si>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</si>
  <si>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</si>
  <si>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</si>
  <si>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</si>
  <si>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</si>
  <si>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</si>
  <si>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</si>
  <si>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</si>
  <si>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</si>
  <si>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</si>
  <si>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</si>
  <si>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</si>
  <si>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</si>
  <si>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</si>
  <si>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</si>
  <si>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</si>
  <si>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</si>
  <si>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</si>
  <si>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</si>
  <si>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</si>
  <si>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</si>
  <si>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</si>
  <si>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</si>
  <si>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</si>
  <si>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</si>
  <si>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</si>
  <si>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</si>
  <si>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</si>
  <si>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</si>
  <si>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</si>
  <si>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</si>
  <si>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</si>
  <si>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</si>
  <si>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</si>
  <si>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</si>
  <si>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</si>
  <si>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</si>
  <si>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</si>
  <si>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</si>
  <si>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</si>
  <si>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</si>
  <si>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</si>
  <si>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</si>
  <si>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</si>
  <si>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</si>
  <si>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</si>
  <si>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</si>
  <si>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</si>
  <si>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</si>
  <si>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</si>
  <si>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</si>
  <si>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</si>
  <si>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</si>
  <si>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</si>
  <si>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</si>
  <si>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</si>
  <si>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</si>
  <si>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</si>
  <si>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</si>
  <si>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</si>
  <si>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</si>
  <si>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</si>
  <si>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</si>
  <si>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</si>
  <si>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</si>
  <si>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</si>
  <si>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</si>
  <si>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</si>
  <si>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</si>
  <si>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</si>
  <si>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</si>
  <si>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</si>
  <si>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</si>
  <si>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</si>
  <si>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</si>
  <si>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</si>
  <si>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</si>
  <si>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</si>
  <si>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</si>
  <si>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</si>
  <si>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</si>
  <si>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</si>
  <si>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</si>
  <si>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</si>
  <si>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</si>
  <si>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</si>
  <si>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</si>
  <si>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</si>
  <si>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</si>
  <si>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</si>
  <si>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</si>
  <si>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</si>
  <si>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</si>
  <si>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</si>
  <si>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</si>
  <si>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</si>
  <si>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</si>
  <si>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</si>
  <si>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</si>
  <si>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</si>
  <si>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</si>
  <si>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</si>
  <si>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</si>
  <si>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</si>
  <si>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</si>
  <si>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</si>
  <si>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</si>
  <si>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</si>
  <si>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</si>
  <si>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</si>
  <si>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</si>
  <si>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</si>
  <si>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</si>
  <si>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</si>
  <si>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</si>
  <si>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</si>
  <si>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</si>
  <si>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</si>
  <si>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</si>
  <si>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</si>
  <si>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</si>
  <si>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</si>
  <si>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</si>
  <si>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</si>
  <si>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</si>
  <si>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</si>
  <si>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</si>
  <si>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</si>
  <si>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</si>
  <si>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</si>
  <si>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</si>
  <si>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</si>
  <si>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</si>
  <si>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</si>
  <si>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</si>
  <si>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</si>
  <si>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</si>
  <si>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</si>
  <si>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</si>
  <si>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</si>
  <si>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</si>
  <si>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</si>
  <si>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</si>
  <si>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</si>
  <si>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</si>
  <si>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</si>
  <si>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</si>
  <si>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</si>
  <si>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</si>
  <si>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</si>
  <si>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</si>
  <si>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</si>
  <si>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</si>
  <si>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</si>
  <si>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</si>
  <si>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</si>
  <si>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</si>
  <si>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</si>
  <si>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</si>
  <si>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</si>
  <si>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</si>
  <si>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</si>
  <si>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</si>
  <si>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</si>
  <si>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</si>
  <si>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</si>
  <si>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</si>
  <si>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</si>
  <si>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</si>
  <si>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</si>
  <si>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</si>
  <si>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</si>
  <si>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</si>
  <si>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</si>
  <si>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</si>
  <si>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</si>
  <si>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</si>
  <si>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</si>
  <si>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</si>
  <si>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</si>
  <si>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</si>
  <si>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</si>
  <si>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</si>
  <si>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</si>
  <si>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</si>
  <si>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</si>
  <si>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</si>
  <si>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</si>
  <si>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</si>
  <si>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</si>
  <si>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</si>
  <si>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</si>
  <si>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</si>
  <si>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</si>
  <si>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</si>
  <si>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</si>
  <si>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</si>
  <si>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</si>
  <si>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</si>
  <si>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</si>
  <si>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</si>
  <si>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</si>
  <si>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</si>
  <si>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</si>
  <si>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</si>
  <si>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</si>
  <si>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</si>
  <si>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</si>
  <si>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</si>
  <si>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</si>
  <si>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</si>
  <si>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</si>
  <si>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</si>
  <si>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</si>
  <si>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</si>
  <si>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</si>
  <si>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</si>
  <si>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</si>
  <si>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</si>
  <si>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</si>
  <si>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</si>
  <si>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</si>
  <si>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</si>
  <si>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</si>
  <si>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</si>
  <si>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</si>
  <si>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</si>
  <si>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</si>
  <si>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</si>
  <si>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</si>
  <si>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</si>
  <si>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</si>
  <si>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</si>
  <si>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</si>
  <si>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</si>
  <si>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</si>
  <si>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</si>
  <si>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</si>
  <si>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</si>
  <si>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</si>
  <si>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</si>
  <si>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</si>
  <si>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</si>
  <si>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</si>
  <si>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</si>
  <si>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</si>
  <si>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</si>
  <si>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</si>
  <si>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</si>
  <si>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</si>
  <si>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</si>
  <si>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</si>
  <si>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</si>
  <si>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</si>
  <si>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</si>
  <si>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</si>
  <si>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</si>
  <si>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</si>
  <si>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</si>
  <si>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</si>
  <si>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</si>
  <si>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</si>
  <si>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</si>
  <si>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</si>
  <si>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</si>
  <si>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</si>
  <si>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</si>
  <si>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</si>
  <si>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</si>
  <si>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</si>
  <si>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</si>
  <si>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</si>
  <si>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</si>
  <si>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</si>
  <si>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</si>
  <si>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</si>
  <si>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</si>
  <si>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</si>
  <si>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</si>
  <si>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</si>
  <si>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</si>
  <si>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</si>
  <si>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</si>
  <si>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</si>
  <si>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</si>
  <si>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</si>
  <si>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</si>
  <si>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</si>
  <si>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</si>
  <si>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</si>
  <si>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</si>
  <si>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</si>
  <si>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</si>
  <si>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</si>
  <si>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</si>
  <si>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</si>
  <si>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</si>
  <si>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</si>
  <si>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</si>
  <si>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</si>
  <si>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</si>
  <si>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</si>
  <si>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</si>
  <si>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</si>
  <si>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</si>
  <si>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</si>
  <si>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</si>
  <si>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</si>
  <si>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</si>
  <si>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</si>
  <si>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</si>
  <si>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</si>
  <si>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</si>
  <si>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</si>
  <si>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</si>
  <si>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</si>
  <si>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</si>
  <si>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</si>
  <si>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</si>
  <si>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</si>
  <si>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</si>
  <si>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</si>
  <si>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</si>
  <si>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</si>
  <si>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</si>
  <si>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</si>
  <si>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</si>
  <si>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</si>
  <si>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</si>
  <si>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</si>
  <si>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</si>
  <si>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</si>
  <si>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</si>
  <si>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</si>
  <si>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</si>
  <si>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</si>
  <si>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</si>
  <si>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</si>
  <si>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</si>
  <si>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</si>
  <si>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</si>
  <si>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</si>
  <si>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</si>
  <si>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</si>
  <si>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</si>
  <si>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</si>
  <si>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</si>
  <si>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</si>
  <si>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</si>
  <si>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</si>
  <si>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</si>
  <si>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</si>
  <si>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</si>
  <si>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</si>
  <si>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</si>
  <si>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</si>
  <si>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</si>
  <si>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</si>
  <si>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</si>
  <si>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</si>
  <si>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</si>
  <si>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</si>
  <si>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</si>
  <si>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</si>
  <si>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</si>
  <si>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</si>
  <si>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</si>
  <si>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</si>
  <si>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</si>
  <si>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</si>
  <si>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</si>
  <si>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</si>
  <si>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</si>
  <si>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</si>
  <si>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</si>
  <si>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</si>
  <si>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</si>
  <si>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</si>
  <si>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</si>
  <si>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</si>
  <si>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</si>
  <si>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</si>
  <si>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</si>
  <si>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</si>
  <si>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</si>
  <si>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</si>
  <si>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</si>
  <si>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</si>
  <si>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</si>
  <si>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</si>
  <si>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</si>
  <si>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</si>
  <si>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</si>
  <si>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</si>
  <si>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</si>
  <si>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</si>
  <si>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</si>
  <si>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</si>
  <si>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</si>
  <si>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</si>
  <si>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</si>
  <si>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</si>
  <si>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</si>
  <si>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</si>
  <si>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</si>
  <si>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</si>
  <si>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</si>
  <si>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</si>
  <si>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</si>
  <si>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</si>
  <si>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</si>
  <si>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</si>
  <si>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</si>
  <si>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</si>
  <si>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</si>
  <si>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</si>
  <si>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</si>
  <si>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</si>
  <si>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</si>
  <si>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</si>
  <si>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</si>
  <si>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</si>
  <si>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</si>
  <si>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</si>
  <si>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</si>
  <si>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</si>
  <si>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</si>
  <si>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</si>
  <si>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</si>
  <si>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</si>
  <si>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</si>
  <si>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</si>
  <si>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</si>
  <si>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</si>
  <si>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</si>
  <si>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</si>
  <si>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</si>
  <si>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</si>
  <si>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</si>
  <si>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</si>
  <si>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</si>
  <si>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</si>
  <si>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</si>
  <si>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</si>
  <si>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</si>
  <si>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</si>
  <si>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</si>
  <si>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</si>
  <si>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</si>
  <si>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</si>
  <si>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</si>
  <si>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</si>
  <si>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</si>
  <si>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</si>
  <si>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</si>
  <si>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</si>
  <si>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</si>
  <si>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</si>
  <si>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</si>
  <si>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</si>
  <si>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</si>
  <si>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</si>
  <si>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</si>
  <si>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</si>
  <si>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</si>
  <si>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</si>
  <si>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</si>
  <si>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</si>
  <si>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</si>
  <si>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</si>
  <si>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</si>
  <si>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</si>
  <si>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</si>
  <si>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</si>
  <si>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</si>
  <si>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</si>
  <si>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</si>
  <si>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</si>
  <si>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</si>
  <si>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</si>
  <si>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</si>
  <si>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</si>
  <si>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</si>
  <si>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</si>
  <si>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</si>
  <si>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</si>
  <si>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</si>
  <si>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</si>
  <si>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</si>
  <si>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</si>
  <si>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</si>
  <si>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</si>
  <si>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</si>
  <si>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</si>
  <si>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</si>
  <si>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</si>
  <si>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</si>
  <si>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</si>
  <si>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</si>
  <si>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</si>
  <si>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</si>
  <si>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</si>
  <si>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</si>
  <si>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</si>
  <si>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</si>
  <si>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</si>
  <si>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</si>
  <si>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</si>
  <si>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</si>
  <si>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</si>
  <si>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</si>
  <si>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</si>
  <si>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</si>
  <si>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</si>
  <si>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</si>
  <si>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</si>
  <si>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</si>
  <si>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</si>
  <si>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</si>
  <si>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</si>
  <si>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</si>
  <si>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</si>
  <si>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</si>
  <si>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</si>
  <si>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</si>
  <si>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</si>
  <si>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</si>
  <si>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</si>
  <si>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</si>
  <si>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</si>
  <si>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</si>
  <si>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</si>
  <si>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</si>
  <si>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</si>
  <si>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</si>
  <si>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</si>
  <si>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</si>
  <si>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</si>
  <si>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</si>
  <si>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</si>
  <si>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</si>
  <si>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</si>
  <si>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</si>
  <si>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</si>
  <si>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</si>
  <si>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</si>
  <si>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</si>
  <si>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</si>
  <si>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</si>
  <si>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</si>
  <si>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</si>
  <si>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</si>
  <si>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</si>
  <si>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</si>
  <si>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</si>
  <si>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</si>
  <si>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</si>
  <si>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</si>
  <si>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</si>
  <si>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</si>
  <si>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</si>
  <si>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</si>
  <si>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</si>
  <si>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</si>
  <si>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</si>
  <si>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</si>
  <si>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</si>
  <si>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</si>
  <si>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</si>
  <si>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</si>
  <si>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</si>
  <si>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</si>
  <si>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</si>
  <si>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</si>
  <si>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</si>
  <si>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</si>
  <si>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</si>
  <si>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</si>
  <si>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</si>
  <si>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</si>
  <si>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</si>
  <si>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</si>
  <si>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</si>
  <si>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</si>
  <si>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</si>
  <si>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</si>
  <si>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</si>
  <si>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</si>
  <si>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</si>
  <si>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</si>
  <si>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</si>
  <si>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</si>
  <si>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</si>
  <si>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</si>
  <si>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</si>
  <si>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</si>
  <si>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</si>
  <si>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</si>
  <si>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</si>
  <si>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</si>
  <si>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</si>
  <si>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</si>
  <si>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</si>
  <si>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</si>
  <si>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</si>
  <si>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</si>
  <si>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</si>
  <si>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</si>
  <si>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</si>
  <si>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</si>
  <si>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</si>
  <si>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</si>
  <si>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</si>
  <si>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</si>
  <si>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</si>
  <si>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</si>
  <si>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</si>
  <si>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</si>
  <si>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</si>
  <si>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</si>
  <si>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</si>
  <si>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</si>
  <si>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</si>
  <si>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</si>
  <si>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</si>
  <si>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</si>
  <si>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</si>
  <si>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</si>
  <si>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</si>
  <si>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</si>
  <si>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</si>
  <si>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</si>
  <si>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</si>
  <si>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</si>
  <si>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</si>
  <si>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</si>
  <si>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</si>
  <si>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</si>
  <si>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</si>
  <si>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</si>
  <si>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</si>
  <si>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</si>
  <si>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</si>
  <si>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</si>
  <si>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</si>
  <si>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</si>
  <si>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</si>
  <si>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</si>
  <si>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</si>
  <si>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</si>
  <si>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</si>
  <si>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</si>
  <si>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</si>
  <si>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</si>
  <si>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</si>
  <si>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</si>
  <si>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</si>
  <si>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</si>
  <si>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</si>
  <si>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</si>
  <si>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</si>
  <si>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</si>
  <si>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</si>
  <si>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</si>
  <si>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</si>
  <si>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</si>
  <si>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</si>
  <si>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</si>
  <si>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</si>
  <si>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</si>
  <si>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</si>
  <si>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</si>
  <si>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</si>
  <si>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</si>
  <si>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</si>
  <si>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</si>
  <si>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</si>
  <si>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</si>
  <si>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</si>
  <si>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</si>
  <si>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</si>
  <si>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</si>
  <si>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</si>
  <si>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</si>
  <si>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</si>
  <si>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</si>
  <si>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</si>
  <si>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</si>
  <si>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</si>
  <si>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</si>
  <si>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</si>
  <si>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</si>
  <si>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</si>
  <si>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</si>
  <si>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</si>
  <si>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</si>
  <si>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</si>
  <si>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</si>
  <si>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</si>
  <si>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</si>
  <si>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</si>
  <si>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</si>
  <si>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</si>
  <si>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</si>
  <si>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</si>
  <si>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</si>
  <si>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</si>
  <si>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</si>
  <si>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</si>
  <si>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</si>
  <si>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</si>
  <si>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</si>
  <si>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</si>
  <si>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</si>
  <si>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</si>
  <si>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</si>
  <si>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</si>
  <si>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</si>
  <si>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</si>
  <si>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</si>
  <si>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</si>
  <si>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</si>
  <si>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</si>
  <si>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</si>
  <si>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</si>
  <si>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</si>
  <si>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</si>
  <si>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</si>
  <si>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</si>
  <si>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</si>
  <si>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</si>
  <si>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</si>
  <si>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</si>
  <si>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</si>
  <si>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</si>
  <si>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</si>
  <si>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</si>
  <si>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</si>
  <si>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</si>
  <si>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</si>
  <si>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</si>
  <si>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</si>
  <si>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</si>
  <si>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</si>
  <si>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</si>
  <si>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</si>
  <si>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</si>
  <si>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</si>
  <si>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</si>
  <si>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</si>
  <si>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</si>
  <si>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</si>
  <si>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</si>
  <si>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</si>
  <si>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</si>
  <si>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</si>
  <si>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</si>
  <si>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</si>
  <si>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</si>
  <si>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</si>
  <si>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</si>
  <si>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</si>
  <si>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</si>
  <si>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</si>
  <si>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</si>
  <si>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</si>
  <si>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</si>
  <si>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</si>
  <si>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</si>
  <si>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</si>
  <si>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</si>
  <si>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</si>
  <si>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</si>
  <si>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</si>
  <si>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</si>
  <si>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</si>
  <si>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</si>
  <si>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</si>
  <si>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</si>
  <si>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</si>
  <si>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</si>
  <si>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</si>
  <si>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</si>
  <si>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</si>
  <si>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</si>
  <si>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</si>
  <si>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</si>
  <si>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</si>
  <si>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</si>
  <si>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</si>
  <si>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</si>
  <si>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</si>
  <si>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</si>
  <si>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</si>
  <si>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</si>
  <si>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</si>
  <si>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</si>
  <si>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</si>
  <si>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</si>
  <si>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</si>
  <si>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</si>
  <si>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</si>
  <si>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</si>
  <si>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</si>
  <si>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</si>
  <si>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</si>
  <si>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</si>
  <si>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</si>
  <si>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</si>
  <si>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</si>
  <si>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</si>
  <si>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</si>
  <si>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</si>
  <si>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</si>
  <si>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</si>
  <si>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</si>
  <si>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</si>
  <si>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</si>
  <si>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</si>
  <si>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</si>
  <si>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</si>
  <si>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</si>
  <si>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</si>
  <si>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</si>
  <si>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</si>
  <si>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</si>
  <si>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</si>
  <si>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</si>
  <si>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</si>
  <si>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</si>
  <si>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</si>
  <si>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</si>
  <si>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</si>
  <si>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</si>
  <si>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</si>
  <si>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</si>
  <si>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</si>
  <si>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</si>
  <si>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</si>
  <si>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</si>
  <si>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</si>
  <si>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</si>
  <si>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</si>
  <si>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</si>
  <si>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</si>
  <si>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</si>
  <si>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</si>
  <si>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</si>
  <si>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</si>
  <si>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</si>
  <si>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</si>
  <si>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</si>
  <si>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</si>
  <si>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</si>
  <si>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</si>
  <si>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</si>
  <si>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</si>
  <si>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</si>
  <si>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</si>
  <si>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</si>
  <si>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</si>
  <si>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</si>
  <si>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</si>
  <si>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</si>
  <si>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</si>
  <si>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</si>
  <si>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</si>
  <si>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</si>
  <si>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</si>
  <si>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</si>
  <si>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</si>
  <si>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</si>
  <si>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</si>
  <si>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</si>
  <si>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</si>
  <si>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</si>
  <si>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</si>
  <si>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</si>
  <si>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</si>
  <si>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</si>
  <si>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</si>
  <si>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</si>
  <si>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</si>
  <si>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</si>
  <si>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</si>
  <si>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</si>
  <si>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</si>
  <si>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</si>
  <si>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</si>
  <si>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</si>
  <si>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</si>
  <si>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</si>
  <si>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</si>
  <si>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</si>
  <si>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</si>
  <si>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</si>
  <si>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</si>
  <si>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</si>
  <si>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</si>
  <si>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</si>
  <si>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</si>
  <si>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</si>
  <si>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</si>
  <si>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</si>
  <si>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</si>
  <si>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</si>
  <si>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</si>
  <si>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</si>
  <si>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</si>
  <si>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</si>
  <si>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</si>
  <si>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</si>
  <si>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</si>
  <si>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</si>
  <si>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</si>
  <si>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</si>
  <si>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</si>
  <si>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</si>
  <si>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</si>
  <si>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</si>
  <si>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</si>
  <si>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</si>
  <si>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</si>
  <si>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</si>
  <si>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</si>
  <si>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</si>
  <si>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</si>
  <si>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</si>
  <si>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</si>
  <si>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</si>
  <si>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</si>
  <si>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</si>
  <si>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</si>
  <si>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</si>
  <si>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</si>
  <si>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</si>
  <si>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</si>
  <si>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</si>
  <si>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</si>
  <si>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</si>
  <si>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</si>
  <si>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</si>
  <si>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</si>
  <si>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</si>
  <si>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</si>
  <si>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</si>
  <si>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</si>
  <si>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</si>
  <si>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</si>
  <si>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</si>
  <si>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</si>
  <si>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</si>
  <si>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</si>
  <si>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</si>
  <si>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</si>
  <si>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</si>
  <si>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</si>
  <si>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</si>
  <si>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</si>
  <si>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</si>
  <si>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</si>
  <si>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</si>
  <si>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</si>
  <si>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</si>
  <si>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</si>
  <si>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</si>
  <si>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</si>
  <si>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</si>
  <si>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</si>
  <si>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</si>
  <si>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</si>
  <si>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</si>
  <si>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</si>
  <si>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</si>
  <si>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</si>
  <si>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</si>
  <si>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</si>
  <si>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</si>
  <si>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</si>
  <si>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</si>
  <si>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</si>
  <si>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</si>
  <si>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</si>
  <si>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</si>
  <si>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</si>
  <si>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</si>
  <si>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</si>
  <si>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</si>
  <si>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</si>
  <si>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</si>
  <si>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</si>
  <si>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</si>
  <si>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</si>
  <si>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</si>
  <si>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</si>
  <si>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</si>
  <si>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</si>
  <si>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</si>
  <si>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</si>
  <si>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</si>
  <si>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</si>
  <si>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</si>
  <si>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</si>
  <si>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</si>
  <si>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</si>
  <si>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</si>
  <si>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</si>
  <si>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</si>
  <si>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</si>
  <si>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</si>
  <si>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</si>
  <si>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</si>
  <si>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</si>
  <si>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</si>
  <si>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</si>
  <si>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</si>
  <si>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</si>
  <si>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</si>
  <si>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</si>
  <si>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</si>
  <si>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</si>
  <si>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</si>
  <si>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</si>
  <si>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</si>
  <si>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</si>
  <si>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</si>
  <si>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</si>
  <si>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</si>
  <si>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</si>
  <si>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</si>
  <si>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</si>
  <si>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</si>
  <si>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</si>
  <si>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</si>
  <si>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</si>
  <si>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</si>
  <si>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</si>
  <si>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</si>
  <si>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</si>
  <si>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</si>
  <si>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</si>
  <si>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</si>
  <si>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</si>
  <si>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</si>
  <si>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</si>
  <si>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</si>
  <si>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</si>
  <si>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</si>
  <si>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</si>
  <si>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</si>
  <si>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</si>
  <si>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</si>
  <si>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</si>
  <si>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</si>
  <si>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</si>
  <si>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</si>
  <si>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</si>
  <si>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</si>
  <si>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</si>
  <si>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</si>
  <si>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</si>
  <si>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</si>
  <si>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</si>
  <si>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</si>
  <si>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</si>
  <si>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</si>
  <si>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</si>
  <si>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</si>
  <si>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</si>
  <si>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</si>
  <si>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</si>
  <si>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</si>
  <si>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</si>
  <si>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</si>
  <si>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</si>
  <si>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</si>
  <si>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</si>
  <si>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</si>
  <si>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</si>
  <si>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</si>
  <si>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</si>
  <si>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</si>
  <si>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</si>
  <si>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</si>
  <si>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</si>
  <si>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</si>
  <si>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</si>
  <si>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</si>
  <si>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</si>
  <si>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</si>
  <si>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</si>
  <si>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</si>
  <si>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</si>
  <si>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</si>
  <si>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</si>
  <si>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</si>
  <si>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</si>
  <si>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</si>
  <si>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</si>
  <si>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</si>
  <si>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</si>
  <si>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</si>
  <si>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</si>
  <si>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</si>
  <si>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</si>
  <si>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</si>
  <si>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</si>
  <si>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</si>
  <si>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</si>
  <si>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</si>
  <si>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</si>
  <si>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</si>
  <si>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</si>
  <si>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</si>
  <si>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</si>
  <si>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</si>
  <si>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</si>
  <si>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</si>
  <si>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</si>
  <si>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</si>
  <si>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</si>
  <si>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</si>
  <si>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</si>
  <si>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</si>
  <si>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</si>
  <si>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</si>
  <si>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</si>
  <si>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</si>
  <si>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</si>
  <si>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</si>
  <si>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</si>
  <si>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</si>
  <si>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</si>
  <si>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</si>
  <si>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</si>
  <si>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</si>
  <si>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</si>
  <si>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</si>
  <si>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</si>
  <si>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</si>
  <si>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</si>
  <si>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</si>
  <si>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</si>
  <si>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</si>
  <si>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</si>
  <si>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</si>
  <si>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</si>
  <si>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</si>
  <si>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</si>
  <si>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</si>
  <si>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</si>
  <si>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</si>
  <si>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</si>
  <si>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</si>
  <si>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</si>
  <si>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</si>
  <si>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</si>
  <si>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</si>
  <si>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</si>
  <si>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</si>
  <si>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</si>
  <si>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</si>
  <si>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</si>
  <si>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</si>
  <si>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</si>
  <si>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</si>
  <si>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</si>
  <si>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</si>
  <si>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</si>
  <si>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</si>
  <si>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</si>
  <si>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</si>
  <si>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</si>
  <si>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</si>
  <si>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</si>
  <si>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</si>
  <si>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</si>
  <si>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</si>
  <si>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</si>
  <si>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</si>
  <si>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</si>
  <si>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</si>
  <si>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</si>
  <si>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</si>
  <si>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</si>
  <si>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</si>
  <si>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</si>
  <si>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</si>
  <si>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</si>
  <si>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</si>
  <si>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</si>
  <si>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</si>
  <si>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</si>
  <si>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</si>
  <si>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</si>
  <si>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</si>
  <si>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</si>
  <si>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</si>
  <si>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</si>
  <si>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</si>
  <si>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</si>
  <si>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</si>
  <si>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</si>
  <si>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</si>
  <si>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</si>
  <si>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</si>
  <si>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</si>
  <si>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</si>
  <si>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</si>
  <si>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</si>
  <si>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</si>
  <si>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</si>
  <si>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</si>
  <si>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</si>
  <si>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</si>
  <si>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</si>
  <si>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</si>
  <si>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</si>
  <si>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</si>
  <si>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</si>
  <si>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</si>
  <si>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</si>
  <si>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</si>
  <si>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</si>
  <si>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</si>
  <si>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</si>
  <si>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</si>
  <si>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</si>
  <si>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</si>
  <si>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</si>
  <si>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</si>
  <si>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</si>
  <si>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</si>
  <si>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</si>
  <si>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</si>
  <si>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</si>
  <si>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</si>
  <si>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</si>
  <si>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</si>
  <si>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</si>
  <si>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</si>
  <si>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</si>
  <si>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</si>
  <si>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</si>
  <si>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</si>
  <si>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</si>
  <si>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</si>
  <si>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</si>
  <si>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</si>
  <si>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</si>
  <si>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</si>
  <si>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</si>
  <si>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</si>
  <si>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</si>
  <si>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</si>
  <si>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</si>
  <si>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</si>
  <si>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</si>
  <si>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</si>
  <si>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</si>
  <si>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</si>
  <si>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</si>
  <si>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</si>
  <si>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</si>
  <si>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</si>
  <si>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</si>
  <si>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</si>
  <si>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</si>
  <si>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</si>
  <si>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</si>
  <si>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</si>
  <si>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</si>
  <si>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</si>
  <si>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</si>
  <si>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</si>
  <si>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</si>
  <si>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</si>
  <si>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</si>
  <si>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</si>
  <si>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</si>
  <si>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</si>
  <si>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</si>
  <si>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</si>
  <si>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</si>
  <si>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</si>
  <si>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</si>
  <si>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</si>
  <si>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</si>
  <si>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</si>
  <si>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</si>
  <si>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</si>
  <si>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</si>
  <si>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</si>
  <si>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</si>
  <si>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</si>
  <si>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</si>
  <si>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</si>
  <si>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</si>
  <si>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</si>
  <si>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</si>
  <si>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</si>
  <si>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</si>
  <si>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</si>
  <si>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</si>
  <si>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</si>
  <si>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</si>
  <si>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</si>
  <si>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</si>
  <si>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</si>
  <si>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</si>
  <si>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</si>
  <si>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</si>
  <si>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</si>
  <si>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</si>
  <si>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</si>
  <si>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</si>
  <si>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</si>
  <si>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</si>
  <si>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</si>
  <si>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</si>
  <si>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</si>
  <si>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</si>
  <si>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</si>
  <si>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</si>
  <si>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</si>
  <si>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</si>
  <si>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</si>
  <si>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</si>
  <si>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</si>
  <si>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</si>
  <si>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</si>
  <si>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</si>
  <si>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</si>
  <si>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</si>
  <si>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</si>
  <si>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</si>
  <si>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</si>
  <si>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</si>
  <si>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</si>
  <si>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</si>
  <si>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</si>
  <si>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</si>
  <si>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</si>
  <si>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</si>
  <si>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</si>
  <si>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</si>
  <si>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</si>
  <si>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</si>
  <si>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</si>
  <si>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</si>
  <si>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</si>
  <si>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</si>
  <si>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</si>
  <si>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</si>
  <si>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</si>
  <si>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</si>
  <si>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</si>
  <si>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</si>
  <si>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</si>
  <si>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</si>
  <si>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</si>
  <si>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</si>
  <si>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</si>
  <si>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</si>
  <si>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</si>
  <si>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</si>
  <si>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</si>
  <si>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</si>
  <si>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</si>
  <si>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</si>
  <si>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</si>
  <si>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</si>
  <si>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</si>
  <si>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</si>
  <si>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</si>
  <si>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</si>
  <si>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</si>
  <si>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</si>
  <si>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</si>
  <si>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</si>
  <si>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</si>
  <si>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</si>
  <si>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</si>
  <si>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</si>
  <si>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</si>
  <si>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</si>
  <si>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</si>
  <si>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</si>
  <si>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</si>
  <si>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</si>
  <si>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</si>
  <si>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</si>
  <si>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</si>
  <si>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</si>
  <si>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</si>
  <si>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</si>
  <si>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</si>
  <si>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</si>
  <si>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</si>
  <si>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</si>
  <si>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</si>
  <si>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</si>
  <si>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</si>
  <si>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</si>
  <si>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</si>
  <si>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</si>
  <si>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</si>
  <si>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</si>
  <si>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</si>
  <si>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</si>
  <si>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</si>
  <si>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</si>
  <si>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</si>
  <si>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</si>
  <si>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</si>
  <si>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</si>
  <si>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</si>
  <si>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</si>
  <si>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</si>
  <si>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</si>
  <si>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</si>
  <si>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</si>
  <si>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</si>
  <si>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</si>
  <si>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</si>
  <si>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</si>
  <si>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</si>
  <si>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</si>
  <si>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</si>
  <si>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</si>
  <si>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</si>
  <si>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</si>
  <si>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</si>
  <si>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</si>
  <si>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</si>
  <si>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</si>
  <si>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</si>
  <si>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</si>
  <si>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</si>
  <si>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</si>
  <si>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</si>
  <si>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</si>
  <si>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</si>
  <si>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</si>
  <si>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</si>
  <si>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</si>
  <si>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</si>
  <si>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</si>
  <si>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</si>
  <si>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</si>
  <si>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</si>
  <si>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</si>
  <si>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</si>
  <si>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</si>
  <si>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</si>
  <si>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</si>
  <si>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</si>
  <si>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</si>
  <si>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</si>
  <si>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</si>
  <si>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</si>
  <si>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</si>
  <si>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</si>
  <si>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</si>
  <si>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</si>
  <si>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</si>
  <si>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</si>
  <si>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</si>
  <si>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</si>
  <si>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</si>
  <si>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</si>
  <si>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</si>
  <si>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</si>
  <si>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</si>
  <si>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</si>
  <si>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</si>
  <si>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</si>
  <si>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</si>
  <si>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</si>
  <si>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</si>
  <si>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</si>
  <si>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</si>
  <si>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</si>
  <si>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</si>
  <si>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</si>
  <si>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</si>
  <si>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</si>
  <si>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</si>
  <si>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</si>
  <si>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</si>
  <si>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</si>
  <si>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</si>
  <si>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</si>
  <si>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</si>
  <si>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</si>
  <si>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</si>
  <si>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</si>
  <si>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</si>
  <si>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</si>
  <si>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</si>
  <si>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</si>
  <si>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</si>
  <si>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</si>
  <si>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</si>
  <si>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</si>
  <si>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</si>
  <si>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</si>
  <si>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</si>
  <si>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</si>
  <si>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</si>
  <si>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</si>
  <si>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</si>
  <si>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</si>
  <si>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</si>
  <si>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</si>
  <si>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</si>
  <si>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</si>
  <si>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</si>
  <si>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</si>
  <si>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</si>
  <si>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</si>
  <si>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</si>
  <si>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</si>
  <si>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</si>
  <si>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</si>
  <si>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</si>
  <si>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</si>
  <si>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</si>
  <si>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</si>
  <si>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</si>
  <si>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</si>
  <si>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</si>
  <si>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</si>
  <si>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</si>
  <si>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</si>
  <si>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</si>
  <si>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</si>
  <si>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</si>
  <si>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</si>
  <si>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</si>
  <si>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</si>
  <si>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</si>
  <si>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</si>
  <si>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</si>
  <si>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</si>
  <si>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</si>
  <si>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</si>
  <si>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</si>
  <si>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</si>
  <si>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</si>
  <si>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</si>
  <si>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</si>
  <si>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</si>
  <si>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</si>
  <si>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</si>
  <si>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</si>
  <si>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</si>
  <si>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</si>
  <si>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</si>
  <si>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</si>
  <si>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</si>
  <si>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</si>
  <si>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</si>
  <si>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</si>
  <si>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</si>
  <si>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</si>
  <si>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</si>
  <si>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</si>
  <si>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</si>
  <si>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</si>
  <si>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</si>
  <si>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</si>
  <si>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</si>
  <si>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</si>
  <si>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</si>
  <si>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</si>
  <si>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</si>
  <si>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</si>
  <si>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</si>
  <si>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</si>
  <si>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</si>
  <si>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</si>
  <si>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</si>
  <si>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</si>
  <si>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</si>
  <si>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</si>
  <si>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</si>
  <si>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</si>
  <si>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</si>
  <si>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</si>
  <si>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</si>
  <si>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</si>
  <si>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</si>
  <si>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</si>
  <si>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</si>
  <si>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</si>
  <si>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</si>
  <si>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</si>
  <si>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</si>
  <si>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</si>
  <si>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</si>
  <si>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</si>
  <si>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</si>
  <si>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</si>
  <si>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</si>
  <si>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</si>
  <si>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</si>
  <si>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</si>
  <si>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</si>
  <si>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</si>
  <si>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</si>
  <si>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</si>
  <si>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</si>
  <si>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</si>
  <si>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</si>
  <si>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</si>
  <si>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</si>
  <si>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</si>
  <si>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</si>
  <si>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</si>
  <si>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</si>
  <si>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</si>
  <si>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</si>
  <si>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</si>
  <si>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</si>
  <si>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</si>
  <si>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</si>
  <si>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</si>
  <si>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</si>
  <si>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</si>
  <si>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</si>
  <si>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</si>
  <si>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</si>
  <si>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</si>
  <si>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</si>
  <si>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</si>
  <si>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</si>
  <si>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</si>
  <si>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</si>
  <si>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</si>
  <si>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</si>
  <si>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</si>
  <si>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</si>
  <si>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</si>
  <si>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</si>
  <si>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</si>
  <si>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</si>
  <si>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</si>
  <si>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</si>
  <si>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</si>
  <si>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</si>
  <si>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</si>
  <si>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</si>
  <si>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</si>
  <si>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</si>
  <si>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</si>
  <si>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</si>
  <si>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</si>
  <si>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</si>
  <si>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</si>
  <si>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</si>
  <si>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</si>
  <si>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</si>
  <si>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</si>
  <si>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</si>
  <si>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</si>
  <si>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</si>
  <si>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</si>
  <si>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</si>
  <si>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</si>
  <si>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</si>
  <si>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</si>
  <si>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</si>
  <si>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</si>
  <si>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</si>
  <si>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</si>
  <si>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</si>
  <si>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</si>
  <si>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</si>
  <si>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</si>
  <si>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</si>
  <si>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</si>
  <si>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</si>
  <si>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</si>
  <si>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</si>
  <si>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</si>
  <si>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</si>
  <si>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</si>
  <si>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</si>
  <si>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</si>
  <si>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</si>
  <si>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</si>
  <si>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</si>
  <si>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</si>
  <si>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</si>
  <si>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</si>
  <si>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</si>
  <si>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</si>
  <si>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</si>
  <si>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</si>
  <si>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</si>
  <si>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</si>
  <si>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</si>
  <si>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</si>
  <si>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</si>
  <si>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</si>
  <si>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</si>
  <si>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</si>
  <si>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</si>
  <si>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</si>
  <si>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</si>
  <si>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</si>
  <si>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</si>
  <si>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</si>
  <si>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</si>
  <si>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</si>
  <si>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</si>
  <si>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</si>
  <si>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</si>
  <si>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</si>
  <si>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</si>
  <si>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</si>
  <si>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</si>
  <si>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</si>
  <si>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</si>
  <si>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</si>
  <si>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</si>
  <si>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</si>
  <si>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</si>
  <si>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</si>
  <si>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</si>
  <si>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</si>
  <si>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</si>
  <si>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</si>
  <si>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</si>
  <si>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</si>
  <si>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</si>
  <si>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</si>
  <si>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</si>
  <si>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</si>
  <si>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</si>
  <si>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</si>
  <si>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</si>
  <si>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</si>
  <si>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</si>
  <si>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</si>
  <si>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</si>
  <si>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</si>
  <si>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</si>
  <si>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</si>
  <si>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</si>
  <si>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</si>
  <si>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</si>
  <si>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</si>
  <si>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</si>
  <si>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</si>
  <si>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</si>
  <si>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</si>
  <si>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</si>
  <si>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</si>
  <si>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</si>
  <si>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</si>
  <si>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</si>
  <si>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</si>
  <si>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</si>
  <si>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</si>
  <si>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</si>
  <si>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</si>
  <si>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</si>
  <si>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</si>
  <si>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</si>
  <si>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</si>
  <si>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</si>
  <si>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</si>
  <si>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</si>
  <si>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</si>
  <si>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</si>
  <si>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</si>
  <si>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</si>
  <si>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</si>
  <si>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</si>
  <si>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</si>
  <si>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</si>
  <si>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</si>
  <si>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</si>
  <si>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</si>
  <si>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</si>
  <si>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</si>
  <si>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</si>
  <si>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</si>
  <si>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</si>
  <si>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</si>
  <si>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</si>
  <si>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</si>
  <si>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</si>
  <si>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</si>
  <si>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</si>
  <si>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</si>
  <si>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</si>
  <si>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</si>
  <si>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</si>
  <si>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</si>
  <si>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</si>
  <si>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</si>
  <si>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</si>
  <si>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</si>
  <si>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</si>
  <si>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</si>
  <si>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</si>
  <si>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</si>
  <si>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</si>
  <si>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</si>
  <si>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</si>
  <si>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</si>
  <si>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</si>
  <si>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</si>
  <si>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</si>
  <si>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</si>
  <si>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</si>
  <si>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</si>
  <si>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</si>
  <si>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</si>
  <si>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</si>
  <si>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</si>
  <si>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</si>
  <si>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</si>
  <si>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</si>
  <si>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</si>
  <si>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</si>
  <si>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</si>
  <si>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</si>
  <si>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</si>
  <si>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</si>
  <si>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</si>
  <si>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</si>
  <si>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</si>
  <si>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</si>
  <si>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</si>
  <si>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</si>
  <si>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</si>
  <si>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</si>
  <si>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</si>
  <si>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</si>
  <si>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</si>
  <si>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</si>
  <si>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</si>
  <si>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</si>
  <si>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</si>
  <si>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</si>
  <si>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</si>
  <si>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</si>
  <si>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</si>
  <si>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</si>
  <si>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</si>
  <si>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</si>
  <si>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</si>
  <si>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</si>
  <si>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</si>
  <si>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</si>
  <si>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</si>
  <si>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</si>
  <si>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</si>
  <si>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</si>
  <si>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</si>
  <si>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</si>
  <si>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</si>
  <si>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</si>
  <si>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</si>
  <si>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</si>
  <si>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</si>
  <si>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</si>
  <si>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</si>
  <si>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</si>
  <si>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</si>
  <si>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</si>
  <si>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</si>
  <si>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</si>
  <si>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</si>
  <si>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</si>
  <si>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</si>
  <si>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</si>
  <si>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</si>
  <si>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</si>
  <si>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</si>
  <si>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</si>
  <si>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</si>
  <si>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</si>
  <si>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</si>
  <si>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</si>
  <si>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</si>
  <si>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</si>
  <si>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</si>
  <si>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</si>
  <si>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</si>
  <si>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</si>
  <si>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</si>
  <si>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</si>
  <si>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</si>
  <si>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</si>
  <si>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</si>
  <si>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</si>
  <si>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</si>
  <si>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</si>
  <si>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</si>
  <si>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</si>
  <si>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</si>
  <si>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</si>
  <si>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</si>
  <si>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</si>
  <si>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</si>
  <si>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</si>
  <si>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</si>
  <si>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</si>
  <si>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</si>
  <si>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</si>
  <si>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</si>
  <si>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</si>
  <si>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</si>
  <si>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</si>
  <si>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</si>
  <si>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</si>
  <si>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</si>
  <si>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</si>
  <si>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</si>
  <si>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</si>
  <si>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</si>
  <si>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</si>
  <si>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</si>
  <si>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</si>
  <si>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</si>
  <si>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</si>
  <si>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</si>
  <si>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</si>
  <si>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</si>
  <si>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</si>
  <si>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</si>
  <si>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</si>
  <si>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</si>
  <si>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</si>
  <si>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</si>
  <si>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</si>
  <si>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</si>
  <si>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</si>
  <si>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</si>
  <si>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</si>
  <si>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</si>
  <si>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</si>
  <si>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</si>
  <si>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</si>
  <si>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</si>
  <si>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</si>
  <si>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</si>
  <si>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</si>
  <si>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</si>
  <si>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</si>
  <si>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</si>
  <si>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</si>
  <si>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</si>
  <si>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</si>
  <si>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</si>
  <si>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</si>
  <si>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</si>
  <si>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</si>
  <si>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</si>
  <si>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</si>
  <si>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</si>
  <si>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</si>
  <si>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</si>
  <si>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</si>
  <si>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</si>
  <si>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</si>
  <si>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</si>
  <si>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</si>
  <si>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</si>
  <si>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</si>
  <si>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</si>
  <si>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</si>
  <si>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</si>
  <si>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</si>
  <si>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</si>
  <si>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</si>
  <si>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</si>
  <si>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</si>
  <si>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</si>
  <si>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</si>
  <si>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</si>
  <si>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</si>
  <si>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</si>
  <si>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</si>
  <si>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</si>
  <si>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</si>
  <si>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</si>
  <si>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</si>
  <si>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</si>
  <si>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</si>
  <si>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</si>
  <si>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</si>
  <si>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</si>
  <si>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</si>
  <si>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</si>
  <si>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</si>
  <si>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</si>
  <si>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</si>
  <si>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</si>
  <si>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</si>
  <si>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</si>
  <si>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</si>
  <si>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</si>
  <si>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</si>
  <si>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</si>
  <si>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</si>
  <si>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</si>
  <si>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</si>
  <si>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</si>
  <si>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</si>
  <si>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</si>
  <si>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</si>
  <si>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</si>
  <si>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</si>
  <si>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</si>
  <si>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</si>
  <si>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</si>
  <si>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</si>
  <si>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</si>
  <si>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</si>
  <si>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</si>
  <si>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</si>
  <si>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</si>
  <si>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</si>
  <si>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</si>
  <si>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</si>
  <si>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</si>
  <si>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</si>
  <si>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</si>
  <si>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</si>
  <si>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</si>
  <si>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</si>
  <si>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</si>
  <si>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</si>
  <si>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</si>
  <si>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</si>
  <si>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</si>
  <si>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</si>
  <si>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</si>
  <si>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</si>
  <si>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</si>
  <si>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</si>
  <si>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</si>
  <si>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</si>
  <si>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</si>
  <si>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</si>
  <si>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</si>
  <si>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</si>
  <si>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</si>
  <si>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</si>
  <si>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</si>
  <si>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</si>
  <si>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</si>
  <si>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</si>
  <si>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</si>
  <si>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</si>
  <si>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</si>
  <si>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</si>
  <si>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</si>
  <si>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</si>
  <si>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</si>
  <si>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</si>
  <si>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</si>
  <si>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</si>
  <si>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</si>
  <si>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</si>
  <si>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</si>
  <si>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</si>
  <si>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</si>
  <si>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</si>
  <si>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</si>
  <si>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</si>
  <si>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</si>
  <si>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</si>
  <si>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</si>
  <si>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</si>
  <si>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</si>
  <si>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</si>
  <si>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</si>
  <si>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</si>
  <si>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</si>
  <si>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</si>
  <si>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</si>
  <si>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</si>
  <si>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</si>
  <si>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</si>
  <si>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</si>
  <si>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</si>
  <si>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</si>
  <si>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</si>
  <si>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</si>
  <si>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</si>
  <si>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</si>
  <si>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</si>
  <si>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</si>
  <si>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</si>
  <si>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</si>
  <si>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</si>
  <si>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</si>
  <si>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</si>
  <si>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</si>
  <si>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</si>
  <si>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</si>
  <si>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</si>
  <si>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</si>
  <si>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</si>
  <si>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</si>
  <si>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</si>
  <si>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</si>
  <si>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</si>
  <si>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</si>
  <si>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</si>
  <si>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</si>
  <si>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</si>
  <si>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</si>
  <si>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</si>
  <si>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</si>
  <si>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</si>
  <si>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</si>
  <si>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</si>
  <si>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</si>
  <si>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</si>
  <si>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</si>
  <si>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</si>
  <si>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</si>
  <si>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</si>
  <si>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</si>
  <si>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</si>
  <si>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</si>
  <si>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</si>
  <si>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</si>
  <si>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</si>
  <si>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</si>
  <si>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</si>
  <si>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</si>
  <si>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</si>
  <si>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</si>
  <si>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</si>
  <si>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</si>
  <si>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</si>
  <si>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</si>
  <si>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</si>
  <si>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</si>
  <si>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</si>
  <si>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</si>
  <si>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</si>
  <si>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</si>
  <si>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</si>
  <si>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</si>
  <si>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</si>
  <si>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</si>
  <si>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</si>
  <si>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</si>
  <si>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</si>
  <si>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</si>
  <si>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</si>
  <si>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</si>
  <si>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</si>
  <si>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</si>
  <si>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</si>
  <si>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</si>
  <si>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</si>
  <si>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</si>
  <si>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</si>
  <si>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</si>
  <si>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</si>
  <si>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</si>
  <si>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</si>
  <si>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</si>
  <si>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</si>
  <si>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</si>
  <si>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</si>
  <si>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</si>
  <si>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</si>
  <si>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</si>
  <si>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</si>
  <si>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</si>
  <si>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</si>
  <si>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</si>
  <si>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</si>
  <si>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</si>
  <si>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</si>
  <si>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</si>
  <si>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</si>
  <si>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</si>
  <si>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</si>
  <si>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</si>
  <si>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</si>
  <si>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</si>
  <si>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</si>
  <si>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</si>
  <si>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</si>
  <si>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</si>
  <si>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</si>
  <si>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</si>
  <si>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</si>
  <si>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</si>
  <si>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</si>
  <si>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</si>
  <si>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</si>
  <si>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</si>
  <si>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</si>
  <si>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</si>
  <si>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</si>
  <si>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</si>
  <si>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</si>
  <si>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</si>
  <si>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</si>
  <si>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</si>
  <si>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</si>
  <si>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</si>
  <si>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</si>
  <si>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</si>
  <si>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</si>
  <si>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</si>
  <si>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</si>
  <si>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</si>
  <si>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</si>
  <si>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</si>
  <si>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</si>
  <si>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</si>
  <si>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</si>
  <si>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</si>
  <si>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</si>
  <si>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</si>
  <si>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</si>
  <si>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</si>
  <si>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</si>
  <si>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</si>
  <si>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</si>
  <si>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</si>
  <si>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</si>
  <si>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</si>
  <si>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</si>
  <si>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</si>
  <si>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</si>
  <si>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</si>
  <si>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</si>
  <si>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</si>
  <si>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</si>
  <si>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</si>
  <si>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</si>
  <si>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</si>
  <si>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</si>
  <si>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</si>
  <si>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</si>
  <si>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</si>
  <si>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</si>
  <si>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</si>
  <si>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</si>
  <si>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</si>
  <si>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</si>
  <si>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</si>
  <si>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</si>
  <si>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</si>
  <si>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</si>
  <si>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</si>
  <si>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</si>
  <si>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</si>
  <si>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</si>
  <si>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</si>
  <si>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</si>
  <si>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</si>
  <si>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</si>
  <si>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</si>
  <si>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</si>
  <si>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</si>
  <si>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</si>
  <si>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</si>
  <si>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</si>
  <si>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</si>
  <si>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</si>
  <si>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</si>
  <si>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</si>
  <si>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</si>
  <si>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</si>
  <si>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</si>
  <si>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</si>
  <si>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</si>
  <si>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</si>
  <si>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</si>
  <si>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</si>
  <si>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</si>
  <si>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</si>
  <si>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</si>
  <si>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</si>
  <si>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</si>
  <si>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</si>
  <si>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</si>
  <si>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</si>
  <si>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</si>
  <si>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</si>
  <si>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</si>
  <si>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</si>
  <si>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</si>
  <si>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</si>
  <si>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</si>
  <si>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</si>
  <si>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</si>
  <si>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</si>
  <si>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</si>
  <si>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</si>
  <si>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</si>
  <si>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</si>
  <si>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</si>
  <si>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</si>
  <si>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</si>
  <si>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</si>
  <si>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</si>
  <si>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</si>
  <si>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</si>
  <si>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</si>
  <si>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</si>
  <si>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</si>
  <si>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</si>
  <si>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</si>
  <si>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</si>
  <si>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</si>
  <si>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</si>
  <si>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</si>
  <si>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</si>
  <si>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</si>
  <si>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</si>
  <si>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</si>
  <si>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</si>
  <si>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</si>
  <si>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</si>
  <si>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</si>
  <si>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</si>
  <si>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</si>
  <si>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</si>
  <si>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</si>
  <si>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</si>
  <si>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</si>
  <si>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</si>
  <si>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</si>
  <si>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</si>
  <si>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</si>
  <si>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</si>
  <si>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</si>
  <si>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</si>
  <si>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</si>
  <si>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</si>
  <si>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</si>
  <si>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</si>
  <si>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</si>
  <si>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</si>
  <si>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</si>
  <si>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</si>
  <si>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</si>
  <si>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</si>
  <si>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</si>
  <si>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</si>
  <si>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</si>
  <si>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</si>
  <si>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</si>
  <si>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</si>
  <si>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</si>
  <si>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</si>
  <si>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</si>
  <si>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</si>
  <si>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</si>
  <si>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</si>
  <si>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</si>
  <si>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</si>
  <si>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</si>
  <si>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</si>
  <si>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</si>
  <si>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</si>
  <si>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</si>
  <si>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</si>
  <si>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</si>
  <si>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</si>
  <si>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</si>
  <si>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</si>
  <si>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</si>
  <si>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</si>
  <si>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</si>
  <si>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</si>
  <si>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</si>
  <si>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</si>
  <si>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</si>
  <si>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</si>
  <si>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</si>
  <si>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</si>
  <si>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</si>
  <si>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</si>
  <si>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</si>
  <si>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</si>
  <si>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</si>
  <si>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</si>
  <si>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</si>
  <si>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</si>
  <si>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</si>
  <si>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</si>
  <si>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</si>
  <si>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</si>
  <si>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</si>
  <si>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</si>
  <si>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</si>
  <si>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</si>
  <si>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</si>
  <si>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</si>
  <si>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</si>
  <si>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</si>
  <si>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</si>
  <si>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</si>
  <si>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</si>
  <si>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</si>
  <si>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</si>
  <si>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</si>
  <si>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</si>
  <si>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</si>
  <si>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</si>
  <si>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</si>
  <si>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</si>
  <si>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</si>
  <si>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</si>
  <si>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</si>
  <si>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</si>
  <si>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</si>
  <si>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</si>
  <si>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</si>
  <si>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</si>
  <si>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</si>
  <si>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</si>
  <si>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</si>
  <si>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</si>
  <si>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</si>
  <si>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</si>
  <si>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</si>
  <si>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</si>
  <si>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</si>
  <si>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</si>
  <si>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</si>
  <si>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</si>
  <si>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</si>
  <si>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</si>
  <si>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</si>
  <si>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</si>
  <si>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</si>
  <si>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</si>
  <si>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</si>
  <si>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</si>
  <si>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</si>
  <si>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</si>
  <si>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</si>
  <si>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</si>
  <si>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</si>
  <si>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</si>
  <si>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</si>
  <si>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</si>
  <si>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</si>
  <si>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</si>
  <si>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</si>
  <si>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</si>
  <si>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</si>
  <si>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</si>
  <si>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</si>
  <si>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</si>
  <si>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</si>
  <si>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</si>
  <si>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</si>
  <si>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</si>
  <si>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</si>
  <si>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</si>
  <si>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</si>
  <si>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</si>
  <si>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</si>
  <si>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</si>
  <si>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</si>
  <si>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</si>
  <si>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</si>
  <si>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</si>
  <si>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</si>
  <si>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</si>
  <si>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</si>
  <si>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</si>
  <si>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</si>
  <si>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</si>
  <si>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</si>
  <si>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</si>
  <si>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</si>
  <si>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</si>
  <si>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</si>
  <si>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</si>
  <si>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</si>
  <si>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</si>
  <si>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</si>
  <si>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</si>
  <si>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</si>
  <si>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</si>
  <si>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</si>
  <si>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</si>
  <si>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</si>
  <si>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</si>
  <si>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</si>
  <si>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</si>
  <si>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</si>
  <si>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</si>
  <si>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</si>
  <si>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</si>
  <si>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</si>
  <si>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</si>
  <si>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</si>
  <si>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</si>
  <si>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</si>
  <si>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</si>
  <si>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</si>
  <si>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</si>
  <si>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</si>
  <si>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</si>
  <si>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</si>
  <si>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</si>
  <si>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</si>
  <si>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</si>
  <si>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</si>
  <si>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</si>
  <si>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</si>
  <si>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</si>
  <si>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</si>
  <si>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</si>
  <si>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</si>
  <si>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</si>
  <si>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</si>
  <si>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</si>
  <si>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</si>
  <si>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</si>
  <si>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</si>
  <si>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</si>
  <si>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</si>
  <si>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</si>
  <si>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</si>
  <si>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</si>
  <si>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</si>
  <si>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</si>
  <si>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</si>
  <si>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</si>
  <si>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</si>
  <si>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</si>
  <si>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</si>
  <si>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</si>
  <si>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</si>
  <si>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</si>
  <si>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</si>
  <si>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</si>
  <si>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</si>
  <si>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</si>
  <si>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</si>
  <si>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</si>
  <si>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</si>
  <si>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</si>
  <si>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</si>
  <si>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</si>
  <si>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</si>
  <si>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</si>
  <si>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</si>
  <si>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</si>
  <si>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</si>
  <si>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</si>
  <si>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</si>
  <si>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</si>
  <si>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</si>
  <si>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</si>
  <si>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</si>
  <si>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</si>
  <si>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</si>
  <si>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</si>
  <si>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</si>
  <si>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</si>
  <si>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</si>
  <si>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</si>
  <si>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</si>
  <si>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</si>
  <si>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</si>
  <si>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</si>
  <si>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</si>
  <si>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</si>
  <si>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</si>
  <si>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</si>
  <si>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</si>
  <si>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</si>
  <si>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</si>
  <si>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</si>
  <si>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</si>
  <si>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</si>
  <si>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</si>
  <si>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</si>
  <si>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</si>
  <si>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</si>
  <si>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</si>
  <si>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</si>
  <si>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</si>
  <si>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</si>
  <si>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</si>
  <si>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</si>
  <si>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</si>
  <si>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</si>
  <si>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</si>
  <si>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</si>
  <si>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</si>
  <si>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</si>
  <si>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</si>
  <si>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</si>
  <si>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</si>
  <si>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</si>
  <si>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</si>
  <si>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</si>
  <si>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</si>
  <si>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</si>
  <si>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</si>
  <si>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</si>
  <si>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</si>
  <si>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</si>
  <si>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</si>
  <si>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</si>
  <si>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</si>
  <si>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</si>
  <si>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</si>
  <si>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</si>
  <si>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</si>
  <si>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</si>
  <si>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</si>
  <si>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</si>
  <si>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</si>
  <si>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</si>
  <si>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</si>
  <si>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</si>
  <si>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</si>
  <si>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</si>
  <si>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</si>
  <si>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</si>
  <si>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</si>
  <si>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</si>
  <si>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</si>
  <si>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</si>
  <si>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</si>
  <si>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</si>
  <si>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</si>
  <si>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</si>
  <si>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</si>
  <si>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</si>
  <si>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</si>
  <si>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</si>
  <si>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</si>
  <si>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</si>
  <si>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</si>
  <si>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</si>
  <si>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</si>
  <si>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</si>
  <si>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</si>
  <si>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</si>
  <si>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</si>
  <si>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</si>
  <si>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</si>
  <si>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</si>
  <si>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</si>
  <si>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</si>
  <si>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</si>
  <si>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</si>
  <si>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</si>
  <si>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</si>
  <si>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</si>
  <si>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</si>
  <si>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</si>
  <si>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</si>
  <si>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</si>
  <si>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</si>
  <si>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</si>
  <si>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</si>
  <si>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</si>
  <si>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</si>
  <si>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</si>
  <si>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</si>
  <si>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</si>
  <si>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</si>
  <si>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</si>
  <si>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</si>
  <si>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</si>
  <si>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</si>
  <si>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</si>
  <si>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</si>
  <si>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</si>
  <si>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</si>
  <si>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</si>
  <si>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</si>
  <si>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</si>
  <si>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</si>
  <si>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</si>
  <si>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</si>
  <si>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</si>
  <si>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</si>
  <si>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</si>
  <si>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</si>
  <si>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</si>
  <si>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</si>
  <si>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</si>
  <si>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</si>
  <si>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</si>
  <si>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</si>
  <si>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</si>
  <si>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</si>
  <si>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</si>
  <si>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</si>
  <si>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</si>
  <si>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</si>
  <si>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</si>
  <si>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</si>
  <si>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</si>
  <si>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</si>
  <si>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</si>
  <si>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</si>
  <si>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</si>
  <si>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</si>
  <si>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</si>
  <si>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</si>
  <si>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</si>
  <si>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</si>
  <si>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</si>
  <si>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</si>
  <si>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</si>
  <si>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</si>
  <si>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</si>
  <si>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</si>
  <si>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</si>
  <si>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</si>
  <si>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</si>
  <si>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</si>
  <si>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</si>
  <si>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</si>
  <si>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</si>
  <si>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</si>
  <si>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</si>
  <si>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</si>
  <si>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</si>
  <si>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</si>
  <si>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</si>
  <si>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</si>
  <si>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</si>
  <si>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</si>
  <si>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</si>
  <si>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</si>
  <si>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</si>
  <si>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</si>
  <si>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</si>
  <si>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</si>
  <si>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</si>
  <si>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</si>
  <si>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</si>
  <si>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</si>
  <si>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</si>
  <si>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</si>
  <si>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</si>
  <si>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</si>
  <si>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</si>
  <si>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</si>
  <si>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</si>
  <si>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</si>
  <si>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</si>
  <si>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</si>
  <si>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</si>
  <si>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</si>
  <si>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</si>
  <si>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</si>
  <si>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</si>
  <si>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</si>
  <si>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</si>
  <si>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</si>
  <si>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</si>
  <si>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</si>
  <si>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</si>
  <si>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</si>
  <si>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</si>
  <si>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</si>
  <si>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</si>
  <si>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</si>
  <si>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</si>
  <si>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</si>
  <si>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</si>
  <si>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</si>
  <si>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</si>
  <si>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</si>
  <si>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</si>
  <si>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</si>
  <si>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</si>
  <si>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</si>
  <si>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</si>
  <si>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</si>
  <si>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</si>
  <si>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</si>
  <si>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</si>
  <si>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</si>
  <si>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</si>
  <si>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</si>
  <si>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</si>
  <si>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</si>
  <si>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</si>
  <si>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</si>
  <si>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</si>
  <si>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</si>
  <si>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</si>
  <si>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</si>
  <si>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</si>
  <si>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</si>
  <si>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</si>
  <si>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</si>
  <si>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</si>
  <si>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</si>
  <si>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</si>
  <si>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</si>
  <si>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</si>
  <si>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</si>
  <si>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</si>
  <si>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</si>
  <si>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</si>
  <si>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</si>
  <si>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</si>
  <si>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</si>
  <si>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</si>
  <si>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</si>
  <si>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</si>
  <si>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</si>
  <si>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</si>
  <si>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</si>
  <si>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</si>
  <si>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</si>
  <si>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</si>
  <si>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</si>
  <si>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</si>
  <si>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</si>
  <si>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</si>
  <si>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</si>
  <si>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</si>
  <si>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</si>
  <si>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</si>
  <si>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</si>
  <si>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</si>
  <si>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</si>
  <si>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</si>
  <si>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</si>
  <si>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</si>
  <si>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</si>
  <si>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</si>
  <si>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</si>
  <si>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</si>
  <si>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</si>
  <si>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</si>
  <si>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</si>
  <si>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</si>
  <si>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</si>
  <si>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</si>
  <si>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</si>
  <si>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</si>
  <si>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</si>
  <si>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</si>
  <si>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</si>
  <si>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</si>
  <si>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</si>
  <si>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</si>
  <si>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</si>
  <si>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</si>
  <si>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</si>
  <si>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</si>
  <si>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</si>
  <si>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</si>
  <si>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</si>
  <si>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</si>
  <si>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</si>
  <si>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</si>
  <si>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</si>
  <si>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</si>
  <si>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</si>
  <si>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</si>
  <si>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</si>
  <si>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</si>
  <si>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</si>
  <si>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</si>
  <si>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</si>
  <si>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</si>
  <si>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</si>
  <si>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</si>
  <si>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</si>
  <si>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</si>
  <si>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</si>
  <si>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</si>
  <si>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</si>
  <si>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</si>
  <si>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</si>
  <si>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</si>
  <si>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</si>
  <si>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</si>
  <si>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</si>
  <si>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</si>
  <si>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</si>
  <si>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</si>
  <si>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</si>
  <si>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</si>
  <si>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</si>
  <si>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</si>
  <si>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</si>
  <si>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</si>
  <si>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</si>
  <si>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</si>
  <si>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</si>
  <si>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</si>
  <si>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</si>
  <si>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</si>
  <si>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</si>
  <si>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</si>
  <si>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</si>
  <si>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</si>
  <si>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</si>
  <si>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</si>
  <si>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</si>
  <si>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</si>
  <si>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</si>
  <si>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</si>
  <si>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</si>
  <si>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</si>
  <si>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</si>
  <si>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</si>
  <si>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</si>
  <si>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</si>
  <si>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</si>
  <si>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</si>
  <si>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</si>
  <si>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</si>
  <si>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</si>
  <si>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</si>
  <si>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</si>
  <si>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</si>
  <si>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</si>
  <si>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</si>
  <si>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</si>
  <si>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</si>
  <si>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</si>
  <si>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</si>
  <si>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</si>
  <si>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</si>
  <si>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</si>
  <si>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</si>
  <si>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</si>
  <si>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</si>
  <si>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</si>
  <si>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</si>
  <si>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</si>
  <si>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</si>
  <si>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</si>
  <si>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</si>
  <si>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</si>
  <si>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</si>
  <si>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</si>
  <si>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</si>
  <si>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</si>
  <si>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</si>
  <si>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</si>
  <si>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</si>
  <si>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</si>
  <si>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</si>
  <si>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</si>
  <si>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</si>
  <si>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</si>
  <si>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</si>
  <si>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</si>
  <si>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</si>
  <si>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</si>
  <si>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</si>
  <si>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</si>
  <si>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</si>
  <si>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</si>
  <si>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</si>
  <si>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</si>
  <si>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</si>
  <si>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</si>
  <si>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</si>
  <si>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</si>
  <si>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</si>
  <si>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</si>
  <si>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</si>
  <si>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</si>
  <si>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</si>
  <si>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</si>
  <si>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</si>
  <si>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</si>
  <si>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</si>
  <si>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</si>
  <si>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</si>
  <si>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</si>
  <si>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</si>
  <si>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</si>
  <si>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</si>
  <si>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</si>
  <si>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</si>
  <si>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</si>
  <si>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</si>
  <si>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</si>
  <si>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</si>
  <si>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</si>
  <si>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</si>
  <si>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</si>
  <si>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</si>
  <si>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</si>
  <si>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</si>
  <si>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</si>
  <si>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</si>
  <si>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</si>
  <si>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</si>
  <si>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</si>
  <si>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</si>
  <si>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</si>
  <si>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</si>
  <si>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</si>
  <si>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</si>
  <si>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</si>
  <si>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</si>
  <si>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</si>
  <si>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</si>
  <si>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</si>
  <si>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</si>
  <si>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</si>
  <si>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</si>
  <si>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</si>
  <si>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</si>
  <si>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</si>
  <si>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</si>
  <si>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</si>
  <si>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</si>
  <si>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</si>
  <si>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</si>
  <si>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</si>
  <si>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</si>
  <si>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</si>
  <si>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</si>
  <si>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</si>
  <si>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</si>
  <si>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</si>
  <si>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</si>
  <si>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</si>
  <si>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</si>
  <si>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</si>
  <si>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</si>
  <si>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</si>
  <si>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</si>
  <si>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</si>
  <si>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</si>
  <si>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</si>
  <si>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</si>
  <si>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</si>
  <si>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</si>
  <si>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</si>
  <si>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</si>
  <si>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</si>
  <si>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</si>
  <si>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</si>
  <si>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</si>
  <si>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</si>
  <si>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</si>
  <si>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</si>
  <si>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</si>
  <si>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</si>
  <si>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</si>
  <si>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</si>
  <si>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</si>
  <si>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</si>
  <si>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</si>
  <si>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</si>
  <si>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</si>
  <si>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</si>
  <si>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</si>
  <si>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</si>
  <si>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</si>
  <si>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</si>
  <si>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</si>
  <si>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</si>
  <si>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</si>
  <si>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</si>
  <si>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</si>
  <si>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</si>
  <si>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</si>
  <si>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</si>
  <si>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</si>
  <si>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</si>
  <si>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</si>
  <si>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</si>
  <si>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</si>
  <si>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</si>
  <si>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</si>
  <si>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</si>
  <si>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</si>
  <si>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</si>
  <si>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</si>
  <si>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</si>
  <si>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</si>
  <si>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</si>
  <si>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</si>
  <si>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</si>
  <si>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</si>
  <si>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</si>
  <si>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</si>
  <si>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</si>
  <si>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</si>
  <si>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</si>
  <si>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</si>
  <si>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</si>
  <si>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</si>
  <si>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</si>
  <si>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</si>
  <si>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</si>
  <si>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</si>
  <si>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</si>
  <si>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</si>
  <si>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</si>
  <si>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</si>
  <si>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</si>
  <si>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</si>
  <si>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</si>
  <si>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</si>
  <si>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</si>
  <si>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</si>
  <si>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</si>
  <si>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</si>
  <si>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</si>
  <si>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</si>
  <si>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</si>
  <si>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</si>
  <si>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</si>
  <si>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</si>
  <si>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</si>
  <si>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</si>
  <si>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</si>
  <si>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</si>
  <si>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</si>
  <si>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</si>
  <si>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</si>
  <si>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</si>
  <si>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</si>
  <si>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</si>
  <si>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</si>
  <si>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</si>
  <si>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</si>
  <si>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</si>
  <si>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</si>
  <si>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</si>
  <si>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</si>
  <si>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</si>
  <si>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</si>
  <si>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</si>
  <si>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</si>
  <si>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</si>
  <si>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</si>
  <si>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</si>
  <si>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</si>
  <si>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</si>
  <si>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</si>
  <si>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</si>
  <si>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</si>
  <si>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</si>
  <si>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</si>
  <si>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</si>
  <si>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</si>
  <si>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</si>
  <si>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</si>
  <si>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</si>
  <si>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</si>
  <si>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</si>
  <si>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</si>
  <si>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</si>
  <si>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</si>
  <si>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</si>
  <si>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</si>
  <si>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</si>
  <si>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</si>
  <si>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</si>
  <si>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</si>
  <si>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</si>
  <si>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</si>
  <si>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</si>
  <si>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</si>
  <si>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</si>
  <si>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</si>
  <si>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</si>
  <si>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</si>
  <si>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</si>
  <si>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</si>
  <si>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</si>
  <si>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</si>
  <si>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</si>
  <si>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</si>
  <si>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</si>
  <si>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</si>
  <si>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</si>
  <si>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</si>
  <si>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</si>
  <si>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</si>
  <si>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</si>
  <si>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</si>
  <si>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</si>
  <si>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</si>
  <si>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</si>
  <si>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</si>
  <si>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</si>
  <si>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</si>
  <si>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</si>
  <si>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</si>
  <si>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</si>
  <si>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</si>
  <si>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</si>
  <si>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</si>
  <si>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</si>
  <si>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</si>
  <si>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</si>
  <si>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</si>
  <si>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</si>
  <si>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</si>
  <si>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</si>
  <si>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</si>
  <si>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</si>
  <si>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</si>
  <si>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</si>
  <si>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</si>
  <si>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</si>
  <si>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</si>
  <si>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</si>
  <si>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</si>
  <si>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</si>
  <si>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</si>
  <si>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</si>
  <si>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</si>
  <si>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</si>
  <si>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</si>
  <si>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</si>
  <si>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</si>
  <si>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</si>
  <si>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</si>
  <si>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</si>
  <si>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</si>
  <si>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</si>
  <si>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</si>
  <si>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</si>
  <si>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</si>
  <si>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</si>
  <si>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</si>
  <si>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</si>
  <si>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</si>
  <si>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</si>
  <si>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</si>
  <si>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</si>
  <si>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</si>
  <si>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</si>
  <si>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</si>
  <si>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</si>
  <si>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</si>
  <si>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</si>
  <si>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</si>
  <si>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</si>
  <si>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</si>
  <si>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</si>
  <si>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</si>
  <si>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</si>
  <si>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</si>
  <si>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</si>
  <si>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</si>
  <si>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</si>
  <si>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</si>
  <si>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</si>
  <si>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</si>
  <si>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</si>
  <si>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</si>
  <si>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</si>
  <si>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</si>
  <si>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</si>
  <si>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</si>
  <si>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</si>
  <si>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</si>
  <si>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</si>
  <si>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</si>
  <si>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</si>
  <si>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</si>
  <si>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</si>
  <si>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</si>
  <si>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</si>
  <si>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</si>
  <si>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</si>
  <si>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</si>
  <si>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</si>
  <si>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</si>
  <si>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</si>
  <si>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</si>
  <si>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</si>
  <si>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</si>
  <si>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</si>
  <si>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</si>
  <si>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</si>
  <si>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</si>
  <si>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</si>
  <si>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</si>
  <si>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</si>
  <si>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</si>
  <si>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</si>
  <si>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</si>
  <si>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</si>
  <si>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</si>
  <si>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</si>
  <si>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</si>
  <si>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</si>
  <si>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</si>
  <si>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</si>
  <si>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</si>
  <si>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</si>
  <si>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</si>
  <si>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</si>
  <si>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</si>
  <si>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</si>
  <si>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</si>
  <si>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</si>
  <si>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</si>
  <si>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</si>
  <si>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</si>
  <si>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</si>
  <si>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</si>
  <si>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</si>
  <si>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</si>
  <si>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</si>
  <si>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</si>
  <si>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</si>
  <si>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</si>
  <si>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</si>
  <si>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</si>
  <si>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</si>
  <si>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</si>
  <si>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</si>
  <si>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</si>
  <si>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</si>
  <si>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</si>
  <si>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</si>
  <si>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</si>
  <si>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</si>
  <si>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</si>
  <si>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</si>
  <si>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</si>
  <si>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</si>
  <si>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</si>
  <si>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</si>
  <si>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</si>
  <si>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</si>
  <si>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</si>
  <si>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</si>
  <si>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</si>
  <si>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</si>
  <si>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</si>
  <si>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</si>
  <si>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</si>
  <si>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</si>
  <si>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</si>
  <si>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</si>
  <si>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</si>
  <si>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</si>
  <si>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</si>
  <si>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</si>
  <si>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</si>
  <si>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</si>
  <si>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</si>
  <si>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</si>
  <si>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</si>
  <si>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</si>
  <si>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</si>
  <si>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</si>
  <si>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</si>
  <si>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</si>
  <si>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</si>
  <si>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</si>
  <si>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</si>
  <si>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</si>
  <si>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</si>
  <si>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</si>
  <si>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</si>
  <si>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</si>
  <si>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</si>
  <si>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</si>
  <si>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</si>
  <si>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</si>
  <si>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</si>
  <si>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</si>
  <si>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</si>
  <si>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</si>
  <si>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</si>
  <si>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</si>
  <si>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</si>
  <si>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</si>
  <si>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</si>
  <si>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</si>
  <si>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</si>
  <si>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</si>
  <si>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</si>
  <si>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</si>
  <si>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</si>
  <si>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</si>
  <si>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</si>
  <si>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</si>
  <si>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</si>
  <si>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</si>
  <si>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</si>
  <si>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</si>
  <si>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</si>
  <si>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</si>
  <si>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</si>
  <si>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</si>
  <si>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</si>
  <si>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</si>
  <si>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</si>
  <si>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</si>
  <si>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</si>
  <si>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</si>
  <si>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</si>
  <si>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</si>
  <si>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</si>
  <si>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</si>
  <si>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</si>
  <si>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</si>
  <si>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</si>
  <si>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</si>
  <si>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</si>
  <si>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</si>
  <si>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</si>
  <si>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</si>
  <si>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</si>
  <si>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</si>
  <si>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</si>
  <si>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</si>
  <si>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</si>
  <si>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</si>
  <si>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</si>
  <si>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</si>
  <si>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</si>
  <si>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</si>
  <si>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</si>
  <si>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</si>
  <si>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</si>
  <si>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</si>
  <si>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</si>
  <si>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</si>
  <si>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</si>
  <si>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</si>
  <si>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</si>
  <si>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</si>
  <si>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</si>
  <si>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</si>
  <si>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</si>
  <si>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</si>
  <si>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</si>
  <si>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</si>
  <si>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</si>
  <si>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</si>
  <si>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</si>
  <si>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</si>
  <si>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</si>
  <si>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</si>
  <si>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</si>
  <si>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</si>
  <si>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</si>
  <si>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</si>
  <si>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</si>
  <si>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</si>
  <si>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</si>
  <si>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</si>
  <si>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</si>
  <si>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</si>
  <si>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</si>
  <si>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</si>
  <si>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</si>
  <si>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</si>
  <si>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</si>
  <si>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</si>
  <si>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</si>
  <si>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</si>
  <si>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</si>
  <si>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</si>
  <si>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</si>
  <si>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</si>
  <si>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</si>
  <si>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</si>
  <si>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</si>
  <si>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</si>
  <si>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</si>
  <si>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</si>
  <si>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</si>
  <si>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</si>
  <si>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</si>
  <si>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</si>
  <si>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</si>
  <si>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</si>
  <si>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</si>
  <si>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</si>
  <si>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</si>
  <si>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</si>
  <si>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</si>
  <si>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</si>
  <si>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</si>
  <si>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</si>
  <si>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</si>
  <si>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</si>
  <si>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</si>
  <si>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</si>
  <si>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</si>
  <si>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</si>
  <si>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</si>
  <si>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</si>
  <si>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</si>
  <si>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</si>
  <si>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</si>
  <si>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</si>
  <si>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</si>
  <si>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</si>
  <si>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</si>
  <si>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</si>
  <si>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</si>
  <si>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</si>
  <si>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</si>
  <si>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</si>
  <si>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</si>
  <si>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</si>
  <si>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</si>
  <si>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</si>
  <si>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</si>
  <si>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</si>
  <si>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</si>
  <si>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</si>
  <si>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</si>
  <si>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</si>
  <si>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</si>
  <si>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</si>
  <si>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</si>
  <si>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</si>
  <si>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</si>
  <si>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</si>
  <si>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</si>
  <si>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</si>
  <si>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</si>
  <si>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</si>
  <si>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</si>
  <si>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</si>
  <si>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</si>
  <si>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</si>
  <si>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</si>
  <si>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</si>
  <si>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</si>
  <si>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</si>
  <si>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</si>
  <si>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</si>
  <si>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</si>
  <si>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</si>
  <si>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</si>
  <si>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</si>
  <si>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</si>
  <si>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</si>
  <si>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</si>
  <si>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</si>
  <si>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</si>
  <si>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</si>
  <si>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</si>
  <si>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</si>
  <si>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</si>
  <si>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</si>
  <si>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</si>
  <si>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</si>
  <si>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</si>
  <si>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</si>
  <si>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</si>
  <si>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</si>
  <si>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</si>
  <si>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</si>
  <si>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</si>
  <si>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</si>
  <si>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</si>
  <si>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</si>
  <si>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</si>
  <si>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</si>
  <si>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</si>
  <si>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</si>
  <si>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</si>
  <si>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</si>
  <si>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</si>
  <si>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</si>
  <si>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</si>
  <si>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</si>
  <si>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</si>
  <si>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</si>
  <si>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</si>
  <si>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</si>
  <si>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</si>
  <si>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</si>
  <si>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</si>
  <si>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</si>
  <si>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</si>
  <si>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</si>
  <si>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</si>
  <si>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</si>
  <si>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</si>
  <si>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</si>
  <si>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</si>
  <si>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</si>
  <si>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</si>
  <si>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</si>
  <si>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</si>
  <si>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</si>
  <si>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</si>
  <si>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</si>
  <si>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</si>
  <si>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</si>
  <si>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</si>
  <si>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</si>
  <si>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</si>
  <si>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</si>
  <si>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</si>
  <si>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</si>
  <si>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</si>
  <si>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</si>
  <si>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</si>
  <si>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</si>
  <si>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</si>
  <si>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</si>
  <si>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</si>
  <si>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</si>
  <si>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</si>
  <si>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</si>
  <si>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</si>
  <si>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</si>
  <si>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</si>
  <si>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</si>
  <si>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</si>
  <si>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</si>
  <si>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</si>
  <si>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</si>
  <si>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</si>
  <si>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</si>
  <si>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</si>
  <si>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</si>
  <si>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</si>
  <si>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</si>
  <si>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</si>
  <si>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</si>
  <si>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</si>
  <si>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</si>
  <si>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</si>
  <si>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</si>
  <si>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</si>
  <si>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</si>
  <si>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</si>
  <si>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</si>
  <si>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</si>
  <si>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</si>
  <si>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</si>
  <si>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</si>
  <si>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</si>
  <si>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</si>
  <si>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</si>
  <si>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</si>
  <si>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</si>
  <si>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</si>
  <si>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</si>
  <si>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</si>
  <si>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</si>
  <si>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</si>
  <si>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</si>
  <si>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</si>
  <si>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</si>
  <si>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</si>
  <si>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</si>
  <si>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</si>
  <si>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</si>
  <si>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</si>
  <si>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</si>
  <si>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</si>
  <si>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</si>
  <si>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</si>
  <si>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</si>
  <si>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</si>
  <si>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</si>
  <si>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</si>
  <si>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</si>
  <si>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</si>
  <si>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</si>
  <si>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</si>
  <si>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</si>
  <si>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</si>
  <si>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</si>
  <si>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</si>
  <si>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</si>
  <si>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</si>
  <si>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</si>
  <si>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</si>
  <si>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</si>
  <si>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</si>
  <si>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</si>
  <si>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</si>
  <si>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</si>
  <si>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</si>
  <si>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</si>
  <si>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</si>
  <si>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</si>
  <si>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</si>
  <si>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</si>
  <si>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</si>
  <si>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</si>
  <si>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</si>
  <si>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</si>
  <si>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</si>
  <si>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</si>
  <si>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</si>
  <si>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</si>
  <si>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</si>
  <si>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</si>
  <si>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</si>
  <si>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</si>
  <si>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</si>
  <si>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</si>
  <si>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</si>
  <si>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</si>
  <si>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</si>
  <si>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</si>
  <si>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</si>
  <si>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</si>
  <si>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</si>
  <si>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</si>
  <si>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</si>
  <si>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</si>
  <si>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</si>
  <si>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</si>
  <si>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</si>
  <si>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</si>
  <si>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</si>
  <si>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</si>
  <si>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</si>
  <si>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</si>
  <si>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</si>
  <si>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</si>
  <si>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</si>
  <si>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</si>
  <si>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</si>
  <si>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</si>
  <si>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</si>
  <si>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</si>
  <si>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</si>
  <si>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</si>
  <si>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</si>
  <si>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</si>
  <si>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</si>
  <si>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</si>
  <si>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</si>
  <si>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</si>
  <si>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</si>
  <si>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</si>
  <si>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</si>
  <si>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</si>
  <si>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</si>
  <si>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</si>
  <si>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</si>
  <si>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</si>
  <si>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</si>
  <si>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</si>
  <si>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</si>
  <si>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</si>
  <si>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</si>
  <si>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</si>
  <si>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</si>
  <si>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</si>
  <si>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</si>
  <si>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</si>
  <si>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</si>
  <si>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</si>
  <si>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</si>
  <si>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</si>
  <si>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</si>
  <si>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</si>
  <si>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</si>
  <si>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</si>
  <si>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</si>
  <si>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</si>
  <si>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</si>
  <si>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</si>
  <si>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</si>
  <si>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</si>
  <si>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</si>
  <si>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</si>
  <si>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</si>
  <si>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</si>
  <si>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</si>
  <si>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</si>
  <si>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</si>
  <si>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</si>
  <si>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</si>
  <si>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</si>
  <si>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</si>
  <si>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</si>
  <si>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</si>
  <si>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</si>
  <si>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</si>
  <si>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</si>
  <si>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</si>
  <si>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</si>
  <si>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</si>
  <si>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</si>
  <si>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</si>
  <si>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</si>
  <si>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</si>
  <si>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</si>
  <si>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</si>
  <si>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</si>
  <si>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</si>
  <si>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</si>
  <si>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</si>
  <si>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</si>
  <si>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</si>
  <si>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</si>
  <si>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</si>
  <si>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</si>
  <si>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</si>
  <si>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</si>
  <si>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</si>
  <si>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</si>
  <si>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</si>
  <si>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</si>
  <si>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</si>
  <si>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</si>
  <si>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</si>
  <si>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</si>
  <si>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</si>
  <si>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</si>
  <si>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</si>
  <si>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</si>
  <si>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</si>
  <si>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</si>
  <si>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</si>
  <si>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</si>
  <si>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</si>
  <si>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</si>
  <si>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</si>
  <si>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</si>
  <si>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</si>
  <si>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</si>
  <si>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</si>
  <si>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</si>
  <si>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</si>
  <si>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</si>
  <si>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</si>
  <si>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</si>
  <si>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</si>
  <si>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</si>
  <si>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</si>
  <si>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</si>
  <si>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</si>
  <si>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</si>
  <si>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</si>
  <si>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</si>
  <si>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</si>
  <si>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</si>
  <si>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</si>
  <si>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</si>
  <si>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</si>
  <si>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</si>
  <si>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</si>
  <si>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</si>
  <si>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</si>
  <si>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</si>
  <si>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</si>
  <si>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</si>
  <si>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</si>
  <si>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</si>
  <si>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</si>
  <si>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</si>
  <si>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</si>
  <si>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</si>
  <si>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</si>
  <si>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</si>
  <si>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</si>
  <si>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</si>
  <si>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</si>
  <si>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</si>
  <si>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</si>
  <si>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</si>
  <si>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</si>
  <si>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</si>
  <si>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</si>
  <si>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</si>
  <si>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</si>
  <si>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</si>
  <si>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</si>
  <si>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</si>
  <si>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</si>
  <si>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</si>
  <si>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</si>
  <si>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</si>
  <si>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</si>
  <si>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</si>
  <si>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</si>
  <si>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</si>
  <si>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</si>
  <si>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</si>
  <si>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</si>
  <si>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</si>
  <si>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</si>
  <si>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</si>
  <si>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</si>
  <si>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</si>
  <si>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</si>
  <si>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</si>
  <si>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</si>
  <si>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</si>
  <si>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</si>
  <si>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</si>
  <si>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</si>
  <si>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</si>
  <si>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</si>
  <si>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</si>
  <si>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</si>
  <si>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</si>
  <si>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</si>
  <si>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</si>
  <si>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</si>
  <si>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</si>
  <si>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</si>
  <si>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</si>
  <si>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</si>
  <si>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</si>
  <si>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</si>
  <si>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</si>
  <si>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</si>
  <si>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</si>
  <si>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</si>
  <si>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</si>
  <si>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</si>
  <si>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</si>
  <si>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</si>
  <si>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</si>
  <si>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</si>
  <si>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</si>
  <si>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</si>
  <si>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</si>
  <si>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</si>
  <si>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</si>
  <si>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</si>
  <si>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</si>
  <si>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</si>
  <si>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</si>
  <si>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</si>
  <si>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</si>
  <si>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</si>
  <si>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</si>
  <si>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</si>
  <si>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</si>
  <si>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</si>
  <si>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</si>
  <si>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</si>
  <si>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</si>
  <si>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</si>
  <si>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</si>
  <si>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</si>
  <si>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</si>
  <si>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</si>
  <si>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</si>
  <si>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</si>
  <si>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</si>
  <si>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</si>
  <si>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</si>
  <si>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</si>
  <si>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</si>
  <si>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</si>
  <si>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</si>
  <si>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</si>
  <si>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</si>
  <si>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</si>
  <si>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</si>
  <si>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</si>
  <si>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</si>
  <si>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</si>
  <si>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</si>
  <si>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</si>
  <si>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</si>
  <si>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</si>
  <si>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</si>
  <si>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</si>
  <si>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</si>
  <si>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</si>
  <si>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</si>
  <si>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</si>
  <si>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</si>
  <si>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</si>
  <si>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</si>
  <si>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</si>
  <si>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</si>
  <si>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</si>
  <si>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</si>
  <si>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</si>
  <si>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</si>
  <si>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</si>
  <si>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</si>
  <si>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</si>
  <si>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</si>
  <si>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</si>
  <si>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</si>
  <si>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</si>
  <si>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</si>
  <si>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</si>
  <si>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</si>
  <si>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</si>
  <si>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</si>
  <si>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</si>
  <si>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</si>
  <si>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</si>
  <si>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</si>
  <si>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</si>
  <si>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</si>
  <si>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</si>
  <si>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</si>
  <si>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</si>
  <si>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</si>
  <si>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</si>
  <si>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</si>
  <si>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</si>
  <si>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</si>
  <si>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</si>
  <si>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</si>
  <si>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</si>
  <si>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</si>
  <si>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</si>
  <si>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</si>
  <si>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</si>
  <si>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</si>
  <si>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</si>
  <si>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</si>
  <si>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</si>
  <si>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</si>
  <si>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</si>
  <si>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</si>
  <si>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</si>
  <si>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</si>
  <si>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</si>
  <si>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</si>
  <si>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</si>
  <si>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</si>
  <si>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</si>
  <si>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</si>
  <si>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</si>
  <si>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</si>
  <si>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</si>
  <si>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</si>
  <si>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</si>
  <si>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</si>
  <si>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</si>
  <si>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</si>
  <si>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</si>
  <si>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</si>
  <si>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</si>
  <si>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</si>
  <si>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</si>
  <si>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</si>
  <si>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</si>
  <si>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</si>
  <si>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</si>
  <si>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</si>
  <si>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</si>
  <si>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</si>
  <si>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</si>
  <si>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</si>
  <si>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</si>
  <si>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</si>
  <si>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</si>
  <si>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</si>
  <si>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</si>
  <si>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</si>
  <si>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</si>
  <si>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</si>
  <si>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</si>
  <si>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</si>
  <si>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</si>
  <si>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</si>
  <si>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</si>
  <si>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</si>
  <si>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</si>
  <si>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</si>
  <si>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</si>
  <si>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</si>
  <si>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</si>
  <si>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</si>
  <si>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</si>
  <si>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</si>
  <si>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</si>
  <si>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</si>
  <si>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</si>
  <si>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</si>
  <si>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</si>
  <si>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</si>
  <si>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</si>
  <si>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</si>
  <si>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</si>
  <si>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</si>
  <si>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</si>
  <si>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</si>
  <si>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</si>
  <si>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</si>
  <si>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</si>
  <si>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</si>
  <si>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</si>
  <si>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</si>
  <si>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</si>
  <si>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</si>
  <si>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</si>
  <si>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</si>
  <si>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</si>
  <si>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</si>
  <si>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</si>
  <si>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</si>
  <si>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</si>
  <si>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</si>
  <si>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</si>
  <si>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</si>
  <si>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</si>
  <si>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</si>
  <si>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</si>
  <si>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</si>
  <si>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</si>
  <si>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</si>
  <si>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</si>
  <si>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</si>
  <si>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</si>
  <si>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</si>
  <si>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</si>
  <si>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</si>
  <si>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</si>
  <si>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</si>
  <si>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</si>
  <si>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</si>
  <si>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</si>
  <si>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</si>
  <si>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</si>
  <si>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</si>
  <si>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</si>
  <si>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</si>
  <si>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</si>
  <si>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</si>
  <si>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</si>
  <si>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</si>
  <si>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</si>
  <si>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</si>
  <si>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</si>
  <si>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</si>
  <si>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</si>
  <si>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</si>
  <si>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</si>
  <si>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</si>
  <si>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</si>
  <si>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</si>
  <si>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</si>
  <si>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</si>
  <si>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</si>
  <si>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</si>
  <si>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</si>
  <si>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</si>
  <si>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</si>
  <si>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</si>
  <si>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</si>
  <si>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</si>
  <si>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</si>
  <si>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</si>
  <si>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</si>
  <si>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</si>
  <si>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</si>
  <si>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</si>
  <si>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</si>
  <si>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</si>
  <si>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</si>
  <si>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</si>
  <si>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</si>
  <si>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</si>
  <si>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</si>
  <si>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</si>
  <si>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</si>
  <si>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</si>
  <si>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</si>
  <si>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</si>
  <si>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</si>
  <si>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</si>
  <si>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</si>
  <si>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</si>
  <si>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</si>
  <si>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</si>
  <si>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</si>
  <si>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</si>
  <si>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</si>
  <si>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</si>
  <si>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</si>
  <si>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</si>
  <si>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</si>
  <si>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</si>
  <si>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</si>
  <si>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</si>
  <si>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</si>
  <si>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</si>
  <si>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</si>
  <si>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</si>
  <si>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</si>
  <si>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</si>
  <si>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</si>
  <si>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</si>
  <si>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</si>
  <si>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</si>
  <si>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</si>
  <si>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</si>
  <si>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</si>
  <si>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</si>
  <si>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</si>
  <si>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</si>
  <si>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</si>
  <si>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</si>
  <si>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</si>
  <si>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</si>
  <si>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</si>
  <si>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</si>
  <si>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</si>
  <si>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</si>
  <si>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</si>
  <si>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</si>
  <si>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</si>
  <si>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</si>
  <si>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</si>
  <si>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</si>
  <si>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</si>
  <si>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</si>
  <si>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</si>
  <si>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</si>
  <si>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</si>
  <si>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</si>
  <si>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</si>
  <si>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</si>
  <si>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</si>
  <si>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</si>
  <si>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</si>
  <si>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</si>
  <si>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</si>
  <si>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</si>
  <si>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</si>
  <si>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</si>
  <si>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</si>
  <si>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</si>
  <si>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</si>
  <si>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</si>
  <si>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</si>
  <si>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</si>
  <si>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</si>
  <si>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</si>
  <si>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</si>
  <si>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</si>
  <si>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</si>
  <si>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</si>
  <si>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</si>
  <si>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</si>
  <si>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</si>
  <si>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</si>
  <si>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</si>
  <si>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</si>
  <si>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</si>
  <si>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</si>
  <si>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</si>
  <si>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</si>
  <si>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</si>
  <si>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</si>
  <si>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</si>
  <si>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</si>
  <si>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</si>
  <si>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</si>
  <si>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</si>
  <si>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</si>
  <si>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</si>
  <si>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</si>
  <si>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</si>
  <si>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</si>
  <si>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</si>
  <si>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</si>
  <si>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</si>
  <si>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</si>
  <si>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</si>
  <si>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</si>
  <si>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</si>
  <si>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</si>
  <si>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</si>
  <si>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</si>
  <si>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</si>
  <si>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</si>
  <si>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</si>
  <si>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</si>
  <si>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</si>
  <si>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</si>
  <si>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</si>
  <si>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</si>
  <si>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</si>
  <si>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</si>
  <si>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</si>
  <si>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</si>
  <si>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</si>
  <si>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</si>
  <si>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</si>
  <si>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</si>
  <si>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</si>
  <si>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</si>
  <si>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</si>
  <si>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</si>
  <si>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</si>
  <si>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</si>
  <si>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</si>
  <si>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</si>
  <si>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</si>
  <si>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</si>
  <si>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</si>
  <si>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</si>
  <si>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</si>
  <si>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</si>
  <si>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</si>
  <si>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</si>
  <si>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</si>
  <si>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</si>
  <si>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</si>
  <si>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</si>
  <si>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</si>
  <si>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</si>
  <si>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</si>
  <si>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</si>
  <si>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</si>
  <si>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</si>
  <si>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</si>
  <si>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</si>
  <si>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</si>
  <si>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</si>
  <si>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</si>
  <si>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</si>
  <si>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</si>
  <si>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</si>
  <si>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</si>
  <si>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</si>
  <si>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</si>
  <si>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</si>
  <si>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</si>
  <si>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</si>
  <si>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</si>
  <si>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</si>
  <si>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</si>
  <si>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</si>
  <si>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</si>
  <si>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</si>
  <si>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</si>
  <si>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</si>
  <si>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</si>
  <si>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</si>
  <si>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</si>
  <si>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</si>
  <si>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</si>
  <si>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</si>
  <si>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</si>
  <si>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</si>
  <si>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</si>
  <si>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</si>
  <si>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</si>
  <si>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</si>
  <si>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</si>
  <si>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</si>
  <si>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</si>
  <si>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</si>
  <si>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</si>
  <si>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</si>
  <si>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</si>
  <si>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</si>
  <si>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</si>
  <si>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</si>
  <si>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</si>
  <si>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</si>
  <si>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</si>
  <si>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</si>
  <si>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</si>
  <si>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</si>
  <si>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</si>
  <si>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</si>
  <si>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</si>
  <si>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</si>
  <si>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</si>
  <si>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</si>
  <si>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</si>
  <si>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</si>
  <si>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</si>
  <si>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</si>
  <si>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</si>
  <si>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</si>
  <si>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</si>
  <si>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</si>
  <si>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</si>
  <si>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</si>
  <si>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</si>
  <si>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</si>
  <si>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</si>
  <si>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</si>
  <si>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</si>
  <si>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</si>
  <si>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</si>
  <si>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</si>
  <si>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</si>
  <si>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</si>
  <si>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</si>
  <si>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</si>
  <si>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</si>
  <si>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</si>
  <si>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</si>
  <si>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</si>
  <si>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</si>
  <si>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</si>
  <si>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</si>
  <si>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</si>
  <si>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</si>
  <si>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</si>
  <si>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</si>
  <si>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</si>
  <si>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</si>
  <si>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</si>
  <si>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</si>
  <si>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</si>
  <si>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</si>
  <si>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</si>
  <si>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</si>
  <si>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</si>
  <si>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</si>
  <si>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</si>
  <si>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</si>
  <si>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</si>
  <si>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</si>
  <si>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</si>
  <si>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</si>
  <si>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</si>
  <si>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</si>
  <si>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</si>
  <si>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</si>
  <si>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</si>
  <si>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</si>
  <si>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</si>
  <si>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</si>
  <si>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</si>
  <si>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</si>
  <si>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</si>
  <si>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</si>
  <si>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</si>
  <si>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</si>
  <si>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</si>
  <si>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</si>
  <si>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</si>
  <si>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</si>
  <si>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</si>
  <si>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</si>
  <si>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</si>
  <si>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</si>
  <si>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</si>
  <si>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</si>
  <si>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</si>
  <si>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</si>
  <si>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</si>
  <si>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</si>
  <si>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</si>
  <si>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</si>
  <si>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</si>
  <si>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</si>
  <si>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</si>
  <si>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</si>
  <si>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</si>
  <si>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</si>
  <si>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</si>
  <si>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</si>
  <si>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</si>
  <si>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</si>
  <si>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</si>
  <si>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</si>
  <si>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</si>
  <si>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</si>
  <si>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</si>
  <si>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</si>
  <si>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</si>
  <si>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</si>
  <si>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</si>
  <si>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</si>
  <si>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</si>
  <si>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</si>
  <si>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</si>
  <si>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</si>
  <si>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</si>
  <si>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</si>
  <si>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</si>
  <si>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</si>
  <si>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</si>
  <si>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</si>
  <si>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</si>
  <si>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</si>
  <si>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</si>
  <si>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</si>
  <si>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</si>
  <si>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</si>
  <si>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</si>
  <si>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</si>
  <si>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</si>
  <si>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</si>
  <si>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</si>
  <si>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</si>
  <si>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</si>
  <si>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</si>
  <si>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</si>
  <si>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</si>
  <si>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</si>
  <si>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</si>
  <si>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</si>
  <si>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</si>
  <si>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</si>
  <si>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</si>
  <si>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</si>
  <si>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</si>
  <si>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</si>
  <si>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</si>
  <si>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</si>
  <si>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</si>
  <si>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</si>
  <si>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</si>
  <si>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</si>
  <si>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</si>
  <si>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</si>
  <si>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</si>
  <si>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</si>
  <si>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</si>
  <si>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</si>
  <si>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</si>
  <si>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</si>
  <si>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</si>
  <si>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</si>
  <si>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</si>
  <si>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</si>
  <si>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</si>
  <si>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</si>
  <si>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</si>
  <si>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</si>
  <si>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</si>
  <si>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</si>
  <si>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</si>
  <si>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</si>
  <si>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</si>
  <si>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</si>
  <si>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</si>
  <si>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</si>
  <si>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</si>
  <si>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</si>
  <si>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</si>
  <si>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</si>
  <si>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</si>
  <si>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</si>
  <si>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</si>
  <si>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</si>
  <si>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</si>
  <si>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</si>
  <si>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</si>
  <si>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</si>
  <si>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</si>
  <si>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</si>
  <si>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</si>
  <si>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</si>
  <si>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</si>
  <si>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</si>
  <si>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</si>
  <si>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</si>
  <si>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</si>
  <si>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</si>
  <si>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</si>
  <si>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</si>
  <si>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</si>
  <si>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</si>
  <si>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</si>
  <si>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</si>
  <si>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</si>
  <si>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</si>
  <si>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</si>
  <si>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</si>
  <si>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</si>
  <si>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</si>
  <si>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</si>
  <si>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</si>
  <si>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</si>
  <si>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</si>
  <si>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</si>
  <si>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</si>
  <si>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</si>
  <si>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</si>
  <si>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</si>
  <si>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</si>
  <si>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</si>
  <si>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</si>
  <si>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</si>
  <si>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</si>
  <si>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</si>
  <si>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</si>
  <si>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</si>
  <si>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</si>
  <si>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</si>
  <si>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</si>
  <si>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</si>
  <si>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</si>
  <si>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</si>
  <si>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</si>
  <si>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</si>
  <si>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</si>
  <si>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</si>
  <si>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</si>
  <si>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</si>
  <si>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</si>
  <si>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</si>
  <si>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</si>
  <si>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</si>
  <si>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</si>
  <si>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</si>
  <si>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</si>
  <si>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</si>
  <si>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</si>
  <si>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</si>
  <si>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</si>
  <si>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</si>
  <si>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</si>
  <si>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</si>
  <si>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</si>
  <si>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</si>
  <si>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</si>
  <si>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</si>
  <si>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</si>
  <si>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</si>
  <si>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</si>
  <si>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</si>
  <si>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</si>
  <si>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</si>
  <si>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</si>
  <si>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</si>
  <si>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</si>
  <si>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</si>
  <si>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</si>
  <si>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</si>
  <si>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</si>
  <si>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</si>
  <si>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</si>
  <si>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</si>
  <si>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</si>
  <si>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</si>
  <si>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</si>
  <si>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</si>
  <si>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</si>
  <si>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</si>
  <si>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</si>
  <si>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</si>
  <si>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</si>
  <si>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</si>
  <si>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</si>
  <si>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</si>
  <si>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</si>
  <si>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</si>
  <si>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</si>
  <si>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</si>
  <si>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</si>
  <si>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</si>
  <si>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</si>
  <si>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</si>
  <si>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</si>
  <si>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</si>
  <si>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</si>
  <si>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</si>
  <si>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</si>
  <si>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</si>
  <si>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</si>
  <si>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</si>
  <si>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</si>
  <si>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</si>
  <si>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</si>
  <si>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</si>
  <si>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</si>
  <si>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</si>
  <si>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</si>
  <si>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</si>
  <si>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</si>
  <si>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</si>
  <si>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</si>
  <si>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</si>
  <si>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</si>
  <si>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</si>
  <si>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</si>
  <si>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</si>
  <si>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</si>
  <si>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</si>
  <si>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</si>
  <si>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</si>
  <si>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</si>
  <si>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</si>
  <si>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</si>
  <si>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</si>
  <si>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</si>
  <si>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</si>
  <si>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</si>
  <si>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</si>
  <si>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</si>
  <si>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</si>
  <si>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</si>
  <si>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</si>
  <si>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</si>
  <si>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</si>
  <si>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</si>
  <si>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</si>
  <si>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</si>
  <si>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</si>
  <si>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</si>
  <si>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</si>
  <si>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</si>
  <si>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</si>
  <si>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</si>
  <si>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</si>
  <si>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</si>
  <si>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</si>
  <si>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</si>
  <si>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</si>
  <si>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</si>
  <si>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</si>
  <si>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</si>
  <si>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</si>
  <si>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</si>
  <si>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</si>
  <si>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</si>
  <si>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</si>
  <si>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</si>
  <si>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</si>
  <si>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</si>
  <si>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</si>
  <si>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</si>
  <si>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</si>
  <si>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</si>
  <si>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</si>
  <si>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</si>
  <si>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</si>
  <si>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</si>
  <si>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</si>
  <si>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</si>
  <si>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</si>
  <si>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</si>
  <si>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</si>
  <si>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</si>
  <si>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</si>
  <si>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</si>
  <si>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</si>
  <si>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</si>
  <si>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</si>
  <si>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</si>
  <si>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</si>
  <si>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</si>
  <si>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</si>
  <si>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</si>
  <si>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</si>
  <si>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</si>
  <si>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</si>
  <si>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</si>
  <si>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</si>
  <si>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</si>
  <si>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</si>
  <si>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</si>
  <si>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</si>
  <si>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</si>
  <si>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</si>
  <si>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</si>
  <si>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</si>
  <si>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</si>
  <si>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</si>
  <si>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</si>
  <si>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</si>
  <si>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</si>
  <si>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</si>
  <si>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</si>
  <si>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</si>
  <si>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</si>
  <si>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</si>
  <si>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</si>
  <si>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</si>
  <si>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</si>
  <si>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</si>
  <si>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</si>
  <si>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</si>
  <si>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</si>
  <si>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</si>
  <si>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</si>
  <si>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</si>
  <si>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</si>
  <si>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</si>
  <si>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</si>
  <si>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</si>
  <si>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</si>
  <si>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</si>
  <si>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</si>
  <si>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</si>
  <si>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</si>
  <si>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</si>
  <si>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</si>
  <si>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</si>
  <si>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</si>
  <si>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</si>
  <si>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</si>
  <si>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</si>
  <si>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</si>
  <si>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</si>
  <si>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</si>
  <si>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</si>
  <si>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</si>
  <si>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</si>
  <si>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</si>
  <si>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</si>
  <si>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</si>
  <si>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</si>
  <si>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</si>
  <si>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</si>
  <si>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</si>
  <si>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</si>
  <si>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</si>
  <si>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</si>
  <si>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</si>
  <si>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</si>
  <si>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</si>
  <si>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</si>
  <si>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</si>
  <si>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</si>
  <si>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</si>
  <si>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</si>
  <si>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</si>
  <si>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</si>
  <si>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</si>
  <si>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</si>
  <si>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</si>
  <si>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</si>
  <si>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</si>
  <si>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</si>
  <si>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</si>
  <si>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</si>
  <si>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</si>
  <si>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</si>
  <si>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</si>
  <si>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</si>
  <si>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</si>
  <si>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</si>
  <si>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</si>
  <si>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</si>
  <si>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</si>
  <si>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</si>
  <si>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</si>
  <si>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</si>
  <si>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</si>
  <si>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</si>
  <si>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</si>
  <si>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</si>
  <si>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</si>
  <si>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</si>
  <si>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</si>
  <si>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</si>
  <si>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</si>
  <si>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</si>
  <si>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</si>
  <si>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</si>
  <si>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</si>
  <si>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</si>
  <si>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</si>
  <si>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</si>
  <si>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</si>
  <si>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</si>
  <si>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</si>
  <si>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</si>
  <si>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</si>
  <si>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</si>
  <si>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</si>
  <si>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</si>
  <si>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</si>
  <si>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</si>
  <si>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</si>
  <si>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</si>
  <si>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</si>
  <si>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</si>
  <si>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</si>
  <si>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</si>
  <si>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</si>
  <si>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</si>
  <si>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</si>
  <si>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</si>
  <si>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</si>
  <si>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</si>
  <si>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</si>
  <si>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</si>
  <si>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</si>
  <si>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</si>
  <si>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</si>
  <si>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</si>
  <si>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</si>
  <si>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</si>
  <si>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</si>
  <si>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</si>
  <si>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</si>
  <si>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</si>
  <si>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</si>
  <si>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</si>
  <si>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</si>
  <si>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</si>
  <si>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</si>
  <si>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</si>
  <si>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</si>
  <si>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</si>
  <si>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</si>
  <si>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</si>
  <si>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</si>
  <si>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</si>
  <si>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</si>
  <si>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</si>
  <si>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</si>
  <si>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</si>
  <si>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</si>
  <si>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</si>
  <si>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</si>
  <si>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</si>
  <si>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</si>
  <si>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</si>
  <si>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</si>
  <si>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</si>
  <si>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</si>
  <si>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</si>
  <si>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</si>
  <si>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</si>
  <si>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</si>
  <si>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</si>
  <si>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</si>
  <si>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</si>
  <si>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</si>
  <si>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</si>
  <si>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</si>
  <si>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</si>
  <si>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</si>
  <si>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</si>
  <si>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</si>
  <si>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</si>
  <si>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</si>
  <si>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</si>
  <si>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</si>
  <si>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</si>
  <si>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</si>
  <si>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</si>
  <si>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</si>
  <si>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</si>
  <si>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</si>
  <si>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</si>
  <si>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</si>
  <si>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</si>
  <si>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</si>
  <si>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</si>
  <si>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</si>
  <si>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</si>
  <si>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</si>
  <si>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</si>
  <si>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</si>
  <si>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</si>
  <si>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</si>
  <si>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</si>
  <si>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</si>
  <si>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</si>
  <si>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</si>
  <si>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</si>
  <si>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</si>
  <si>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</si>
  <si>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</si>
  <si>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</si>
  <si>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</si>
  <si>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</si>
  <si>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</si>
  <si>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</si>
  <si>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</si>
  <si>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</si>
  <si>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</si>
  <si>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</si>
  <si>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</si>
  <si>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</si>
  <si>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</si>
  <si>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</si>
  <si>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</si>
  <si>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</si>
  <si>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</si>
  <si>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</si>
  <si>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</si>
  <si>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</si>
  <si>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</si>
  <si>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</si>
  <si>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</si>
  <si>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</si>
  <si>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</si>
  <si>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</si>
  <si>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</si>
  <si>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</si>
  <si>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</si>
  <si>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</si>
  <si>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</si>
  <si>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</si>
  <si>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</si>
  <si>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</si>
  <si>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</si>
  <si>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</si>
  <si>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</si>
  <si>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</si>
  <si>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</si>
  <si>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</si>
  <si>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</si>
  <si>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</si>
  <si>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</si>
  <si>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</si>
  <si>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</si>
  <si>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</si>
  <si>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</si>
  <si>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</si>
  <si>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</si>
  <si>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</si>
  <si>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</si>
  <si>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</si>
  <si>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</si>
  <si>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</si>
  <si>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</si>
  <si>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</si>
  <si>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</si>
  <si>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</si>
  <si>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</si>
  <si>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</si>
  <si>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</si>
  <si>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</si>
  <si>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</si>
  <si>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</si>
  <si>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</si>
  <si>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</si>
  <si>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</si>
  <si>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</si>
  <si>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</si>
  <si>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</si>
  <si>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</si>
  <si>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</si>
  <si>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</si>
  <si>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</si>
  <si>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</si>
  <si>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</si>
  <si>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</si>
  <si>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</si>
  <si>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</si>
  <si>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</si>
  <si>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</si>
  <si>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</si>
  <si>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</si>
  <si>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</si>
  <si>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</si>
  <si>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</si>
  <si>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</si>
  <si>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</si>
  <si>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</si>
  <si>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</si>
  <si>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</si>
  <si>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</si>
  <si>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</si>
  <si>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</si>
  <si>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</si>
  <si>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</si>
  <si>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</si>
  <si>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</si>
  <si>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</si>
  <si>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</si>
  <si>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</si>
  <si>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</si>
  <si>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</si>
  <si>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</si>
  <si>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</si>
  <si>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</si>
  <si>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</si>
  <si>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</si>
  <si>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</si>
  <si>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</si>
  <si>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</si>
  <si>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</si>
  <si>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</si>
  <si>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</si>
  <si>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</si>
  <si>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</si>
  <si>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</si>
  <si>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</si>
  <si>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</si>
  <si>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</si>
  <si>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</si>
  <si>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</si>
  <si>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</si>
  <si>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</si>
  <si>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</si>
  <si>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</si>
  <si>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</si>
  <si>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</si>
  <si>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</si>
  <si>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</si>
  <si>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</si>
  <si>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</si>
  <si>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</si>
  <si>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</si>
  <si>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</si>
  <si>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</si>
  <si>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</si>
  <si>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</si>
  <si>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</si>
  <si>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</si>
  <si>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</si>
  <si>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</si>
  <si>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</si>
  <si>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</si>
  <si>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</si>
  <si>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</si>
  <si>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</si>
  <si>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</si>
  <si>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</si>
  <si>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</si>
  <si>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</si>
  <si>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</si>
  <si>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</si>
  <si>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</si>
  <si>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</si>
  <si>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</si>
  <si>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</si>
  <si>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</si>
  <si>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</si>
  <si>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</si>
  <si>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</si>
  <si>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</si>
  <si>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</si>
  <si>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</si>
  <si>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</si>
  <si>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</si>
  <si>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</si>
  <si>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</si>
  <si>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</si>
  <si>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</si>
  <si>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</si>
  <si>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</si>
  <si>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</si>
  <si>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</si>
  <si>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</si>
  <si>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</si>
  <si>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</si>
  <si>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</si>
  <si>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</si>
  <si>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</si>
  <si>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</si>
  <si>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</si>
  <si>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</si>
  <si>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</si>
  <si>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</si>
  <si>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</si>
  <si>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</si>
  <si>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</si>
  <si>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</si>
  <si>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</si>
  <si>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</si>
  <si>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</si>
  <si>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</si>
  <si>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</si>
  <si>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</si>
  <si>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</si>
  <si>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</si>
  <si>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</si>
  <si>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</si>
  <si>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</si>
  <si>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</si>
  <si>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</si>
  <si>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</si>
  <si>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</si>
  <si>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</si>
  <si>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</si>
  <si>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</si>
  <si>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</si>
  <si>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</si>
  <si>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</si>
  <si>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</si>
  <si>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</si>
  <si>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</si>
  <si>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</si>
  <si>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</si>
  <si>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</si>
  <si>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</si>
  <si>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</si>
  <si>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</si>
  <si>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</si>
  <si>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</si>
  <si>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</si>
  <si>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</si>
  <si>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</si>
  <si>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</si>
  <si>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</si>
  <si>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</si>
  <si>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</si>
  <si>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</si>
  <si>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</si>
  <si>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</si>
  <si>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</si>
  <si>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</si>
  <si>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</si>
  <si>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</si>
  <si>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</si>
  <si>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</si>
  <si>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</si>
  <si>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</si>
  <si>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</si>
  <si>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</si>
  <si>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</si>
  <si>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</si>
  <si>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</si>
  <si>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</si>
  <si>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</si>
  <si>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</si>
  <si>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</si>
  <si>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</si>
  <si>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</si>
  <si>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</si>
  <si>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</si>
  <si>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</si>
  <si>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</si>
  <si>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</si>
  <si>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</si>
  <si>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</si>
  <si>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</si>
  <si>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</si>
  <si>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</si>
  <si>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</si>
  <si>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</si>
  <si>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</si>
  <si>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</si>
  <si>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</si>
  <si>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</si>
  <si>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</si>
  <si>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</si>
  <si>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</si>
  <si>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</si>
  <si>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</si>
  <si>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</si>
  <si>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</si>
  <si>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</si>
  <si>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</si>
  <si>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</si>
  <si>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</si>
  <si>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</si>
  <si>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</si>
  <si>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</si>
  <si>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</si>
  <si>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</si>
  <si>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</si>
  <si>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</si>
  <si>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</si>
  <si>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</si>
  <si>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</si>
  <si>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</si>
  <si>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</si>
  <si>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</si>
  <si>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</si>
  <si>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</si>
  <si>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</si>
  <si>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</si>
  <si>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</si>
  <si>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</si>
  <si>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</si>
  <si>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</si>
  <si>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</si>
  <si>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</si>
  <si>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</si>
  <si>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</si>
  <si>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</si>
  <si>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</si>
  <si>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</si>
  <si>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</si>
  <si>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</si>
  <si>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</si>
  <si>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</si>
  <si>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</si>
  <si>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</si>
  <si>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</si>
  <si>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</si>
  <si>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</si>
  <si>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</si>
  <si>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</si>
  <si>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</si>
  <si>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</si>
  <si>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</si>
  <si>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</si>
  <si>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</si>
  <si>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</si>
  <si>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</si>
  <si>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</si>
  <si>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</si>
  <si>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</si>
  <si>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</si>
  <si>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</si>
  <si>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</si>
  <si>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</si>
  <si>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</si>
  <si>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</si>
  <si>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</si>
  <si>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</si>
  <si>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</si>
  <si>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</si>
  <si>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</si>
  <si>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</si>
  <si>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</si>
  <si>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</si>
  <si>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</si>
  <si>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</si>
  <si>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</si>
  <si>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</si>
  <si>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</si>
  <si>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</si>
  <si>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</si>
  <si>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</si>
  <si>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</si>
  <si>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</si>
  <si>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</si>
  <si>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</si>
  <si>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</si>
  <si>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</si>
  <si>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</si>
  <si>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</si>
  <si>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</si>
  <si>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</si>
  <si>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</si>
  <si>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</si>
  <si>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</si>
  <si>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</si>
  <si>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</si>
  <si>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</si>
  <si>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</si>
  <si>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</si>
  <si>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</si>
  <si>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</si>
  <si>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</si>
  <si>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</si>
  <si>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</si>
  <si>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</si>
  <si>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</si>
  <si>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</si>
  <si>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</si>
  <si>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</si>
  <si>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</si>
  <si>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</si>
  <si>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</si>
  <si>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</si>
  <si>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</si>
  <si>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</si>
  <si>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</si>
  <si>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</si>
  <si>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</si>
  <si>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</si>
  <si>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</si>
  <si>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</si>
  <si>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</si>
  <si>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</si>
  <si>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</si>
  <si>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</si>
  <si>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</si>
  <si>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</si>
  <si>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</si>
  <si>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</si>
  <si>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</si>
  <si>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</si>
  <si>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</si>
  <si>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</si>
  <si>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</si>
  <si>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</si>
  <si>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</si>
  <si>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</si>
  <si>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</si>
  <si>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</si>
  <si>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</si>
  <si>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</si>
  <si>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</si>
  <si>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</si>
  <si>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</si>
  <si>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</si>
  <si>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</si>
  <si>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</si>
  <si>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</si>
  <si>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</si>
  <si>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</si>
  <si>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</si>
  <si>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</si>
  <si>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</si>
  <si>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</si>
  <si>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</si>
  <si>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</si>
  <si>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</si>
  <si>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</si>
  <si>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</si>
  <si>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</si>
  <si>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</si>
  <si>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</si>
  <si>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</si>
  <si>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</si>
  <si>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</si>
  <si>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</si>
  <si>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</si>
  <si>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</si>
  <si>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</si>
  <si>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</si>
  <si>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</si>
  <si>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</si>
  <si>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</si>
  <si>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</si>
  <si>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</si>
  <si>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</si>
  <si>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</si>
  <si>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</si>
  <si>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</si>
  <si>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</si>
  <si>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</si>
  <si>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</si>
  <si>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</si>
  <si>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</si>
  <si>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</si>
  <si>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</si>
  <si>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</si>
  <si>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</si>
  <si>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</si>
  <si>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</si>
  <si>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</si>
  <si>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</si>
  <si>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</si>
  <si>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</si>
  <si>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</si>
  <si>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</si>
  <si>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</si>
  <si>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</si>
  <si>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</si>
  <si>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</si>
  <si>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</si>
  <si>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</si>
  <si>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</si>
  <si>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</si>
  <si>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</si>
  <si>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</si>
  <si>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</si>
  <si>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</si>
  <si>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</si>
  <si>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</si>
  <si>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</si>
  <si>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</si>
  <si>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</si>
  <si>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</si>
  <si>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</si>
  <si>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</si>
  <si>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</si>
  <si>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</si>
  <si>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</si>
  <si>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</si>
  <si>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</si>
  <si>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</si>
  <si>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</si>
  <si>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</si>
  <si>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</si>
  <si>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</si>
  <si>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</si>
  <si>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</si>
  <si>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</si>
  <si>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</si>
  <si>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</si>
  <si>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</si>
  <si>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</si>
  <si>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</si>
  <si>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</si>
  <si>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</si>
  <si>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</si>
  <si>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</si>
  <si>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</si>
  <si>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</si>
  <si>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</si>
  <si>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</si>
  <si>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</si>
  <si>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</si>
  <si>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</si>
  <si>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</si>
  <si>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</si>
  <si>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</si>
  <si>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</si>
  <si>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</si>
  <si>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</si>
  <si>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</si>
  <si>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</si>
  <si>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</si>
  <si>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</si>
  <si>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</si>
  <si>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</si>
  <si>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</si>
  <si>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</si>
  <si>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</si>
  <si>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</si>
  <si>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</si>
  <si>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</si>
  <si>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</si>
  <si>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</si>
  <si>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</si>
  <si>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</si>
  <si>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</si>
  <si>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</si>
  <si>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</si>
  <si>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</si>
  <si>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</si>
  <si>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</si>
  <si>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</si>
  <si>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</si>
  <si>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</si>
  <si>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</si>
  <si>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</si>
  <si>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</si>
  <si>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</si>
  <si>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</si>
  <si>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</si>
  <si>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</si>
  <si>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</si>
  <si>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</si>
  <si>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</si>
  <si>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</si>
  <si>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</si>
  <si>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</si>
  <si>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</si>
  <si>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</si>
  <si>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</si>
  <si>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</si>
  <si>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</si>
  <si>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</si>
  <si>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</si>
  <si>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</si>
  <si>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</si>
  <si>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</si>
  <si>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</si>
  <si>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</si>
  <si>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</si>
  <si>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</si>
  <si>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</si>
  <si>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</si>
  <si>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</si>
  <si>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</si>
  <si>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</si>
  <si>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</si>
  <si>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</si>
  <si>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</si>
  <si>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</si>
  <si>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</si>
  <si>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</si>
  <si>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</si>
  <si>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</si>
  <si>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</si>
  <si>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</si>
  <si>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</si>
  <si>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</si>
  <si>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</si>
  <si>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</si>
  <si>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</si>
  <si>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</si>
  <si>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</si>
  <si>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</si>
  <si>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</si>
  <si>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</si>
  <si>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</si>
  <si>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</si>
  <si>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</si>
  <si>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</si>
  <si>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</si>
  <si>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</si>
  <si>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</si>
  <si>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</si>
  <si>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</si>
  <si>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</si>
  <si>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</si>
  <si>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</si>
  <si>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</si>
  <si>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</si>
  <si>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</si>
  <si>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</si>
  <si>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</si>
  <si>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</si>
  <si>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</si>
  <si>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</si>
  <si>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</si>
  <si>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</si>
  <si>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</si>
  <si>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</si>
  <si>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</si>
  <si>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</si>
  <si>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</si>
  <si>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</si>
  <si>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</si>
  <si>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</si>
  <si>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</si>
  <si>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</si>
  <si>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</si>
  <si>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</si>
  <si>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</si>
  <si>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</si>
  <si>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</si>
  <si>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</si>
  <si>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</si>
  <si>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</si>
  <si>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</si>
  <si>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</si>
  <si>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</si>
  <si>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</si>
  <si>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</si>
  <si>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</si>
  <si>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</si>
  <si>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</si>
  <si>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</si>
  <si>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</si>
  <si>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</si>
  <si>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</si>
  <si>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</si>
  <si>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</si>
  <si>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</si>
  <si>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</si>
  <si>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</si>
  <si>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</si>
  <si>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</si>
  <si>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</si>
  <si>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</si>
  <si>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</si>
  <si>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</si>
  <si>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</si>
  <si>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</si>
  <si>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</si>
  <si>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</si>
  <si>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</si>
  <si>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</si>
  <si>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</si>
  <si>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</si>
  <si>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</si>
  <si>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</si>
  <si>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</si>
  <si>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</si>
  <si>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</si>
  <si>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</si>
  <si>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</si>
  <si>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</si>
  <si>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</si>
  <si>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</si>
  <si>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</si>
  <si>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</si>
  <si>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</si>
  <si>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</si>
  <si>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</si>
  <si>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</si>
  <si>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</si>
  <si>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</si>
  <si>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</si>
  <si>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</si>
  <si>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</si>
  <si>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</si>
  <si>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</si>
  <si>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</si>
  <si>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</si>
  <si>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</si>
  <si>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</si>
  <si>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</si>
  <si>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</si>
  <si>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</si>
  <si>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</si>
  <si>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</si>
  <si>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</si>
  <si>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</si>
  <si>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</si>
  <si>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</si>
  <si>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</si>
  <si>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</si>
  <si>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</si>
  <si>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</si>
  <si>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</si>
  <si>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</si>
  <si>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</si>
  <si>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</si>
  <si>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</si>
  <si>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</si>
  <si>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</si>
  <si>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</si>
  <si>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</si>
  <si>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</si>
  <si>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</si>
  <si>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</si>
  <si>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</si>
  <si>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</si>
  <si>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</si>
  <si>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</si>
  <si>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</si>
  <si>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</si>
  <si>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</si>
  <si>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</si>
  <si>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</si>
  <si>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</si>
  <si>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</si>
  <si>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</si>
  <si>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</si>
  <si>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</si>
  <si>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</si>
  <si>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</si>
  <si>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</si>
  <si>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</si>
  <si>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</si>
  <si>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</si>
  <si>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</si>
  <si>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</si>
  <si>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</si>
  <si>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</si>
  <si>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</si>
  <si>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</si>
  <si>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</si>
  <si>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</si>
  <si>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</si>
  <si>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</si>
  <si>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</si>
  <si>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</si>
  <si>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</si>
  <si>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</si>
  <si>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</si>
  <si>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</si>
  <si>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</si>
  <si>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</si>
  <si>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</si>
  <si>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</si>
  <si>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</si>
  <si>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</si>
  <si>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</si>
  <si>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</si>
  <si>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</si>
  <si>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</si>
  <si>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</si>
  <si>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</si>
  <si>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</si>
  <si>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</si>
  <si>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</si>
  <si>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</si>
  <si>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</si>
  <si>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</si>
  <si>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</si>
  <si>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</si>
  <si>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</si>
  <si>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</si>
  <si>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</si>
  <si>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</si>
  <si>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</si>
  <si>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</si>
  <si>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</si>
  <si>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</si>
  <si>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</si>
  <si>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</si>
  <si>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</si>
  <si>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</si>
  <si>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</si>
  <si>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</si>
  <si>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</si>
  <si>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</si>
  <si>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</si>
  <si>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</si>
  <si>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</si>
  <si>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</si>
  <si>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</si>
  <si>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</si>
  <si>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</si>
  <si>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</si>
  <si>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</si>
  <si>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</si>
  <si>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</si>
  <si>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</si>
  <si>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</si>
  <si>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</si>
  <si>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</si>
  <si>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</si>
  <si>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</si>
  <si>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</si>
  <si>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</si>
  <si>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</si>
  <si>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</si>
  <si>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</si>
  <si>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</si>
  <si>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</si>
  <si>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</si>
  <si>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</si>
  <si>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</si>
  <si>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</si>
  <si>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</si>
  <si>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</si>
  <si>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</si>
  <si>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</si>
  <si>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</si>
  <si>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</si>
  <si>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</si>
  <si>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</si>
  <si>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</si>
  <si>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</si>
  <si>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</si>
  <si>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</si>
  <si>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</si>
  <si>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</si>
  <si>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</si>
  <si>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</si>
  <si>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</si>
  <si>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</si>
  <si>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</si>
  <si>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</si>
  <si>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</si>
  <si>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</si>
  <si>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</si>
  <si>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</si>
  <si>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</si>
  <si>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</si>
  <si>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</si>
  <si>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</si>
  <si>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</si>
  <si>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</si>
  <si>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</si>
  <si>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</si>
  <si>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</si>
  <si>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</si>
  <si>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</si>
  <si>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</si>
  <si>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</si>
  <si>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</si>
  <si>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</si>
  <si>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</si>
  <si>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</si>
  <si>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</si>
  <si>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</si>
  <si>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</si>
  <si>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</si>
  <si>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</si>
  <si>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</si>
  <si>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</si>
  <si>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</si>
  <si>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</si>
  <si>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</si>
  <si>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</si>
  <si>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</si>
  <si>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</si>
  <si>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</si>
  <si>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</si>
  <si>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</si>
  <si>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</si>
  <si>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</si>
  <si>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</si>
  <si>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</si>
  <si>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</si>
  <si>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</si>
  <si>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</si>
  <si>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</si>
  <si>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</si>
  <si>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</si>
  <si>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</si>
  <si>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</si>
  <si>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</si>
  <si>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</si>
  <si>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</si>
  <si>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</si>
  <si>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</si>
  <si>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</si>
  <si>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</si>
  <si>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</si>
  <si>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</si>
  <si>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</si>
  <si>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</si>
  <si>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</si>
  <si>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</si>
  <si>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</si>
  <si>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</si>
  <si>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</si>
  <si>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</si>
  <si>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</si>
  <si>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</si>
  <si>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</si>
  <si>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</si>
  <si>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</si>
  <si>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</si>
  <si>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</si>
  <si>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</si>
  <si>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</si>
  <si>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</si>
  <si>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</si>
  <si>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</si>
  <si>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</si>
  <si>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</si>
  <si>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</si>
  <si>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</si>
  <si>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</si>
  <si>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</si>
  <si>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</si>
  <si>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</si>
  <si>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</si>
  <si>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</si>
  <si>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</si>
  <si>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</si>
  <si>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</si>
  <si>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</si>
  <si>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</si>
  <si>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</si>
  <si>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</si>
  <si>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</si>
  <si>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</si>
  <si>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</si>
  <si>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</si>
  <si>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</si>
  <si>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</si>
  <si>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</si>
  <si>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</si>
  <si>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</si>
  <si>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</si>
  <si>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</si>
  <si>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</si>
  <si>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</si>
  <si>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</si>
  <si>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</si>
  <si>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</si>
  <si>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</si>
  <si>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</si>
  <si>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</si>
  <si>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</si>
  <si>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</si>
  <si>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</si>
  <si>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</si>
  <si>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</si>
  <si>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</si>
  <si>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</si>
  <si>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</si>
  <si>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</si>
  <si>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</si>
  <si>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</si>
  <si>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</si>
  <si>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</si>
  <si>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</si>
  <si>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</si>
  <si>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</si>
  <si>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</si>
  <si>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</si>
  <si>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</si>
  <si>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</si>
  <si>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</si>
  <si>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</si>
  <si>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</si>
  <si>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</si>
  <si>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</si>
  <si>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</si>
  <si>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</si>
  <si>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</si>
  <si>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</si>
  <si>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</si>
  <si>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</si>
  <si>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</si>
  <si>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</si>
  <si>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</si>
  <si>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</si>
  <si>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</si>
  <si>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</si>
  <si>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</si>
  <si>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</si>
  <si>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</si>
  <si>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</si>
  <si>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</si>
  <si>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</si>
  <si>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</si>
  <si>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</si>
  <si>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</si>
  <si>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</si>
  <si>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</si>
  <si>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</si>
  <si>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</si>
  <si>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</si>
  <si>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</si>
  <si>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</si>
  <si>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</si>
  <si>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</si>
  <si>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</si>
  <si>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</si>
  <si>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</si>
  <si>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</si>
  <si>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</si>
  <si>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</si>
  <si>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</si>
  <si>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</si>
  <si>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</si>
  <si>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</si>
  <si>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</si>
  <si>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</si>
  <si>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</si>
  <si>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</si>
  <si>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</si>
  <si>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</si>
  <si>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</si>
  <si>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</si>
  <si>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</si>
  <si>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</si>
  <si>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</si>
  <si>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</si>
  <si>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</si>
  <si>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</si>
  <si>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</si>
  <si>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</si>
  <si>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</si>
  <si>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</si>
  <si>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</si>
  <si>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</si>
  <si>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</si>
  <si>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</si>
  <si>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</si>
  <si>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</si>
  <si>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</si>
  <si>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</si>
  <si>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</si>
  <si>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</si>
  <si>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</si>
  <si>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</si>
  <si>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</si>
  <si>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</si>
  <si>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</si>
  <si>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</si>
  <si>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</si>
  <si>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</si>
  <si>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</si>
  <si>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</si>
  <si>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</si>
  <si>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</si>
  <si>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</si>
  <si>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</si>
  <si>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</si>
  <si>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</si>
  <si>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</si>
  <si>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</si>
  <si>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</si>
  <si>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</si>
  <si>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</si>
  <si>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</si>
  <si>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</si>
  <si>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</si>
  <si>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</si>
  <si>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</si>
  <si>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</si>
  <si>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</si>
  <si>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</si>
  <si>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</si>
  <si>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</si>
  <si>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</si>
  <si>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</si>
  <si>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</si>
  <si>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</si>
  <si>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</si>
  <si>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</si>
  <si>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</si>
  <si>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</si>
  <si>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</si>
  <si>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</si>
  <si>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</si>
  <si>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</si>
  <si>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</si>
  <si>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</si>
  <si>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</si>
  <si>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</si>
  <si>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</si>
  <si>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</si>
  <si>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</si>
  <si>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</si>
  <si>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</si>
  <si>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</si>
  <si>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</si>
  <si>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</si>
  <si>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</si>
  <si>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</si>
  <si>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</si>
  <si>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</si>
  <si>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</si>
  <si>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</si>
  <si>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</si>
  <si>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</si>
  <si>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</si>
  <si>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</si>
  <si>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</si>
  <si>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</si>
  <si>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</si>
  <si>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</si>
  <si>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</si>
  <si>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</si>
  <si>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</si>
  <si>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</si>
  <si>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</si>
  <si>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</si>
  <si>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</si>
  <si>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</si>
  <si>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</si>
  <si>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</si>
  <si>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</si>
  <si>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</si>
  <si>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</si>
  <si>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</si>
  <si>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</si>
  <si>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</si>
  <si>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</si>
  <si>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</si>
  <si>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</si>
  <si>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</si>
  <si>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</si>
  <si>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</si>
  <si>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</si>
  <si>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</si>
  <si>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</si>
  <si>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</si>
  <si>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</si>
  <si>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</si>
  <si>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</si>
  <si>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</si>
  <si>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</si>
  <si>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</si>
  <si>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</si>
  <si>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</si>
  <si>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</si>
  <si>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</si>
  <si>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</si>
  <si>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</si>
  <si>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</si>
  <si>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</si>
  <si>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</si>
  <si>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</si>
  <si>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</si>
  <si>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</si>
  <si>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</si>
  <si>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</si>
  <si>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</si>
  <si>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</si>
  <si>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</si>
  <si>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</si>
  <si>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</si>
  <si>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</si>
  <si>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</si>
  <si>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</si>
  <si>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</si>
  <si>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</si>
  <si>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</si>
  <si>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</si>
  <si>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</si>
  <si>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</si>
  <si>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</si>
  <si>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</si>
  <si>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</si>
  <si>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</si>
  <si>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</si>
  <si>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</si>
  <si>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</si>
  <si>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</si>
  <si>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</si>
  <si>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</si>
  <si>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</si>
  <si>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</si>
  <si>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</si>
  <si>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</si>
  <si>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</si>
  <si>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</si>
  <si>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</si>
  <si>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</si>
  <si>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</si>
  <si>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</si>
  <si>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</si>
  <si>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</si>
  <si>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</si>
  <si>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</si>
  <si>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</si>
  <si>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</si>
  <si>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</si>
  <si>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</si>
  <si>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</si>
  <si>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</si>
  <si>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</si>
  <si>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</si>
  <si>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</si>
  <si>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</si>
  <si>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</si>
  <si>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</si>
  <si>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</si>
  <si>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</si>
  <si>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</si>
  <si>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</si>
  <si>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</si>
  <si>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</si>
  <si>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</si>
  <si>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</si>
  <si>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</si>
  <si>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</si>
  <si>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</si>
  <si>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</si>
  <si>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</si>
  <si>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</si>
  <si>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</si>
  <si>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</si>
  <si>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</si>
  <si>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</si>
  <si>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</si>
  <si>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</si>
  <si>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</si>
  <si>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</si>
  <si>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</si>
  <si>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</si>
  <si>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</si>
  <si>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</si>
  <si>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</si>
  <si>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</si>
  <si>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</si>
  <si>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</si>
  <si>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</si>
  <si>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</si>
  <si>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</si>
  <si>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</si>
  <si>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</si>
  <si>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</si>
  <si>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</si>
  <si>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</si>
  <si>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</si>
  <si>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</si>
  <si>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</si>
  <si>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</si>
  <si>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</si>
  <si>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</si>
  <si>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</si>
  <si>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</si>
  <si>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</si>
  <si>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</si>
  <si>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</si>
  <si>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</si>
  <si>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</si>
  <si>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</si>
  <si>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</si>
  <si>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</si>
  <si>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</si>
  <si>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</si>
  <si>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</si>
  <si>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</si>
  <si>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</si>
  <si>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</si>
  <si>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</si>
  <si>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</si>
  <si>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</si>
  <si>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</si>
  <si>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</si>
  <si>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</si>
  <si>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</si>
  <si>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</si>
  <si>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</si>
  <si>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</si>
  <si>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</si>
  <si>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</si>
  <si>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</si>
  <si>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</si>
  <si>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</si>
  <si>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</si>
  <si>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</si>
  <si>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</si>
  <si>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</si>
  <si>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</si>
  <si>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</si>
  <si>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</si>
  <si>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</si>
  <si>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</si>
  <si>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</si>
  <si>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</si>
  <si>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</si>
  <si>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</si>
  <si>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</si>
  <si>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</si>
  <si>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</si>
  <si>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</si>
  <si>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</si>
  <si>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</si>
  <si>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</si>
  <si>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</si>
  <si>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</si>
  <si>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</si>
  <si>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</si>
  <si>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</si>
  <si>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</si>
  <si>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</si>
  <si>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</si>
  <si>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</si>
  <si>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</si>
  <si>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</si>
  <si>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</si>
  <si>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</si>
  <si>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</si>
  <si>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</si>
  <si>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</si>
  <si>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</si>
  <si>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</si>
  <si>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</si>
  <si>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</si>
  <si>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</si>
  <si>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</si>
  <si>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</si>
  <si>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</si>
  <si>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</si>
  <si>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</si>
  <si>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</si>
  <si>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</si>
  <si>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</si>
  <si>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</si>
  <si>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</si>
  <si>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</si>
  <si>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</si>
  <si>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</si>
  <si>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</si>
  <si>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</si>
  <si>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</si>
  <si>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</si>
  <si>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</si>
  <si>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</si>
  <si>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</si>
  <si>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</si>
  <si>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</si>
  <si>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</si>
  <si>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</si>
  <si>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</si>
  <si>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</si>
  <si>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</si>
  <si>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</si>
  <si>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</si>
  <si>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</si>
  <si>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</si>
  <si>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</si>
  <si>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</si>
  <si>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</si>
  <si>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</si>
  <si>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</si>
  <si>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</si>
  <si>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</si>
  <si>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</si>
  <si>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</si>
  <si>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</si>
  <si>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</si>
  <si>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</si>
  <si>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</si>
  <si>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</si>
  <si>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</si>
  <si>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</si>
  <si>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</si>
  <si>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</si>
  <si>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</si>
  <si>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</si>
  <si>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</si>
  <si>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</si>
  <si>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</si>
  <si>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</si>
  <si>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</si>
  <si>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</si>
  <si>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</si>
  <si>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</si>
  <si>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</si>
  <si>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</si>
  <si>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</si>
  <si>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</si>
  <si>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</si>
  <si>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games</t>
  </si>
  <si>
    <t>music</t>
  </si>
  <si>
    <t>theater</t>
  </si>
  <si>
    <t>film &amp; video</t>
  </si>
  <si>
    <t>publishing</t>
  </si>
  <si>
    <t>photography</t>
  </si>
  <si>
    <t>food</t>
  </si>
  <si>
    <t>journalism</t>
  </si>
  <si>
    <t>(All)</t>
  </si>
  <si>
    <t>Row Labels</t>
  </si>
  <si>
    <t>Grand Total</t>
  </si>
  <si>
    <t>Count of state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</si>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</sst>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9" fontId="0" fillId="0" borderId="0" xfId="2" applyFont="1" applyAlignment="1">
      <alignment horizontal="center" vertical="center"/>
    </xf>
    <xf numFmtId="9" fontId="0" fillId="0" borderId="0" xfId="2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4" fontId="1" fillId="0" borderId="0" xfId="2" applyNumberFormat="1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[Homework_1_Excel_Ryan_Lessig_04.15.2019.xlsx]Category - Pivot Table!PivotTable1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-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B141-9F8E-56355B17B91A}"/>
            </c:ext>
          </c:extLst>
        </c:ser>
        <c:ser>
          <c:idx val="1"/>
          <c:order val="1"/>
          <c:tx>
            <c:strRef>
              <c:f>'Category -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-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0-B141-9F8E-56355B17B91A}"/>
            </c:ext>
          </c:extLst>
        </c:ser>
        <c:ser>
          <c:idx val="2"/>
          <c:order val="2"/>
          <c:tx>
            <c:strRef>
              <c:f>'Category -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-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40-B141-9F8E-56355B17B91A}"/>
            </c:ext>
          </c:extLst>
        </c:ser>
        <c:ser>
          <c:idx val="3"/>
          <c:order val="3"/>
          <c:tx>
            <c:strRef>
              <c:f>'Category -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-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40-B141-9F8E-56355B17B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967616"/>
        <c:axId val="149969152"/>
      </c:barChart>
      <c:catAx>
        <c:axId val="1499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9152"/>
        <c:crosses val="autoZero"/>
        <c:auto val="1"/>
        <c:lblAlgn val="ctr"/>
        <c:lblOffset val="100"/>
        <c:noMultiLvlLbl val="0"/>
      </c:catAx>
      <c:valAx>
        <c:axId val="1499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[Homework_1_Excel_Ryan_Lessig_04.15.2019.xlsx]Sub-Category - Pivot!PivotTable1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- Pivot'!$B$4:$B$5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'Sub-Category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-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6-3C42-8F33-7E2A77FD10F6}"/>
            </c:ext>
          </c:extLst>
        </c:ser>
        <c:ser>
          <c:idx val="1"/>
          <c:order val="1"/>
          <c:tx>
            <c:strRef>
              <c:f>'Sub-Category - Pivot'!$C$4:$C$5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'Sub-Category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-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6-3C42-8F33-7E2A77FD10F6}"/>
            </c:ext>
          </c:extLst>
        </c:ser>
        <c:ser>
          <c:idx val="2"/>
          <c:order val="2"/>
          <c:tx>
            <c:strRef>
              <c:f>'Sub-Category - Pivot'!$D$4:$D$5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'Sub-Category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-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6-3C42-8F33-7E2A77FD10F6}"/>
            </c:ext>
          </c:extLst>
        </c:ser>
        <c:ser>
          <c:idx val="3"/>
          <c:order val="3"/>
          <c:tx>
            <c:strRef>
              <c:f>'Sub-Category - Pivot'!$E$4:$E$5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'Sub-Category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-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6-3C42-8F33-7E2A77FD1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141696"/>
        <c:axId val="166850560"/>
      </c:barChart>
      <c:catAx>
        <c:axId val="3981416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6850560"/>
        <c:crosses val="autoZero"/>
        <c:auto val="1"/>
        <c:lblAlgn val="ctr"/>
        <c:lblOffset val="100"/>
        <c:noMultiLvlLbl val="0"/>
      </c:catAx>
      <c:valAx>
        <c:axId val="16685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8141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[Homework_1_Excel_Ryan_Lessig_04.15.2019.xlsx]Outcomes - Pivot!PivotTable2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- Pivot'!$B$4:$B$5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-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203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147</c:v>
                </c:pt>
                <c:pt idx="9">
                  <c:v>183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2-CC4C-9C83-CC71B27BDF4E}"/>
            </c:ext>
          </c:extLst>
        </c:ser>
        <c:ser>
          <c:idx val="1"/>
          <c:order val="1"/>
          <c:tx>
            <c:strRef>
              <c:f>'Outcomes - Pivot'!$C$4:$C$5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-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102</c:v>
                </c:pt>
                <c:pt idx="4">
                  <c:v>127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2-CC4C-9C83-CC71B27BDF4E}"/>
            </c:ext>
          </c:extLst>
        </c:ser>
        <c:ser>
          <c:idx val="2"/>
          <c:order val="2"/>
          <c:tx>
            <c:strRef>
              <c:f>'Outcomes - Pivot'!$D$4:$D$5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'Outcomes -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-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2-CC4C-9C83-CC71B27BD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791488"/>
        <c:axId val="165467648"/>
      </c:lineChart>
      <c:catAx>
        <c:axId val="363791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5467648"/>
        <c:crosses val="autoZero"/>
        <c:auto val="1"/>
        <c:lblAlgn val="ctr"/>
        <c:lblOffset val="100"/>
        <c:noMultiLvlLbl val="0"/>
      </c:catAx>
      <c:valAx>
        <c:axId val="165467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379148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Goals'!$F$1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'Bonus -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A4-B249-BC75-97BBEFE5D92B}"/>
            </c:ext>
          </c:extLst>
        </c:ser>
        <c:ser>
          <c:idx val="1"/>
          <c:order val="1"/>
          <c:tx>
            <c:strRef>
              <c:f>'Bonus - Goals'!$G$1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'Bonus -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A4-B249-BC75-97BBEFE5D92B}"/>
            </c:ext>
          </c:extLst>
        </c:ser>
        <c:ser>
          <c:idx val="2"/>
          <c:order val="2"/>
          <c:tx>
            <c:strRef>
              <c:f>'Bonus - Goals'!$H$1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'Bonus -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A4-B249-BC75-97BBEFE5D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677376"/>
        <c:axId val="384679296"/>
      </c:lineChart>
      <c:catAx>
        <c:axId val="384677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84679296"/>
        <c:crosses val="autoZero"/>
        <c:auto val="1"/>
        <c:lblAlgn val="ctr"/>
        <c:lblOffset val="100"/>
        <c:noMultiLvlLbl val="0"/>
      </c:catAx>
      <c:valAx>
        <c:axId val="3846792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846773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25400</xdr:rowOff>
    </xdr:from>
    <xdr:to>
      <xdr:col>18</xdr:col>
      <xdr:colOff>812800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A1313-03CC-3442-91F3-77F149B6B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4</xdr:row>
      <xdr:rowOff>14286</xdr:rowOff>
    </xdr:from>
    <xdr:to>
      <xdr:col>23</xdr:col>
      <xdr:colOff>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5</xdr:row>
      <xdr:rowOff>19050</xdr:rowOff>
    </xdr:from>
    <xdr:to>
      <xdr:col>17</xdr:col>
      <xdr:colOff>9525</xdr:colOff>
      <xdr:row>27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323849</xdr:colOff>
      <xdr:row>14</xdr:row>
      <xdr:rowOff>142881</xdr:rowOff>
    </xdr:from>
    <xdr:to>
      <xdr:col>10</xdr:col>
      <xdr:colOff>95250</xdr:colOff>
      <xdr:row>41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essig" refreshedDate="43570.759059143522" createdVersion="4" refreshedVersion="6" minRefreshableVersion="3" recordCount="4114" xr:uid="{00000000-000A-0000-FFFF-FFFF18000000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Date Created Conversion" numFmtId="14">
      <sharedItems containsSemiMixedTypes="0" containsNonDate="0" containsDate="1" containsString="0" minDate="2009-05-17T01:55:13" maxDate="2017-03-15T13:30:07" count="4114">
        <d v="2015-06-21T22:10:11"/>
        <d v="2017-01-31T12:24:43"/>
        <d v="2016-02-05T14:51:23"/>
        <d v="2014-07-08T10:21:47"/>
        <d v="2015-11-19T18:01:19"/>
        <d v="2016-07-12T20:23:27"/>
        <d v="2014-06-03T23:44:10"/>
        <d v="2016-05-25T23:07:47"/>
        <d v="2016-04-08T20:40:12"/>
        <d v="2016-03-18T00:29:04"/>
        <d v="2014-05-20T23:37:59"/>
        <d v="2016-07-21T16:41:02"/>
        <d v="2014-06-01T15:07:05"/>
        <d v="2016-05-18T14:15:09"/>
        <d v="2014-06-17T22:38:08"/>
        <d v="2015-09-09T07:24:18"/>
        <d v="2014-05-01T17:06:51"/>
        <d v="2014-10-05T15:33:42"/>
        <d v="2014-08-18T11:00:56"/>
        <d v="2015-06-20T17:35:34"/>
        <d v="2015-07-15T16:11:52"/>
        <d v="2014-08-27T13:03:09"/>
        <d v="2014-12-16T19:52:20"/>
        <d v="2015-04-03T16:41:41"/>
        <d v="2015-08-13T17:41:03"/>
        <d v="2015-11-09T22:36:01"/>
        <d v="2014-07-08T10:22:24"/>
        <d v="2014-10-17T01:57:13"/>
        <d v="2015-11-16T21:08:04"/>
        <d v="2014-06-22T14:09:28"/>
        <d v="2014-07-22T05:01:55"/>
        <d v="2016-01-07T17:00:34"/>
        <d v="2016-04-01T13:03:37"/>
        <d v="2015-10-09T13:51:41"/>
        <d v="2014-07-21T05:43:21"/>
        <d v="2015-04-04T05:00:14"/>
        <d v="2015-03-05T05:22:05"/>
        <d v="2015-01-28T14:37:59"/>
        <d v="2013-04-10T23:22:24"/>
        <d v="2014-04-24T23:07:48"/>
        <d v="2014-05-30T03:08:08"/>
        <d v="2014-09-05T11:39:14"/>
        <d v="2014-11-28T13:20:26"/>
        <d v="2014-06-12T16:58:06"/>
        <d v="2014-08-23T00:22:17"/>
        <d v="2016-03-28T12:58:27"/>
        <d v="2015-11-15T21:09:34"/>
        <d v="2014-10-20T17:40:07"/>
        <d v="2015-01-29T10:24:20"/>
        <d v="2015-09-24T02:14:05"/>
        <d v="2014-12-22T16:04:18"/>
        <d v="2015-07-11T20:17:17"/>
        <d v="2014-06-17T14:50:46"/>
        <d v="2014-03-21T11:10:45"/>
        <d v="2015-11-25T15:07:01"/>
        <d v="2016-05-06T21:15:16"/>
        <d v="2015-05-25T11:10:24"/>
        <d v="2015-03-26T17:59:22"/>
        <d v="2014-10-20T15:52:52"/>
        <d v="2015-08-14T03:39:36"/>
        <d v="2014-03-03T19:38:37"/>
        <d v="2013-05-15T17:32:37"/>
        <d v="2013-02-06T17:11:18"/>
        <d v="2013-12-04T19:53:33"/>
        <d v="2013-06-07T22:26:21"/>
        <d v="2014-07-15T17:42:34"/>
        <d v="2016-06-18T18:23:40"/>
        <d v="2012-06-15T12:00:04"/>
        <d v="2014-01-24T11:39:51"/>
        <d v="2011-08-31T02:30:25"/>
        <d v="2011-07-06T19:30:45"/>
        <d v="2012-03-29T04:30:57"/>
        <d v="2012-10-25T22:14:41"/>
        <d v="2011-02-13T16:09:44"/>
        <d v="2015-12-22T09:41:35"/>
        <d v="2013-03-24T03:01:12"/>
        <d v="2011-10-28T14:35:58"/>
        <d v="2012-03-29T01:28:37"/>
        <d v="2016-08-22T15:32:01"/>
        <d v="2014-03-26T16:38:13"/>
        <d v="2013-11-05T00:00:56"/>
        <d v="2012-07-10T01:48:47"/>
        <d v="2011-09-09T17:41:01"/>
        <d v="2015-02-07T12:46:29"/>
        <d v="2011-04-15T16:11:26"/>
        <d v="2011-08-24T01:00:37"/>
        <d v="2015-10-14T11:20:45"/>
        <d v="2010-05-24T10:56:43"/>
        <d v="2014-05-27T13:48:51"/>
        <d v="2013-05-08T16:03:12"/>
        <d v="2011-06-12T05:08:19"/>
        <d v="2011-03-17T07:39:24"/>
        <d v="2016-12-17T02:46:23"/>
        <d v="2012-06-05T18:35:37"/>
        <d v="2014-03-18T15:13:42"/>
        <d v="2012-01-26T22:07:21"/>
        <d v="2010-05-26T13:54:01"/>
        <d v="2011-06-12T01:14:42"/>
        <d v="2012-11-01T17:04:34"/>
        <d v="2013-12-23T19:39:59"/>
        <d v="2012-10-15T16:04:46"/>
        <d v="2012-12-31T16:38:30"/>
        <d v="2010-11-23T01:08:53"/>
        <d v="2014-02-12T17:20:30"/>
        <d v="2011-03-10T14:41:06"/>
        <d v="2016-04-25T15:23:40"/>
        <d v="2012-03-19T16:38:21"/>
        <d v="2011-04-02T21:34:47"/>
        <d v="2013-04-01T12:42:50"/>
        <d v="2011-01-26T22:37:10"/>
        <d v="2013-10-10T20:47:33"/>
        <d v="2015-05-01T05:59:47"/>
        <d v="2014-03-19T23:01:58"/>
        <d v="2011-07-29T16:12:08"/>
        <d v="2011-11-14T04:34:48"/>
        <d v="2012-01-10T15:44:04"/>
        <d v="2011-02-21T09:55:55"/>
        <d v="2010-03-11T18:02:24"/>
        <d v="2011-06-28T23:17:16"/>
        <d v="2011-07-14T23:39:46"/>
        <d v="2016-09-02T23:11:47"/>
        <d v="2015-04-02T14:55:10"/>
        <d v="2016-08-11T08:21:47"/>
        <d v="2014-09-22T16:46:04"/>
        <d v="2015-04-20T20:17:22"/>
        <d v="2016-12-05T21:51:20"/>
        <d v="2015-05-11T12:08:57"/>
        <d v="2015-03-04T12:59:01"/>
        <d v="2016-09-15T03:28:13"/>
        <d v="2014-08-31T20:29:43"/>
        <d v="2014-05-19T19:58:12"/>
        <d v="2016-06-20T18:06:01"/>
        <d v="2014-09-23T17:30:07"/>
        <d v="2016-05-01T17:23:04"/>
        <d v="2015-08-05T19:50:18"/>
        <d v="2014-05-29T07:09:57"/>
        <d v="2015-04-02T07:50:34"/>
        <d v="2015-08-23T11:46:33"/>
        <d v="2015-07-01T04:10:41"/>
        <d v="2015-07-02T20:06:12"/>
        <d v="2015-02-18T02:45:32"/>
        <d v="2015-04-16T01:40:23"/>
        <d v="2014-10-26T19:26:18"/>
        <d v="2016-07-07T23:32:22"/>
        <d v="2015-02-12T16:17:52"/>
        <d v="2015-07-15T11:00:52"/>
        <d v="2016-11-18T22:23:18"/>
        <d v="2014-11-26T16:25:40"/>
        <d v="2016-01-28T04:45:36"/>
        <d v="2014-11-25T02:07:50"/>
        <d v="2015-03-27T01:53:02"/>
        <d v="2015-04-19T11:13:11"/>
        <d v="2014-08-23T23:51:40"/>
        <d v="2014-10-21T12:04:04"/>
        <d v="2015-04-21T11:08:15"/>
        <d v="2015-06-13T11:25:35"/>
        <d v="2014-06-04T00:59:56"/>
        <d v="2016-01-27T19:52:52"/>
        <d v="2014-09-21T23:50:28"/>
        <d v="2016-05-24T08:25:45"/>
        <d v="2015-06-16T19:54:51"/>
        <d v="2014-06-02T14:29:55"/>
        <d v="2014-07-15T01:02:36"/>
        <d v="2015-08-27T21:04:14"/>
        <d v="2014-07-21T16:18:21"/>
        <d v="2015-12-13T13:48:44"/>
        <d v="2016-12-16T23:49:22"/>
        <d v="2015-06-05T20:15:35"/>
        <d v="2015-02-17T18:02:50"/>
        <d v="2014-09-18T10:07:39"/>
        <d v="2015-07-31T21:28:03"/>
        <d v="2016-06-13T02:20:14"/>
        <d v="2015-02-12T07:28:43"/>
        <d v="2015-01-29T11:45:08"/>
        <d v="2015-03-09T16:12:56"/>
        <d v="2014-08-04T16:40:11"/>
        <d v="2015-07-06T17:46:39"/>
        <d v="2015-03-06T23:08:46"/>
        <d v="2015-10-27T20:55:45"/>
        <d v="2016-02-02T23:55:55"/>
        <d v="2015-03-04T21:47:23"/>
        <d v="2015-05-23T15:48:15"/>
        <d v="2016-12-07T22:17:12"/>
        <d v="2014-10-27T17:26:50"/>
        <d v="2014-07-05T16:59:22"/>
        <d v="2016-07-19T19:52:19"/>
        <d v="2017-02-01T17:30:34"/>
        <d v="2015-06-27T03:37:37"/>
        <d v="2014-08-06T02:23:35"/>
        <d v="2016-07-05T14:34:37"/>
        <d v="2016-06-06T13:37:26"/>
        <d v="2015-08-23T08:35:38"/>
        <d v="2014-09-17T17:00:32"/>
        <d v="2014-09-29T20:26:06"/>
        <d v="2016-01-06T21:55:31"/>
        <d v="2015-05-11T14:05:32"/>
        <d v="2015-09-12T11:01:38"/>
        <d v="2017-01-06T18:21:40"/>
        <d v="2014-09-05T07:12:02"/>
        <d v="2016-08-02T00:58:22"/>
        <d v="2014-08-16T00:00:03"/>
        <d v="2015-01-19T17:38:49"/>
        <d v="2015-09-08T20:16:04"/>
        <d v="2014-11-30T18:21:04"/>
        <d v="2016-07-05T12:00:03"/>
        <d v="2015-09-01T13:10:22"/>
        <d v="2016-07-15T22:06:23"/>
        <d v="2014-12-05T02:43:58"/>
        <d v="2014-11-16T06:52:47"/>
        <d v="2015-06-10T20:08:55"/>
        <d v="2015-09-01T23:33:12"/>
        <d v="2015-08-20T01:50:17"/>
        <d v="2016-02-16T19:08:40"/>
        <d v="2015-07-17T12:15:47"/>
        <d v="2015-01-05T13:22:29"/>
        <d v="2016-01-06T03:31:22"/>
        <d v="2015-03-03T21:00:37"/>
        <d v="2014-11-27T13:22:29"/>
        <d v="2015-03-16T13:04:49"/>
        <d v="2016-02-29T05:50:25"/>
        <d v="2015-07-10T13:27:10"/>
        <d v="2015-01-27T18:06:04"/>
        <d v="2015-01-27T16:28:38"/>
        <d v="2016-04-21T23:09:10"/>
        <d v="2015-05-11T03:38:46"/>
        <d v="2016-03-09T21:04:14"/>
        <d v="2015-04-12T13:59:04"/>
        <d v="2015-06-09T19:27:21"/>
        <d v="2015-04-02T14:28:25"/>
        <d v="2016-01-14T20:24:57"/>
        <d v="2015-05-05T16:39:11"/>
        <d v="2015-12-03T21:00:51"/>
        <d v="2015-01-28T17:49:06"/>
        <d v="2016-08-30T19:52:52"/>
        <d v="2015-05-11T22:50:59"/>
        <d v="2015-06-09T19:48:17"/>
        <d v="2015-11-13T00:01:39"/>
        <d v="2016-01-08T11:51:09"/>
        <d v="2016-12-09T21:06:00"/>
        <d v="2015-10-20T00:38:50"/>
        <d v="2013-03-21T15:00:11"/>
        <d v="2014-11-06T14:45:04"/>
        <d v="2011-11-15T09:49:50"/>
        <d v="2014-01-22T23:08:24"/>
        <d v="2010-02-04T05:45:59"/>
        <d v="2012-07-16T23:16:25"/>
        <d v="2010-10-29T06:43:25"/>
        <d v="2010-09-09T12:30:14"/>
        <d v="2011-11-23T16:35:09"/>
        <d v="2010-06-03T20:10:20"/>
        <d v="2013-05-07T11:34:51"/>
        <d v="2012-04-14T16:54:06"/>
        <d v="2010-03-29T13:54:18"/>
        <d v="2012-01-16T13:37:15"/>
        <d v="2015-09-16T20:51:50"/>
        <d v="2011-02-14T10:38:02"/>
        <d v="2013-02-14T16:27:47"/>
        <d v="2016-04-19T13:02:42"/>
        <d v="2011-05-18T23:14:26"/>
        <d v="2015-03-09T15:42:49"/>
        <d v="2010-06-01T16:07:59"/>
        <d v="2012-04-18T19:15:04"/>
        <d v="2011-01-12T03:57:08"/>
        <d v="2012-08-28T20:54:54"/>
        <d v="2012-04-11T12:53:15"/>
        <d v="2010-03-30T03:53:50"/>
        <d v="2010-01-27T02:11:47"/>
        <d v="2014-05-26T08:51:39"/>
        <d v="2011-09-23T01:39:38"/>
        <d v="2017-01-23T02:43:42"/>
        <d v="2011-04-04T18:47:50"/>
        <d v="2013-12-04T00:24:21"/>
        <d v="2010-02-26T19:36:31"/>
        <d v="2011-06-03T09:57:46"/>
        <d v="2012-03-01T19:53:49"/>
        <d v="2012-10-10T22:46:06"/>
        <d v="2012-02-27T23:57:54"/>
        <d v="2015-04-23T19:23:39"/>
        <d v="2012-09-11T22:58:59"/>
        <d v="2017-01-24T03:51:36"/>
        <d v="2014-04-15T12:10:35"/>
        <d v="2009-05-17T01:55:13"/>
        <d v="2010-01-16T20:04:52"/>
        <d v="2011-05-12T15:02:24"/>
        <d v="2011-12-27T15:43:00"/>
        <d v="2013-08-20T16:08:48"/>
        <d v="2013-02-08T17:35:24"/>
        <d v="2012-10-02T04:40:18"/>
        <d v="2012-05-22T02:03:13"/>
        <d v="2013-10-03T08:57:14"/>
        <d v="2010-12-14T06:51:37"/>
        <d v="2013-04-12T16:27:26"/>
        <d v="2011-09-26T17:16:39"/>
        <d v="2014-03-21T14:01:54"/>
        <d v="2010-06-14T00:01:34"/>
        <d v="2013-09-01T22:06:49"/>
        <d v="2012-08-13T09:24:43"/>
        <d v="2015-03-26T15:28:21"/>
        <d v="2014-03-11T09:07:28"/>
        <d v="2010-10-18T03:24:20"/>
        <d v="2011-03-24T21:02:18"/>
        <d v="2013-02-07T15:42:15"/>
        <d v="2012-01-25T18:33:58"/>
        <d v="2012-05-02T23:42:26"/>
        <d v="2012-07-24T00:16:37"/>
        <d v="2012-02-09T13:07:29"/>
        <d v="2013-02-28T18:05:33"/>
        <d v="2013-01-08T20:40:01"/>
        <d v="2011-01-24T14:40:10"/>
        <d v="2012-08-13T16:02:14"/>
        <d v="2011-10-05T02:23:43"/>
        <d v="2011-11-21T03:16:32"/>
        <d v="2013-03-15T19:03:52"/>
        <d v="2010-06-28T03:28:14"/>
        <d v="2013-01-30T17:59:48"/>
        <d v="2012-07-23T16:32:14"/>
        <d v="2014-11-07T20:09:57"/>
        <d v="2013-11-11T14:14:43"/>
        <d v="2013-02-24T22:55:51"/>
        <d v="2009-11-06T18:07:09"/>
        <d v="2015-11-23T11:13:53"/>
        <d v="2016-10-04T08:43:06"/>
        <d v="2016-04-13T11:40:48"/>
        <d v="2016-11-23T05:42:46"/>
        <d v="2015-06-29T13:01:48"/>
        <d v="2016-11-15T02:30:33"/>
        <d v="2017-02-09T05:33:26"/>
        <d v="2015-02-23T03:38:49"/>
        <d v="2015-10-01T20:43:08"/>
        <d v="2015-10-14T09:12:07"/>
        <d v="2013-04-15T10:22:43"/>
        <d v="2016-05-17T11:57:14"/>
        <d v="2015-09-16T14:19:37"/>
        <d v="2016-03-08T13:16:31"/>
        <d v="2015-04-07T14:22:37"/>
        <d v="2015-04-07T15:41:55"/>
        <d v="2015-10-14T12:18:38"/>
        <d v="2015-02-12T01:05:08"/>
        <d v="2016-07-08T16:08:10"/>
        <d v="2015-03-30T16:14:28"/>
        <d v="2017-02-06T14:03:27"/>
        <d v="2014-09-12T19:06:38"/>
        <d v="2016-03-30T16:44:25"/>
        <d v="2014-10-14T15:42:25"/>
        <d v="2015-04-17T21:18:14"/>
        <d v="2015-04-20T20:39:50"/>
        <d v="2015-09-14T10:00:21"/>
        <d v="2015-10-15T09:53:29"/>
        <d v="2015-07-22T12:05:16"/>
        <d v="2017-01-25T09:58:28"/>
        <d v="2016-08-03T23:35:09"/>
        <d v="2016-02-27T21:09:14"/>
        <d v="2014-09-08T02:01:08"/>
        <d v="2015-10-20T17:00:19"/>
        <d v="2016-03-09T17:52:01"/>
        <d v="2014-10-31T05:03:14"/>
        <d v="2016-02-15T17:16:33"/>
        <d v="2015-03-15T03:19:57"/>
        <d v="2016-05-17T18:38:41"/>
        <d v="2014-10-22T23:41:30"/>
        <d v="2015-06-08T19:33:00"/>
        <d v="2014-10-23T22:01:46"/>
        <d v="2014-07-17T03:03:11"/>
        <d v="2010-03-18T15:52:16"/>
        <d v="2014-05-21T18:37:52"/>
        <d v="2014-01-29T12:33:19"/>
        <d v="2012-04-20T17:01:58"/>
        <d v="2013-03-22T11:51:18"/>
        <d v="2015-02-08T12:32:02"/>
        <d v="2011-12-16T11:14:29"/>
        <d v="2016-12-07T17:05:00"/>
        <d v="2012-12-18T16:25:39"/>
        <d v="2016-02-25T11:50:44"/>
        <d v="2012-06-18T19:53:18"/>
        <d v="2011-08-02T19:20:31"/>
        <d v="2014-01-18T21:38:31"/>
        <d v="2016-07-25T08:51:56"/>
        <d v="2015-10-15T04:01:08"/>
        <d v="2016-01-01T11:43:28"/>
        <d v="2012-03-19T14:31:12"/>
        <d v="2015-12-29T15:16:32"/>
        <d v="2012-06-25T14:45:17"/>
        <d v="2012-08-23T15:01:40"/>
        <d v="2014-04-26T00:49:19"/>
        <d v="2014-12-07T16:45:47"/>
        <d v="2014-10-22T12:01:41"/>
        <d v="2015-07-26T20:49:51"/>
        <d v="2015-07-15T14:14:18"/>
        <d v="2016-06-27T23:49:40"/>
        <d v="2014-02-03T23:30:50"/>
        <d v="2015-04-17T22:52:52"/>
        <d v="2011-11-17T23:00:51"/>
        <d v="2011-08-08T15:12:51"/>
        <d v="2013-09-09T15:00:52"/>
        <d v="2016-02-17T17:38:02"/>
        <d v="2012-03-22T19:49:20"/>
        <d v="2012-06-22T11:33:26"/>
        <d v="2010-07-20T16:38:04"/>
        <d v="2015-03-15T17:02:06"/>
        <d v="2016-11-13T19:01:07"/>
        <d v="2014-04-16T13:15:47"/>
        <d v="2011-07-08T18:12:50"/>
        <d v="2015-10-15T10:56:57"/>
        <d v="2011-06-24T05:27:21"/>
        <d v="2014-01-07T13:04:22"/>
        <d v="2014-02-04T00:02:19"/>
        <d v="2011-04-05T01:53:57"/>
        <d v="2011-09-20T18:54:10"/>
        <d v="2013-09-26T15:39:50"/>
        <d v="2016-06-22T18:42:24"/>
        <d v="2015-04-19T21:33:17"/>
        <d v="2013-11-20T02:13:24"/>
        <d v="2012-07-09T15:49:38"/>
        <d v="2012-06-19T19:03:31"/>
        <d v="2013-09-11T23:31:05"/>
        <d v="2014-09-22T18:26:42"/>
        <d v="2014-01-09T07:30:31"/>
        <d v="2013-03-27T21:17:40"/>
        <d v="2015-06-23T04:46:37"/>
        <d v="2013-04-30T18:13:07"/>
        <d v="2014-02-12T03:40:31"/>
        <d v="2015-06-22T09:47:36"/>
        <d v="2014-08-12T04:14:57"/>
        <d v="2013-05-06T20:13:50"/>
        <d v="2012-01-26T07:01:39"/>
        <d v="2015-09-28T18:40:04"/>
        <d v="2016-01-31T15:05:14"/>
        <d v="2015-10-08T19:49:00"/>
        <d v="2014-05-19T16:24:05"/>
        <d v="2009-09-14T19:38:02"/>
        <d v="2013-08-27T00:34:27"/>
        <d v="2016-06-05T18:54:43"/>
        <d v="2015-08-22T15:26:21"/>
        <d v="2015-08-12T13:07:02"/>
        <d v="2013-10-29T18:01:42"/>
        <d v="2013-08-14T15:56:20"/>
        <d v="2013-07-01T06:41:53"/>
        <d v="2016-08-09T05:38:46"/>
        <d v="2015-10-19T04:15:58"/>
        <d v="2014-10-07T16:16:58"/>
        <d v="2016-02-23T21:39:13"/>
        <d v="2013-10-03T17:03:16"/>
        <d v="2015-01-20T19:19:43"/>
        <d v="2014-01-10T22:21:41"/>
        <d v="2011-12-17T19:46:01"/>
        <d v="2015-05-06T06:02:55"/>
        <d v="2015-02-02T00:00:20"/>
        <d v="2013-02-26T11:19:23"/>
        <d v="2014-04-24T16:11:35"/>
        <d v="2013-09-17T11:38:05"/>
        <d v="2014-01-15T20:43:20"/>
        <d v="2013-12-26T15:09:51"/>
        <d v="2015-04-13T14:53:35"/>
        <d v="2015-02-03T17:47:59"/>
        <d v="2014-10-26T15:12:51"/>
        <d v="2012-03-02T22:03:42"/>
        <d v="2013-09-30T14:40:01"/>
        <d v="2014-07-17T16:25:12"/>
        <d v="2013-04-14T14:47:40"/>
        <d v="2011-09-14T13:22:07"/>
        <d v="2014-04-30T11:01:15"/>
        <d v="2013-05-13T18:19:27"/>
        <d v="2011-06-11T01:02:21"/>
        <d v="2011-07-26T15:02:33"/>
        <d v="2016-04-28T18:22:15"/>
        <d v="2014-06-11T00:52:54"/>
        <d v="2012-08-08T20:37:44"/>
        <d v="2012-08-14T14:18:54"/>
        <d v="2012-05-12T02:01:23"/>
        <d v="2014-07-07T21:45:24"/>
        <d v="2013-11-27T02:01:29"/>
        <d v="2014-03-05T15:19:39"/>
        <d v="2014-07-24T20:08:38"/>
        <d v="2014-08-18T14:45:19"/>
        <d v="2017-01-18T05:53:49"/>
        <d v="2015-04-06T00:04:03"/>
        <d v="2014-04-28T21:24:01"/>
        <d v="2012-03-19T18:02:14"/>
        <d v="2015-03-02T19:51:49"/>
        <d v="2014-09-22T07:47:15"/>
        <d v="2013-07-10T10:00:15"/>
        <d v="2012-09-10T14:08:09"/>
        <d v="2016-03-18T19:31:30"/>
        <d v="2012-11-30T02:44:32"/>
        <d v="2015-09-25T20:32:52"/>
        <d v="2013-04-17T10:08:19"/>
        <d v="2014-05-02T20:37:19"/>
        <d v="2016-10-26T12:16:34"/>
        <d v="2016-12-09T23:18:20"/>
        <d v="2011-12-05T09:33:36"/>
        <d v="2012-07-23T21:14:45"/>
        <d v="2015-12-28T21:34:59"/>
        <d v="2016-08-13T22:50:30"/>
        <d v="2015-04-20T15:25:38"/>
        <d v="2014-06-09T17:56:05"/>
        <d v="2015-06-16T17:51:45"/>
        <d v="2013-12-12T20:21:14"/>
        <d v="2014-11-01T22:54:25"/>
        <d v="2011-11-11T16:17:29"/>
        <d v="2009-08-18T19:29:28"/>
        <d v="2010-03-10T19:15:51"/>
        <d v="2011-06-09T03:37:31"/>
        <d v="2012-02-17T11:17:05"/>
        <d v="2014-12-18T10:38:23"/>
        <d v="2012-02-10T21:36:27"/>
        <d v="2015-11-10T00:21:26"/>
        <d v="2013-07-11T11:15:20"/>
        <d v="2012-09-04T21:00:57"/>
        <d v="2012-03-26T22:35:01"/>
        <d v="2015-05-29T13:09:30"/>
        <d v="2016-01-31T02:13:59"/>
        <d v="2013-03-07T05:16:22"/>
        <d v="2016-10-06T15:48:47"/>
        <d v="2016-07-01T13:41:45"/>
        <d v="2014-07-10T12:44:07"/>
        <d v="2015-11-19T09:46:41"/>
        <d v="2015-03-28T16:41:20"/>
        <d v="2017-01-03T12:46:01"/>
        <d v="2015-08-07T12:47:04"/>
        <d v="2012-11-05T07:23:41"/>
        <d v="2015-11-10T14:51:01"/>
        <d v="2016-10-03T00:13:39"/>
        <d v="2016-02-29T22:58:45"/>
        <d v="2015-08-22T01:11:16"/>
        <d v="2016-05-02T15:12:49"/>
        <d v="2014-07-30T07:37:21"/>
        <d v="2015-07-07T12:12:24"/>
        <d v="2017-01-18T02:56:06"/>
        <d v="2015-05-31T20:05:07"/>
        <d v="2016-12-20T22:44:54"/>
        <d v="2015-06-02T12:11:08"/>
        <d v="2016-11-01T23:33:49"/>
        <d v="2016-04-12T22:10:08"/>
        <d v="2016-04-22T08:26:05"/>
        <d v="2015-09-23T17:27:50"/>
        <d v="2016-12-07T11:05:05"/>
        <d v="2015-06-24T06:16:47"/>
        <d v="2015-10-05T16:26:31"/>
        <d v="2016-04-13T17:04:23"/>
        <d v="2016-06-13T23:11:47"/>
        <d v="2015-01-05T17:36:46"/>
        <d v="2015-09-28T23:07:14"/>
        <d v="2016-03-04T15:41:56"/>
        <d v="2014-10-02T00:12:42"/>
        <d v="2016-06-04T13:46:00"/>
        <d v="2015-10-06T12:13:09"/>
        <d v="2015-09-02T14:01:55"/>
        <d v="2016-01-11T14:42:44"/>
        <d v="2015-09-29T19:40:48"/>
        <d v="2015-06-08T13:17:02"/>
        <d v="2017-01-18T14:17:25"/>
        <d v="2015-06-18T04:37:04"/>
        <d v="2015-11-10T12:48:16"/>
        <d v="2014-10-15T15:16:31"/>
        <d v="2014-09-19T14:26:12"/>
        <d v="2016-05-13T06:29:03"/>
        <d v="2015-12-07T18:38:37"/>
        <d v="2016-11-02T20:36:43"/>
        <d v="2015-02-22T19:11:45"/>
        <d v="2015-11-13T04:47:40"/>
        <d v="2014-11-17T16:30:45"/>
        <d v="2015-09-21T13:48:33"/>
        <d v="2016-11-18T07:20:15"/>
        <d v="2015-01-17T23:40:47"/>
        <d v="2016-02-11T20:37:55"/>
        <d v="2015-06-10T16:50:49"/>
        <d v="2016-06-14T14:25:33"/>
        <d v="2014-12-02T18:13:14"/>
        <d v="2015-12-10T20:07:03"/>
        <d v="2015-12-02T18:20:12"/>
        <d v="2016-01-19T17:09:29"/>
        <d v="2015-07-07T17:35:23"/>
        <d v="2015-10-05T15:11:28"/>
        <d v="2014-11-19T23:12:11"/>
        <d v="2016-09-19T08:38:27"/>
        <d v="2015-05-14T14:37:23"/>
        <d v="2015-01-27T09:19:12"/>
        <d v="2016-03-21T12:08:22"/>
        <d v="2015-08-14T11:53:13"/>
        <d v="2014-11-25T18:27:03"/>
        <d v="2016-08-23T19:47:47"/>
        <d v="2015-07-02T22:18:24"/>
        <d v="2015-02-20T15:45:19"/>
        <d v="2015-02-17T20:31:27"/>
        <d v="2015-02-14T15:11:56"/>
        <d v="2015-10-06T07:22:57"/>
        <d v="2015-01-16T18:30:07"/>
        <d v="2015-03-17T16:10:33"/>
        <d v="2016-09-18T16:28:06"/>
        <d v="2015-06-23T12:44:59"/>
        <d v="2016-01-08T11:18:51"/>
        <d v="2015-06-22T11:02:10"/>
        <d v="2014-11-03T03:34:20"/>
        <d v="2015-03-07T14:15:45"/>
        <d v="2016-03-17T16:43:26"/>
        <d v="2015-03-19T23:40:38"/>
        <d v="2016-10-03T19:31:32"/>
        <d v="2016-06-24T14:55:35"/>
        <d v="2014-11-04T22:03:01"/>
        <d v="2015-02-12T17:30:02"/>
        <d v="2015-03-10T17:09:22"/>
        <d v="2014-11-26T18:35:39"/>
        <d v="2015-05-19T17:03:35"/>
        <d v="2014-07-15T13:20:23"/>
        <d v="2014-07-28T22:50:56"/>
        <d v="2015-07-09T06:35:08"/>
        <d v="2015-04-08T13:36:49"/>
        <d v="2015-10-23T17:48:56"/>
        <d v="2015-05-16T20:06:20"/>
        <d v="2015-10-29T22:49:04"/>
        <d v="2015-03-23T17:56:26"/>
        <d v="2015-11-20T11:27:17"/>
        <d v="2016-08-02T22:45:46"/>
        <d v="2015-08-31T09:55:20"/>
        <d v="2016-05-24T23:29:00"/>
        <d v="2015-08-26T00:55:59"/>
        <d v="2017-01-26T07:01:47"/>
        <d v="2015-03-24T06:14:03"/>
        <d v="2015-11-09T17:26:43"/>
        <d v="2014-09-26T13:36:30"/>
        <d v="2014-07-11T15:12:18"/>
        <d v="2016-06-07T21:42:17"/>
        <d v="2016-06-11T16:35:38"/>
        <d v="2015-04-27T22:13:17"/>
        <d v="2015-04-14T21:44:01"/>
        <d v="2017-02-24T19:29:37"/>
        <d v="2015-07-13T11:25:39"/>
        <d v="2016-01-15T05:21:51"/>
        <d v="2014-06-13T14:37:37"/>
        <d v="2016-04-14T13:18:28"/>
        <d v="2015-08-07T12:52:01"/>
        <d v="2016-04-29T16:32:09"/>
        <d v="2015-10-26T13:49:25"/>
        <d v="2016-05-17T05:11:02"/>
        <d v="2015-01-27T20:17:09"/>
        <d v="2015-03-13T00:12:42"/>
        <d v="2015-05-07T08:55:50"/>
        <d v="2017-01-27T21:05:18"/>
        <d v="2017-01-24T12:14:22"/>
        <d v="2014-08-14T11:59:55"/>
        <d v="2016-11-09T08:05:15"/>
        <d v="2015-07-14T11:40:48"/>
        <d v="2015-07-14T13:37:54"/>
        <d v="2015-04-06T13:24:35"/>
        <d v="2014-09-16T13:58:59"/>
        <d v="2016-07-12T22:37:54"/>
        <d v="2014-07-12T18:27:47"/>
        <d v="2016-02-16T16:25:49"/>
        <d v="2014-09-09T14:38:28"/>
        <d v="2014-08-26T19:53:33"/>
        <d v="2014-10-19T22:53:04"/>
        <d v="2014-11-12T22:25:11"/>
        <d v="2016-11-01T14:34:10"/>
        <d v="2015-07-14T12:50:40"/>
        <d v="2015-06-08T20:58:33"/>
        <d v="2015-02-10T20:58:32"/>
        <d v="2016-02-17T17:18:39"/>
        <d v="2015-11-23T18:17:52"/>
        <d v="2015-06-24T01:51:29"/>
        <d v="2015-07-24T12:14:55"/>
        <d v="2014-10-10T15:47:59"/>
        <d v="2016-09-23T13:29:19"/>
        <d v="2014-12-17T08:30:47"/>
        <d v="2015-06-18T18:14:16"/>
        <d v="2015-03-14T13:59:35"/>
        <d v="2016-11-14T15:04:21"/>
        <d v="2014-07-18T17:58:18"/>
        <d v="2016-09-19T06:57:43"/>
        <d v="2015-03-27T17:57:02"/>
        <d v="2016-06-06T13:00:58"/>
        <d v="2016-05-16T15:02:00"/>
        <d v="2014-12-11T14:37:32"/>
        <d v="2014-12-01T03:16:04"/>
        <d v="2014-07-18T18:10:17"/>
        <d v="2014-06-13T00:47:07"/>
        <d v="2014-12-02T20:20:04"/>
        <d v="2015-01-08T16:26:21"/>
        <d v="2016-05-14T07:41:35"/>
        <d v="2016-04-21T07:02:18"/>
        <d v="2016-07-05T14:41:49"/>
        <d v="2014-08-13T10:02:11"/>
        <d v="2016-09-26T17:20:04"/>
        <d v="2017-02-12T16:22:02"/>
        <d v="2016-09-21T19:36:04"/>
        <d v="2014-06-19T09:21:31"/>
        <d v="2014-11-28T18:47:52"/>
        <d v="2015-07-04T14:09:30"/>
        <d v="2016-12-07T16:00:53"/>
        <d v="2015-09-15T00:30:53"/>
        <d v="2016-11-01T14:01:37"/>
        <d v="2016-07-28T13:14:01"/>
        <d v="2015-06-02T22:40:46"/>
        <d v="2016-11-22T07:01:03"/>
        <d v="2015-03-31T17:23:47"/>
        <d v="2017-01-02T13:55:59"/>
        <d v="2014-10-01T10:30:20"/>
        <d v="2014-06-25T20:15:02"/>
        <d v="2016-01-19T10:33:09"/>
        <d v="2014-08-15T20:20:45"/>
        <d v="2013-10-16T09:39:08"/>
        <d v="2016-12-11T14:31:21"/>
        <d v="2014-06-23T13:54:40"/>
        <d v="2016-10-25T15:26:27"/>
        <d v="2016-12-07T20:49:09"/>
        <d v="2016-12-22T02:37:48"/>
        <d v="2016-12-22T09:47:58"/>
        <d v="2016-11-02T21:53:03"/>
        <d v="2016-11-22T13:55:27"/>
        <d v="2014-07-15T11:56:40"/>
        <d v="2014-11-04T22:59:19"/>
        <d v="2014-07-17T21:38:22"/>
        <d v="2016-11-04T09:01:08"/>
        <d v="2016-01-15T14:20:32"/>
        <d v="2016-05-06T10:42:12"/>
        <d v="2016-12-30T16:54:42"/>
        <d v="2015-09-26T00:10:40"/>
        <d v="2014-10-28T13:48:27"/>
        <d v="2014-08-06T18:30:02"/>
        <d v="2017-01-17T18:17:27"/>
        <d v="2016-02-08T22:57:56"/>
        <d v="2012-01-01T13:34:51"/>
        <d v="2014-06-17T11:43:27"/>
        <d v="2012-03-09T17:19:38"/>
        <d v="2015-06-29T17:35:49"/>
        <d v="2011-05-31T13:19:23"/>
        <d v="2015-11-13T13:01:52"/>
        <d v="2013-03-12T23:01:27"/>
        <d v="2012-12-03T22:29:09"/>
        <d v="2011-07-07T18:05:57"/>
        <d v="2012-07-21T02:27:41"/>
        <d v="2011-11-07T15:53:11"/>
        <d v="2011-12-02T17:05:47"/>
        <d v="2013-07-31T08:11:01"/>
        <d v="2013-11-20T08:04:52"/>
        <d v="2015-04-08T01:57:00"/>
        <d v="2014-11-02T22:42:26"/>
        <d v="2013-11-01T15:37:20"/>
        <d v="2014-01-28T04:36:27"/>
        <d v="2014-10-31T12:29:54"/>
        <d v="2014-07-09T10:03:49"/>
        <d v="2015-06-07T01:31:22"/>
        <d v="2013-05-07T13:33:26"/>
        <d v="2014-02-19T20:01:52"/>
        <d v="2012-03-22T15:01:25"/>
        <d v="2012-11-13T20:58:23"/>
        <d v="2013-04-03T11:44:05"/>
        <d v="2012-09-04T23:01:49"/>
        <d v="2014-12-15T11:10:19"/>
        <d v="2014-07-11T18:19:26"/>
        <d v="2016-12-29T20:35:30"/>
        <d v="2013-01-25T19:04:32"/>
        <d v="2011-06-19T13:07:55"/>
        <d v="2016-09-26T08:06:57"/>
        <d v="2015-01-15T12:09:51"/>
        <d v="2012-12-06T15:58:41"/>
        <d v="2013-04-19T12:31:17"/>
        <d v="2011-02-16T16:24:19"/>
        <d v="2012-11-21T23:18:34"/>
        <d v="2010-09-08T18:04:28"/>
        <d v="2014-05-30T05:55:39"/>
        <d v="2016-10-27T16:20:13"/>
        <d v="2014-01-03T16:02:06"/>
        <d v="2016-11-16T18:36:10"/>
        <d v="2013-07-16T08:43:28"/>
        <d v="2015-08-11T02:09:21"/>
        <d v="2014-09-19T11:01:24"/>
        <d v="2015-01-17T16:48:03"/>
        <d v="2015-04-21T01:26:50"/>
        <d v="2013-11-16T02:58:10"/>
        <d v="2013-11-26T21:54:54"/>
        <d v="2013-01-15T21:59:29"/>
        <d v="2015-12-11T17:46:42"/>
        <d v="2009-09-11T23:21:59"/>
        <d v="2015-04-06T15:39:45"/>
        <d v="2014-01-24T16:43:38"/>
        <d v="2011-11-15T23:26:35"/>
        <d v="2015-09-03T14:27:25"/>
        <d v="2013-07-01T21:32:57"/>
        <d v="2014-03-31T14:51:20"/>
        <d v="2010-09-15T14:25:05"/>
        <d v="2011-04-03T14:10:25"/>
        <d v="2013-05-08T22:01:14"/>
        <d v="2012-07-26T16:11:42"/>
        <d v="2012-03-19T16:34:09"/>
        <d v="2014-02-05T01:35:19"/>
        <d v="2013-01-29T12:15:15"/>
        <d v="2012-03-14T23:20:34"/>
        <d v="2013-10-02T13:03:46"/>
        <d v="2012-05-29T22:09:48"/>
        <d v="2013-01-03T02:28:00"/>
        <d v="2013-01-01T23:08:59"/>
        <d v="2013-10-10T16:44:06"/>
        <d v="2013-10-08T18:58:03"/>
        <d v="2013-06-17T15:47:24"/>
        <d v="2011-07-12T00:45:37"/>
        <d v="2012-02-24T12:42:46"/>
        <d v="2013-08-16T19:11:25"/>
        <d v="2012-03-28T21:51:28"/>
        <d v="2014-08-31T12:09:47"/>
        <d v="2012-03-28T14:00:46"/>
        <d v="2014-08-12T08:24:14"/>
        <d v="2011-06-01T17:05:20"/>
        <d v="2012-08-01T22:32:04"/>
        <d v="2011-05-02T20:47:58"/>
        <d v="2011-07-06T00:32:06"/>
        <d v="2011-05-27T17:45:12"/>
        <d v="2011-08-08T14:35:39"/>
        <d v="2017-01-24T13:05:11"/>
        <d v="2014-11-19T00:24:46"/>
        <d v="2013-12-20T18:00:30"/>
        <d v="2012-08-01T23:21:02"/>
        <d v="2013-06-18T13:26:42"/>
        <d v="2013-01-07T22:25:52"/>
        <d v="2012-06-20T21:02:45"/>
        <d v="2011-05-16T15:50:01"/>
        <d v="2014-10-02T20:01:43"/>
        <d v="2013-03-08T18:54:03"/>
        <d v="2012-01-17T12:23:31"/>
        <d v="2012-07-30T19:11:21"/>
        <d v="2013-12-11T21:57:34"/>
        <d v="2014-05-09T18:12:22"/>
        <d v="2015-03-30T20:07:45"/>
        <d v="2012-09-05T20:44:10"/>
        <d v="2015-02-20T21:20:52"/>
        <d v="2010-03-13T03:48:38"/>
        <d v="2012-10-04T05:21:24"/>
        <d v="2012-03-04T22:55:30"/>
        <d v="2012-01-19T09:21:47"/>
        <d v="2012-06-12T23:13:02"/>
        <d v="2016-05-14T17:14:00"/>
        <d v="2013-02-20T10:37:05"/>
        <d v="2012-03-28T13:31:34"/>
        <d v="2011-11-22T14:12:15"/>
        <d v="2014-03-20T19:04:35"/>
        <d v="2013-05-28T17:44:52"/>
        <d v="2012-04-06T08:59:18"/>
        <d v="2013-09-06T23:21:58"/>
        <d v="2014-04-01T21:57:42"/>
        <d v="2011-12-18T19:33:05"/>
        <d v="2012-08-23T16:19:16"/>
        <d v="2016-08-25T03:26:27"/>
        <d v="2014-10-11T18:07:43"/>
        <d v="2013-09-09T12:13:03"/>
        <d v="2016-11-21T04:11:20"/>
        <d v="2014-09-23T14:25:52"/>
        <d v="2016-07-27T02:56:36"/>
        <d v="2014-02-24T07:24:15"/>
        <d v="2015-06-10T17:09:36"/>
        <d v="2015-03-15T17:00:33"/>
        <d v="2015-02-16T01:34:24"/>
        <d v="2016-03-23T17:51:57"/>
        <d v="2016-06-01T19:07:33"/>
        <d v="2016-10-13T17:19:55"/>
        <d v="2015-01-17T17:58:29"/>
        <d v="2016-11-28T03:05:46"/>
        <d v="2016-06-24T01:00:17"/>
        <d v="2016-08-27T05:29:16"/>
        <d v="2015-10-14T11:57:11"/>
        <d v="2015-03-16T15:53:38"/>
        <d v="2015-05-04T17:41:08"/>
        <d v="2013-10-23T09:35:13"/>
        <d v="2016-08-17T21:10:04"/>
        <d v="2013-10-12T11:19:08"/>
        <d v="2012-01-13T00:49:26"/>
        <d v="2013-09-24T00:33:58"/>
        <d v="2012-11-17T16:33:17"/>
        <d v="2015-01-21T13:18:38"/>
        <d v="2009-10-02T00:31:46"/>
        <d v="2013-12-07T22:39:58"/>
        <d v="2013-03-09T18:17:37"/>
        <d v="2013-08-01T22:32:03"/>
        <d v="2013-10-30T11:28:15"/>
        <d v="2011-01-24T17:48:47"/>
        <d v="2012-10-02T02:00:40"/>
        <d v="2013-04-04T12:00:34"/>
        <d v="2015-09-01T15:22:11"/>
        <d v="2013-01-02T09:55:27"/>
        <d v="2013-11-19T16:56:00"/>
        <d v="2010-11-23T03:35:24"/>
        <d v="2012-05-08T17:55:05"/>
        <d v="2012-09-27T05:42:18"/>
        <d v="2011-11-30T04:01:26"/>
        <d v="2011-08-04T18:39:10"/>
        <d v="2016-01-02T20:27:15"/>
        <d v="2012-03-13T17:15:46"/>
        <d v="2016-12-09T20:35:11"/>
        <d v="2016-08-21T18:53:33"/>
        <d v="2012-04-27T21:00:55"/>
        <d v="2011-07-27T16:04:45"/>
        <d v="2014-09-05T16:49:03"/>
        <d v="2013-10-22T14:46:19"/>
        <d v="2014-07-21T22:45:30"/>
        <d v="2010-05-06T02:48:03"/>
        <d v="2015-03-02T19:32:43"/>
        <d v="2016-05-06T21:33:30"/>
        <d v="2010-09-10T01:03:49"/>
        <d v="2015-08-02T18:57:06"/>
        <d v="2012-10-29T14:31:48"/>
        <d v="2011-12-01T16:11:50"/>
        <d v="2011-04-13T00:22:42"/>
        <d v="2016-02-29T18:23:22"/>
        <d v="2010-04-23T17:28:34"/>
        <d v="2014-07-09T21:10:22"/>
        <d v="2012-08-28T17:06:20"/>
        <d v="2015-12-03T23:55:37"/>
        <d v="2010-11-25T03:45:26"/>
        <d v="2014-02-11T02:33:10"/>
        <d v="2011-08-12T02:37:03"/>
        <d v="2010-06-11T17:14:15"/>
        <d v="2012-06-21T14:34:00"/>
        <d v="2017-01-02T11:05:19"/>
        <d v="2014-01-02T22:07:25"/>
        <d v="2012-10-12T00:37:27"/>
        <d v="2012-04-05T01:20:19"/>
        <d v="2012-07-26T16:19:07"/>
        <d v="2012-01-29T14:18:34"/>
        <d v="2010-09-13T18:28:54"/>
        <d v="2014-06-12T20:38:50"/>
        <d v="2014-11-01T19:59:21"/>
        <d v="2012-11-14T13:24:05"/>
        <d v="2013-10-15T14:07:02"/>
        <d v="2011-10-31T02:06:16"/>
        <d v="2014-08-27T10:43:13"/>
        <d v="2014-10-22T21:02:03"/>
        <d v="2013-01-14T20:37:49"/>
        <d v="2013-10-28T19:08:31"/>
        <d v="2010-06-08T22:28:50"/>
        <d v="2012-04-14T17:44:55"/>
        <d v="2012-09-28T18:41:53"/>
        <d v="2012-03-10T03:42:49"/>
        <d v="2010-05-14T19:58:26"/>
        <d v="2014-02-10T06:38:22"/>
        <d v="2013-02-05T21:15:45"/>
        <d v="2014-03-13T02:03:29"/>
        <d v="2014-04-04T15:41:24"/>
        <d v="2015-12-30T06:00:29"/>
        <d v="2011-12-05T22:34:49"/>
        <d v="2013-10-04T17:09:17"/>
        <d v="2012-08-03T09:30:48"/>
        <d v="2013-05-22T16:18:58"/>
        <d v="2015-06-26T22:12:06"/>
        <d v="2017-01-11T00:19:05"/>
        <d v="2016-01-13T18:14:20"/>
        <d v="2016-10-30T14:01:45"/>
        <d v="2016-03-15T12:00:50"/>
        <d v="2016-12-28T18:57:06"/>
        <d v="2016-08-10T16:00:48"/>
        <d v="2016-05-01T16:45:06"/>
        <d v="2016-02-11T17:52:44"/>
        <d v="2015-12-22T23:02:56"/>
        <d v="2015-12-18T16:01:01"/>
        <d v="2016-04-20T13:41:12"/>
        <d v="2016-10-19T12:43:32"/>
        <d v="2014-12-26T01:56:39"/>
        <d v="2015-07-09T18:00:39"/>
        <d v="2016-08-04T05:05:00"/>
        <d v="2015-02-25T19:55:59"/>
        <d v="2016-10-17T11:15:33"/>
        <d v="2015-03-19T17:16:03"/>
        <d v="2014-12-20T02:11:05"/>
        <d v="2017-01-31T13:02:35"/>
        <d v="2017-01-05T14:38:55"/>
        <d v="2016-01-04T15:05:53"/>
        <d v="2016-09-12T13:15:19"/>
        <d v="2015-07-23T13:05:19"/>
        <d v="2016-09-23T22:24:06"/>
        <d v="2016-09-06T13:15:32"/>
        <d v="2016-02-22T04:06:14"/>
        <d v="2014-07-16T18:20:34"/>
        <d v="2017-01-07T05:16:47"/>
        <d v="2016-12-17T03:17:33"/>
        <d v="2015-04-17T15:01:00"/>
        <d v="2014-08-05T18:46:38"/>
        <d v="2015-09-09T22:21:33"/>
        <d v="2016-02-24T15:59:16"/>
        <d v="2016-04-29T14:43:05"/>
        <d v="2015-06-29T23:24:57"/>
        <d v="2016-01-22T20:36:37"/>
        <d v="2016-01-26T05:25:01"/>
        <d v="2016-05-16T08:00:28"/>
        <d v="2014-10-16T19:42:02"/>
        <d v="2014-07-10T20:43:42"/>
        <d v="2016-09-02T16:04:46"/>
        <d v="2016-07-23T14:01:25"/>
        <d v="2015-02-26T00:46:48"/>
        <d v="2015-12-01T21:13:30"/>
        <d v="2015-11-16T16:25:00"/>
        <d v="2014-05-14T05:04:10"/>
        <d v="2016-09-01T06:33:45"/>
        <d v="2016-08-29T20:24:55"/>
        <d v="2014-08-04T16:49:24"/>
        <d v="2016-06-17T16:09:48"/>
        <d v="2016-03-08T20:11:59"/>
        <d v="2016-10-09T21:09:28"/>
        <d v="2014-10-09T04:18:50"/>
        <d v="2014-11-04T20:34:40"/>
        <d v="2014-06-27T18:47:40"/>
        <d v="2014-10-29T00:28:17"/>
        <d v="2015-10-05T02:03:21"/>
        <d v="2014-10-14T05:11:30"/>
        <d v="2017-01-13T23:26:00"/>
        <d v="2016-12-16T15:16:53"/>
        <d v="2015-11-17T14:25:14"/>
        <d v="2017-02-14T15:01:01"/>
        <d v="2016-01-19T15:00:27"/>
        <d v="2015-09-29T12:59:43"/>
        <d v="2014-12-03T22:57:52"/>
        <d v="2016-11-02T12:00:23"/>
        <d v="2016-11-28T17:25:15"/>
        <d v="2016-05-20T12:30:46"/>
        <d v="2016-07-10T17:54:22"/>
        <d v="2014-11-03T19:33:15"/>
        <d v="2016-12-10T08:34:12"/>
        <d v="2015-12-01T18:00:56"/>
        <d v="2014-11-11T22:03:35"/>
        <d v="2015-10-26T19:04:55"/>
        <d v="2016-02-22T00:34:16"/>
        <d v="2015-10-12T14:12:15"/>
        <d v="2016-06-14T09:48:53"/>
        <d v="2015-01-05T21:22:29"/>
        <d v="2015-05-02T23:40:09"/>
        <d v="2015-09-24T04:02:51"/>
        <d v="2015-04-17T13:31:17"/>
        <d v="2015-05-21T20:04:21"/>
        <d v="2016-01-01T11:56:03"/>
        <d v="2015-02-14T18:00:37"/>
        <d v="2016-02-26T07:46:56"/>
        <d v="2014-09-22T22:49:07"/>
        <d v="2017-01-20T13:03:25"/>
        <d v="2015-02-09T15:05:07"/>
        <d v="2016-08-29T09:35:49"/>
        <d v="2015-11-16T16:20:10"/>
        <d v="2016-05-24T14:00:25"/>
        <d v="2016-11-14T15:34:40"/>
        <d v="2016-07-04T02:00:04"/>
        <d v="2015-01-12T13:23:40"/>
        <d v="2012-12-06T08:46:30"/>
        <d v="2015-04-25T17:44:22"/>
        <d v="2016-02-18T03:33:43"/>
        <d v="2016-11-18T00:37:26"/>
        <d v="2016-07-28T15:00:09"/>
        <d v="2014-07-10T23:26:32"/>
        <d v="2014-07-31T14:42:28"/>
        <d v="2015-04-20T04:04:15"/>
        <d v="2015-01-07T20:13:21"/>
        <d v="2014-07-24T18:59:10"/>
        <d v="2015-11-11T18:26:00"/>
        <d v="2014-10-06T17:38:35"/>
        <d v="2016-08-15T23:16:29"/>
        <d v="2016-01-13T08:20:45"/>
        <d v="2015-08-15T17:07:57"/>
        <d v="2014-07-29T22:20:25"/>
        <d v="2016-04-23T17:08:15"/>
        <d v="2017-02-09T02:08:52"/>
        <d v="2014-07-11T18:26:39"/>
        <d v="2016-02-06T21:49:05"/>
        <d v="2015-02-23T15:16:17"/>
        <d v="2016-11-04T18:54:43"/>
        <d v="2015-02-12T19:37:23"/>
        <d v="2015-02-11T16:57:36"/>
        <d v="2015-03-16T19:54:53"/>
        <d v="2016-03-03T04:38:28"/>
        <d v="2016-07-05T17:22:21"/>
        <d v="2016-07-31T22:44:22"/>
        <d v="2013-05-23T03:28:23"/>
        <d v="2014-01-22T07:08:42"/>
        <d v="2013-06-20T21:06:22"/>
        <d v="2013-11-21T18:32:11"/>
        <d v="2016-03-11T06:54:24"/>
        <d v="2013-10-25T03:30:59"/>
        <d v="2012-09-10T22:17:02"/>
        <d v="2015-10-18T16:04:53"/>
        <d v="2014-01-06T17:58:17"/>
        <d v="2011-09-16T21:09:01"/>
        <d v="2013-12-05T02:09:05"/>
        <d v="2012-04-06T19:41:56"/>
        <d v="2014-07-18T07:04:10"/>
        <d v="2015-12-15T02:00:11"/>
        <d v="2011-06-07T02:42:01"/>
        <d v="2016-04-19T11:35:36"/>
        <d v="2014-04-11T01:18:53"/>
        <d v="2014-12-29T20:14:52"/>
        <d v="2012-07-11T19:44:48"/>
        <d v="2014-06-03T13:49:43"/>
        <d v="2014-07-09T19:53:24"/>
        <d v="2016-02-13T14:06:15"/>
        <d v="2014-07-25T18:48:11"/>
        <d v="2014-05-16T15:08:07"/>
        <d v="2014-03-25T17:11:07"/>
        <d v="2015-05-27T02:32:55"/>
        <d v="2015-04-29T02:27:33"/>
        <d v="2016-03-11T17:41:12"/>
        <d v="2012-12-06T22:37:18"/>
        <d v="2016-01-27T21:22:17"/>
        <d v="2011-09-09T15:07:13"/>
        <d v="2013-07-31T10:53:40"/>
        <d v="2014-09-03T10:25:54"/>
        <d v="2014-01-21T17:01:17"/>
        <d v="2014-03-14T16:18:15"/>
        <d v="2015-04-13T18:04:28"/>
        <d v="2016-01-15T00:39:31"/>
        <d v="2016-06-17T16:32:18"/>
        <d v="2013-10-29T23:05:25"/>
        <d v="2016-04-19T03:19:50"/>
        <d v="2014-05-12T07:50:21"/>
        <d v="2014-02-22T01:15:27"/>
        <d v="2012-03-05T15:46:15"/>
        <d v="2014-06-23T18:40:24"/>
        <d v="2012-02-13T13:17:15"/>
        <d v="2016-10-19T16:03:10"/>
        <d v="2012-11-07T20:23:42"/>
        <d v="2015-12-09T02:53:10"/>
        <d v="2014-11-20T16:13:31"/>
        <d v="2014-07-15T21:27:00"/>
        <d v="2013-09-09T06:18:07"/>
        <d v="2016-02-29T14:41:35"/>
        <d v="2012-04-10T18:20:08"/>
        <d v="2015-11-25T12:21:53"/>
        <d v="2014-03-06T01:59:39"/>
        <d v="2014-03-24T17:01:04"/>
        <d v="2011-09-13T18:56:40"/>
        <d v="2016-02-12T20:25:16"/>
        <d v="2013-05-16T14:53:45"/>
        <d v="2014-03-20T10:34:08"/>
        <d v="2015-03-31T14:00:51"/>
        <d v="2015-07-27T12:58:50"/>
        <d v="2016-06-14T05:51:34"/>
        <d v="2014-10-14T18:30:00"/>
        <d v="2014-07-08T13:35:17"/>
        <d v="2016-05-06T04:21:33"/>
        <d v="2014-09-26T21:55:00"/>
        <d v="2015-11-24T19:47:48"/>
        <d v="2016-12-02T00:46:11"/>
        <d v="2014-07-01T07:46:21"/>
        <d v="2014-11-15T04:50:28"/>
        <d v="2016-07-07T21:44:54"/>
        <d v="2015-11-19T14:07:09"/>
        <d v="2016-03-24T17:40:21"/>
        <d v="2017-01-01T19:45:31"/>
        <d v="2014-12-02T06:20:26"/>
        <d v="2015-07-07T09:05:21"/>
        <d v="2015-06-09T14:47:30"/>
        <d v="2015-01-17T22:08:47"/>
        <d v="2015-11-17T02:38:46"/>
        <d v="2015-03-30T02:22:00"/>
        <d v="2014-08-03T15:56:32"/>
        <d v="2014-03-25T20:52:53"/>
        <d v="2014-08-20T21:19:43"/>
        <d v="2016-11-01T02:06:21"/>
        <d v="2016-05-17T15:02:46"/>
        <d v="2015-11-09T20:54:35"/>
        <d v="2015-08-08T00:27:43"/>
        <d v="2015-04-15T15:01:52"/>
        <d v="2015-05-19T15:08:25"/>
        <d v="2015-08-07T00:36:46"/>
        <d v="2014-07-15T16:20:08"/>
        <d v="2015-01-24T23:42:42"/>
        <d v="2014-10-06T13:04:40"/>
        <d v="2014-11-09T00:12:08"/>
        <d v="2015-05-30T15:26:05"/>
        <d v="2015-02-26T01:43:06"/>
        <d v="2015-04-28T13:06:29"/>
        <d v="2014-08-25T14:24:24"/>
        <d v="2014-07-10T15:22:00"/>
        <d v="2016-05-19T15:23:02"/>
        <d v="2014-06-02T03:08:50"/>
        <d v="2015-05-26T09:39:02"/>
        <d v="2014-08-12T15:38:15"/>
        <d v="2016-08-22T23:17:45"/>
        <d v="2015-01-23T06:29:23"/>
        <d v="2015-04-30T19:26:11"/>
        <d v="2014-10-26T17:18:47"/>
        <d v="2014-07-21T14:22:32"/>
        <d v="2015-06-29T02:27:37"/>
        <d v="2016-04-08T18:12:07"/>
        <d v="2015-06-15T15:28:59"/>
        <d v="2017-01-10T22:28:18"/>
        <d v="2014-09-15T13:51:36"/>
        <d v="2014-07-17T19:44:12"/>
        <d v="2015-09-28T15:17:07"/>
        <d v="2014-05-22T17:21:54"/>
        <d v="2015-01-30T06:08:41"/>
        <d v="2016-12-24T17:51:28"/>
        <d v="2016-10-13T18:40:23"/>
        <d v="2017-01-06T12:23:31"/>
        <d v="2015-05-06T18:45:49"/>
        <d v="2015-04-29T18:43:15"/>
        <d v="2015-04-15T19:28:43"/>
        <d v="2016-12-07T14:49:00"/>
        <d v="2016-06-08T21:29:55"/>
        <d v="2014-08-01T13:58:45"/>
        <d v="2016-02-19T12:29:20"/>
        <d v="2017-01-12T10:09:38"/>
        <d v="2016-02-09T16:37:33"/>
        <d v="2015-03-09T09:42:59"/>
        <d v="2015-10-21T06:20:53"/>
        <d v="2015-11-18T17:38:59"/>
        <d v="2016-05-13T13:57:14"/>
        <d v="2015-11-25T12:51:26"/>
        <d v="2015-06-06T16:30:00"/>
        <d v="2015-03-26T09:27:36"/>
        <d v="2016-06-15T12:34:06"/>
        <d v="2015-05-28T04:55:54"/>
        <d v="2015-05-01T12:45:27"/>
        <d v="2015-10-20T15:57:13"/>
        <d v="2015-05-14T10:09:11"/>
        <d v="2017-02-06T16:37:33"/>
        <d v="2016-03-01T08:19:33"/>
        <d v="2016-02-23T15:01:04"/>
        <d v="2017-01-26T18:18:25"/>
        <d v="2015-05-08T20:36:12"/>
        <d v="2016-05-25T18:47:41"/>
        <d v="2015-11-10T20:48:15"/>
        <d v="2016-12-27T16:08:20"/>
        <d v="2015-04-10T18:10:05"/>
        <d v="2014-04-30T20:09:16"/>
        <d v="2015-08-31T12:47:37"/>
        <d v="2016-06-14T17:25:40"/>
        <d v="2015-10-01T13:53:20"/>
        <d v="2016-09-20T09:05:13"/>
        <d v="2015-07-26T13:05:12"/>
        <d v="2016-11-06T09:24:48"/>
        <d v="2016-03-01T15:17:27"/>
        <d v="2016-10-11T02:15:09"/>
        <d v="2014-04-07T11:11:42"/>
        <d v="2013-08-23T19:44:38"/>
        <d v="2014-03-17T18:59:41"/>
        <d v="2014-07-07T20:03:36"/>
        <d v="2011-07-30T15:30:08"/>
        <d v="2012-03-17T09:02:07"/>
        <d v="2011-01-25T21:20:30"/>
        <d v="2015-07-08T20:36:08"/>
        <d v="2013-08-20T18:21:10"/>
        <d v="2012-01-31T20:46:14"/>
        <d v="2015-01-03T16:55:42"/>
        <d v="2013-11-05T01:14:59"/>
        <d v="2012-07-20T14:19:24"/>
        <d v="2012-08-04T04:47:45"/>
        <d v="2011-07-07T12:38:56"/>
        <d v="2011-12-06T21:06:07"/>
        <d v="2013-05-14T22:57:37"/>
        <d v="2014-10-11T18:06:20"/>
        <d v="2011-08-27T01:58:22"/>
        <d v="2011-05-08T19:06:11"/>
        <d v="2013-03-22T17:48:43"/>
        <d v="2014-05-15T12:23:54"/>
        <d v="2011-10-21T23:02:29"/>
        <d v="2013-04-06T05:00:55"/>
        <d v="2014-05-08T13:45:53"/>
        <d v="2012-06-07T15:46:51"/>
        <d v="2014-07-23T13:25:31"/>
        <d v="2011-07-27T17:32:47"/>
        <d v="2013-09-26T21:42:49"/>
        <d v="2014-08-04T16:48:27"/>
        <d v="2010-11-05T12:54:46"/>
        <d v="2013-11-01T18:17:32"/>
        <d v="2012-01-13T20:03:51"/>
        <d v="2011-02-13T00:03:10"/>
        <d v="2013-08-01T12:40:12"/>
        <d v="2014-05-07T21:17:44"/>
        <d v="2014-01-27T18:13:40"/>
        <d v="2013-12-30T06:13:47"/>
        <d v="2014-01-17T16:18:12"/>
        <d v="2014-02-22T00:01:10"/>
        <d v="2013-09-30T13:54:43"/>
        <d v="2010-10-14T13:43:35"/>
        <d v="2013-12-12T19:02:25"/>
        <d v="2013-06-24T12:02:38"/>
        <d v="2013-08-21T18:17:27"/>
        <d v="2016-03-16T17:45:12"/>
        <d v="2012-01-25T18:34:02"/>
        <d v="2013-10-14T14:24:19"/>
        <d v="2010-04-06T15:52:59"/>
        <d v="2014-08-01T15:31:31"/>
        <d v="2012-07-26T14:33:45"/>
        <d v="2013-07-03T18:49:47"/>
        <d v="2009-07-13T14:54:07"/>
        <d v="2012-07-31T11:29:07"/>
        <d v="2014-05-27T11:19:26"/>
        <d v="2014-02-12T00:22:50"/>
        <d v="2010-12-01T16:10:54"/>
        <d v="2013-07-08T15:50:36"/>
        <d v="2013-11-08T09:24:15"/>
        <d v="2013-02-15T15:13:09"/>
        <d v="2016-12-08T03:38:02"/>
        <d v="2015-06-05T11:59:35"/>
        <d v="2015-02-04T07:13:47"/>
        <d v="2015-04-13T12:54:16"/>
        <d v="2016-07-10T01:42:43"/>
        <d v="2016-12-05T01:14:05"/>
        <d v="2015-03-23T12:45:31"/>
        <d v="2015-03-01T13:39:51"/>
        <d v="2015-09-09T16:20:28"/>
        <d v="2015-10-15T14:49:31"/>
        <d v="2015-10-01T08:53:17"/>
        <d v="2015-06-29T11:44:57"/>
        <d v="2016-02-22T23:12:53"/>
        <d v="2016-04-01T15:55:58"/>
        <d v="2016-03-29T14:20:32"/>
        <d v="2015-06-14T17:32:39"/>
        <d v="2016-04-23T14:12:18"/>
        <d v="2015-07-10T15:59:38"/>
        <d v="2016-10-31T23:23:31"/>
        <d v="2016-07-15T08:35:20"/>
        <d v="2017-01-12T02:40:05"/>
        <d v="2016-06-22T13:58:28"/>
        <d v="2014-11-04T08:58:54"/>
        <d v="2016-01-18T10:04:39"/>
        <d v="2016-08-29T12:43:32"/>
        <d v="2015-09-10T19:11:08"/>
        <d v="2016-07-05T14:00:50"/>
        <d v="2016-10-26T17:15:19"/>
        <d v="2015-03-19T14:52:02"/>
        <d v="2016-02-02T15:01:54"/>
        <d v="2016-08-22T14:04:20"/>
        <d v="2015-10-01T09:57:28"/>
        <d v="2016-01-24T21:05:09"/>
        <d v="2016-05-30T03:39:06"/>
        <d v="2014-12-11T23:02:52"/>
        <d v="2014-06-26T17:29:25"/>
        <d v="2016-12-01T14:34:06"/>
        <d v="2016-11-23T15:58:57"/>
        <d v="2015-04-21T13:45:25"/>
        <d v="2016-03-22T14:45:46"/>
        <d v="2016-09-13T13:12:32"/>
        <d v="2016-11-30T00:03:55"/>
        <d v="2014-12-01T17:00:28"/>
        <d v="2015-04-29T14:17:15"/>
        <d v="2016-08-30T13:25:34"/>
        <d v="2014-10-23T03:19:05"/>
        <d v="2016-06-01T04:38:29"/>
        <d v="2016-07-18T10:05:54"/>
        <d v="2016-12-27T23:26:48"/>
        <d v="2014-06-16T00:33:45"/>
        <d v="2016-02-10T16:34:47"/>
        <d v="2015-11-05T20:28:22"/>
        <d v="2014-11-12T18:43:48"/>
        <d v="2017-02-01T11:51:19"/>
        <d v="2015-07-03T17:17:13"/>
        <d v="2014-10-24T13:31:55"/>
        <d v="2014-07-16T12:17:33"/>
        <d v="2016-08-30T12:58:37"/>
        <d v="2015-06-17T17:35:39"/>
        <d v="2016-06-21T10:38:03"/>
        <d v="2016-06-01T16:57:19"/>
        <d v="2014-06-09T17:32:39"/>
        <d v="2013-05-27T23:49:11"/>
        <d v="2015-02-05T13:18:45"/>
        <d v="2014-11-20T10:08:53"/>
        <d v="2015-11-09T05:58:55"/>
        <d v="2015-11-25T22:18:54"/>
        <d v="2016-01-13T15:45:44"/>
        <d v="2015-07-15T11:52:46"/>
        <d v="2013-02-04T00:49:48"/>
        <d v="2016-05-12T17:22:59"/>
        <d v="2012-10-31T04:06:45"/>
        <d v="2013-06-04T22:56:00"/>
        <d v="2013-01-30T21:05:37"/>
        <d v="2011-05-26T11:42:03"/>
        <d v="2011-05-05T17:33:10"/>
        <d v="2012-07-05T19:37:00"/>
        <d v="2014-05-22T15:12:52"/>
        <d v="2013-07-09T20:25:31"/>
        <d v="2016-01-27T18:15:27"/>
        <d v="2014-11-08T14:41:46"/>
        <d v="2015-02-14T15:35:52"/>
        <d v="2014-10-12T21:54:23"/>
        <d v="2015-10-14T22:04:10"/>
        <d v="2015-05-22T02:34:54"/>
        <d v="2014-03-12T12:15:46"/>
        <d v="2013-09-30T22:04:50"/>
        <d v="2015-04-07T16:12:22"/>
        <d v="2012-06-12T15:45:32"/>
        <d v="2016-11-30T20:50:33"/>
        <d v="2016-02-24T01:53:08"/>
        <d v="2016-12-15T23:35:19"/>
        <d v="2016-11-03T14:03:26"/>
        <d v="2017-01-12T03:16:10"/>
        <d v="2016-07-17T16:13:30"/>
        <d v="2015-05-06T09:47:56"/>
        <d v="2015-05-17T16:18:26"/>
        <d v="2016-11-29T03:08:45"/>
        <d v="2013-04-06T17:12:16"/>
        <d v="2016-12-02T23:47:58"/>
        <d v="2015-06-05T15:38:42"/>
        <d v="2016-03-04T14:32:01"/>
        <d v="2015-06-29T13:31:29"/>
        <d v="2015-05-02T20:06:35"/>
        <d v="2016-09-21T12:45:17"/>
        <d v="2016-07-14T09:32:37"/>
        <d v="2015-03-24T17:16:46"/>
        <d v="2015-07-08T13:36:58"/>
        <d v="2016-02-01T01:43:06"/>
        <d v="2016-07-02T14:22:03"/>
        <d v="2017-01-17T01:28:46"/>
        <d v="2016-12-15T19:48:01"/>
        <d v="2015-01-14T21:58:02"/>
        <d v="2016-09-27T20:01:50"/>
        <d v="2016-06-05T18:58:54"/>
        <d v="2014-09-06T22:06:13"/>
        <d v="2016-05-08T06:11:13"/>
        <d v="2013-05-05T21:54:34"/>
        <d v="2015-03-01T23:16:51"/>
        <d v="2013-06-25T23:30:35"/>
        <d v="2015-01-28T10:14:45"/>
        <d v="2014-10-29T14:20:01"/>
        <d v="2015-10-20T08:23:27"/>
        <d v="2014-07-18T10:52:58"/>
        <d v="2015-10-14T18:55:56"/>
        <d v="2014-11-02T01:12:15"/>
        <d v="2016-04-19T05:38:40"/>
        <d v="2015-01-08T23:25:00"/>
        <d v="2014-11-03T23:31:39"/>
        <d v="2015-12-22T08:29:30"/>
        <d v="2016-12-04T04:04:27"/>
        <d v="2015-07-07T14:13:11"/>
        <d v="2015-10-22T20:13:39"/>
        <d v="2015-08-16T01:36:14"/>
        <d v="2016-01-26T08:57:14"/>
        <d v="2016-09-09T08:56:59"/>
        <d v="2016-06-03T14:01:26"/>
        <d v="2015-01-09T19:58:29"/>
        <d v="2016-08-22T03:45:04"/>
        <d v="2015-12-02T06:38:51"/>
        <d v="2016-11-02T15:13:22"/>
        <d v="2015-03-30T01:09:19"/>
        <d v="2015-06-25T07:22:00"/>
        <d v="2016-08-19T18:26:25"/>
        <d v="2016-03-03T07:06:57"/>
        <d v="2015-03-10T23:27:22"/>
        <d v="2014-11-18T17:31:28"/>
        <d v="2015-10-27T03:03:36"/>
        <d v="2015-06-20T16:43:48"/>
        <d v="2016-10-30T13:01:15"/>
        <d v="2015-05-18T16:24:38"/>
        <d v="2015-09-11T16:43:40"/>
        <d v="2016-01-22T06:24:17"/>
        <d v="2014-06-06T10:45:39"/>
        <d v="2016-03-28T18:54:59"/>
        <d v="2015-02-05T17:55:01"/>
        <d v="2016-04-26T15:57:43"/>
        <d v="2015-07-13T16:22:49"/>
        <d v="2016-04-25T13:29:18"/>
        <d v="2016-12-03T20:13:29"/>
        <d v="2015-07-14T18:57:42"/>
        <d v="2015-05-15T11:00:55"/>
        <d v="2016-04-01T08:44:38"/>
        <d v="2016-06-08T15:32:14"/>
        <d v="2015-04-21T20:28:38"/>
        <d v="2015-03-23T17:28:25"/>
        <d v="2016-01-21T02:06:37"/>
        <d v="2014-10-19T21:00:59"/>
        <d v="2014-06-28T14:52:43"/>
        <d v="2017-03-01T14:42:27"/>
        <d v="2016-04-03T18:48:00"/>
        <d v="2014-07-12T14:08:40"/>
        <d v="2016-12-04T14:02:45"/>
        <d v="2015-10-12T19:30:44"/>
        <d v="2014-07-11T14:56:00"/>
        <d v="2015-11-04T02:54:56"/>
        <d v="2014-10-03T19:31:38"/>
        <d v="2014-09-17T13:29:14"/>
        <d v="2013-03-11T13:54:31"/>
        <d v="2013-02-21T19:52:18"/>
        <d v="2013-01-17T13:52:38"/>
        <d v="2012-02-20T15:37:32"/>
        <d v="2015-12-02T02:07:46"/>
        <d v="2012-01-25T17:14:45"/>
        <d v="2011-04-12T22:20:49"/>
        <d v="2013-01-16T12:21:49"/>
        <d v="2012-12-07T17:51:03"/>
        <d v="2015-03-10T20:58:54"/>
        <d v="2013-09-16T11:01:43"/>
        <d v="2012-01-31T21:30:39"/>
        <d v="2013-08-14T15:28:12"/>
        <d v="2014-11-17T15:21:03"/>
        <d v="2011-08-10T23:00:22"/>
        <d v="2011-10-24T12:46:44"/>
        <d v="2013-04-30T18:55:13"/>
        <d v="2014-04-25T15:53:09"/>
        <d v="2013-07-09T20:24:59"/>
        <d v="2013-10-03T20:09:05"/>
        <d v="2012-08-15T18:35:36"/>
        <d v="2016-06-27T02:37:55"/>
        <d v="2012-05-24T02:49:23"/>
        <d v="2015-05-06T17:06:13"/>
        <d v="2015-01-28T02:02:41"/>
        <d v="2016-07-03T20:01:11"/>
        <d v="2013-12-06T11:31:00"/>
        <d v="2012-10-16T12:40:52"/>
        <d v="2013-09-03T11:27:54"/>
        <d v="2014-12-18T15:07:23"/>
        <d v="2011-05-19T19:14:06"/>
        <d v="2013-05-17T18:47:55"/>
        <d v="2015-03-04T15:20:13"/>
        <d v="2011-07-28T16:57:11"/>
        <d v="2014-07-18T09:24:19"/>
        <d v="2013-06-19T13:25:22"/>
        <d v="2014-07-20T21:36:18"/>
        <d v="2016-06-05T22:10:33"/>
        <d v="2013-04-01T19:42:37"/>
        <d v="2015-06-08T12:00:23"/>
        <d v="2016-02-26T11:01:20"/>
        <d v="2016-08-24T06:20:01"/>
        <d v="2014-05-13T13:47:04"/>
        <d v="2016-02-14T08:38:23"/>
        <d v="2014-06-24T16:51:44"/>
        <d v="2010-03-17T08:48:29"/>
        <d v="2014-05-27T12:44:41"/>
        <d v="2017-01-16T10:48:05"/>
        <d v="2014-06-19T07:14:38"/>
        <d v="2015-10-19T12:00:04"/>
        <d v="2017-01-06T14:25:39"/>
        <d v="2014-06-16T13:17:46"/>
        <d v="2015-08-18T12:20:40"/>
        <d v="2016-02-15T04:04:57"/>
        <d v="2016-09-06T09:11:32"/>
        <d v="2014-11-05T11:35:53"/>
        <d v="2014-05-01T17:40:52"/>
        <d v="2014-05-23T15:48:03"/>
        <d v="2014-11-12T18:35:13"/>
        <d v="2016-05-03T02:01:31"/>
        <d v="2014-09-17T17:55:39"/>
        <d v="2014-11-21T16:01:56"/>
        <d v="2017-01-21T10:01:30"/>
        <d v="2016-07-19T14:52:18"/>
        <d v="2015-12-01T04:37:27"/>
        <d v="2017-02-14T12:24:46"/>
        <d v="2017-01-01T15:35:22"/>
        <d v="2015-02-17T13:05:20"/>
        <d v="2015-09-28T16:24:55"/>
        <d v="2014-10-29T17:15:26"/>
        <d v="2016-01-22T09:24:25"/>
        <d v="2016-03-13T22:02:57"/>
        <d v="2015-08-05T14:11:02"/>
        <d v="2016-04-24T17:53:51"/>
        <d v="2015-07-28T17:15:10"/>
        <d v="2016-07-01T05:33:47"/>
        <d v="2014-12-08T16:46:10"/>
        <d v="2016-12-01T20:03:39"/>
        <d v="2014-10-26T22:10:16"/>
        <d v="2014-12-01T15:05:38"/>
        <d v="2015-06-15T21:55:00"/>
        <d v="2014-10-23T10:13:54"/>
        <d v="2015-02-17T23:13:44"/>
        <d v="2015-01-27T19:13:54"/>
        <d v="2014-07-19T03:06:39"/>
        <d v="2017-02-16T08:14:42"/>
        <d v="2015-10-09T19:10:20"/>
        <d v="2015-10-04T01:15:59"/>
        <d v="2016-04-12T08:47:14"/>
        <d v="2015-04-27T17:47:19"/>
        <d v="2014-09-10T14:31:48"/>
        <d v="2015-08-03T04:47:27"/>
        <d v="2015-07-03T04:03:10"/>
        <d v="2015-08-25T12:43:52"/>
        <d v="2016-06-04T01:40:24"/>
        <d v="2014-08-20T13:40:33"/>
        <d v="2015-06-30T07:32:39"/>
        <d v="2015-04-13T23:16:39"/>
        <d v="2014-10-23T22:29:53"/>
        <d v="2013-10-07T23:00:03"/>
        <d v="2009-09-23T11:35:16"/>
        <d v="2014-01-13T15:49:11"/>
        <d v="2015-04-27T06:48:29"/>
        <d v="2011-05-09T15:31:01"/>
        <d v="2016-06-28T20:00:04"/>
        <d v="2014-02-01T20:29:05"/>
        <d v="2014-11-18T23:29:45"/>
        <d v="2013-04-25T14:18:34"/>
        <d v="2016-03-09T17:31:22"/>
        <d v="2015-05-20T16:28:03"/>
        <d v="2016-02-03T22:47:39"/>
        <d v="2017-02-19T22:00:02"/>
        <d v="2015-01-13T20:15:29"/>
        <d v="2014-06-09T10:34:56"/>
        <d v="2015-05-16T19:06:08"/>
        <d v="2012-05-25T18:20:48"/>
        <d v="2010-08-08T23:34:51"/>
        <d v="2013-07-26T21:54:51"/>
        <d v="2012-03-21T23:12:06"/>
        <d v="2015-11-17T08:46:30"/>
        <d v="2015-08-30T16:57:33"/>
        <d v="2014-08-26T19:43:11"/>
        <d v="2014-05-20T13:35:01"/>
        <d v="2016-12-03T19:29:28"/>
        <d v="2015-03-06T00:30:22"/>
        <d v="2014-11-13T20:49:25"/>
        <d v="2015-01-01T03:59:59"/>
        <d v="2015-09-09T21:38:06"/>
        <d v="2015-08-24T18:34:24"/>
        <d v="2016-03-04T15:25:41"/>
        <d v="2015-02-10T23:44:45"/>
        <d v="2015-01-29T18:17:35"/>
        <d v="2016-03-16T15:06:22"/>
        <d v="2014-05-20T23:12:08"/>
        <d v="2014-10-29T08:19:29"/>
        <d v="2016-08-21T06:29:57"/>
        <d v="2015-05-27T14:00:58"/>
        <d v="2016-03-09T10:56:16"/>
        <d v="2014-05-31T23:22:32"/>
        <d v="2011-04-05T00:13:53"/>
        <d v="2011-09-02T05:08:37"/>
        <d v="2011-11-29T02:04:19"/>
        <d v="2012-02-06T18:17:15"/>
        <d v="2011-07-22T22:18:33"/>
        <d v="2010-12-24T00:40:38"/>
        <d v="2012-05-24T17:24:11"/>
        <d v="2013-11-29T17:56:26"/>
        <d v="2011-09-09T22:01:49"/>
        <d v="2012-11-15T20:11:50"/>
        <d v="2013-05-14T22:00:32"/>
        <d v="2012-12-03T18:59:44"/>
        <d v="2012-06-21T23:40:02"/>
        <d v="2014-06-04T21:32:49"/>
        <d v="2011-10-28T23:13:16"/>
        <d v="2012-10-12T15:10:21"/>
        <d v="2013-09-29T13:56:28"/>
        <d v="2013-01-27T13:42:15"/>
        <d v="2014-08-25T02:28:06"/>
        <d v="2013-02-16T06:09:00"/>
        <d v="2012-04-04T12:33:35"/>
        <d v="2014-11-07T05:04:34"/>
        <d v="2013-06-28T14:31:29"/>
        <d v="2012-11-30T06:48:55"/>
        <d v="2012-08-14T14:47:33"/>
        <d v="2013-11-01T18:21:07"/>
        <d v="2012-10-23T14:58:09"/>
        <d v="2014-05-15T15:41:22"/>
        <d v="2014-01-06T18:48:53"/>
        <d v="2012-01-31T18:06:15"/>
        <d v="2012-09-12T18:37:41"/>
        <d v="2011-07-26T06:10:54"/>
        <d v="2011-12-19T19:12:36"/>
        <d v="2011-04-25T02:33:21"/>
        <d v="2016-05-12T18:51:01"/>
        <d v="2011-04-30T00:04:48"/>
        <d v="2009-11-05T16:02:20"/>
        <d v="2013-01-14T14:29:28"/>
        <d v="2012-02-02T13:39:25"/>
        <d v="2010-07-20T03:32:35"/>
        <d v="2014-11-19T12:19:04"/>
        <d v="2011-05-24T22:35:27"/>
        <d v="2012-08-25T17:46:52"/>
        <d v="2012-09-22T23:26:00"/>
        <d v="2013-09-04T12:49:00"/>
        <d v="2014-07-13T08:48:23"/>
        <d v="2012-05-10T07:49:37"/>
        <d v="2011-02-18T14:54:42"/>
        <d v="2014-04-08T14:25:55"/>
        <d v="2013-09-09T08:27:17"/>
        <d v="2011-03-23T19:37:00"/>
        <d v="2013-10-25T09:49:53"/>
        <d v="2011-03-24T18:01:36"/>
        <d v="2012-03-19T19:22:40"/>
        <d v="2012-03-06T17:00:20"/>
        <d v="2012-11-13T20:17:32"/>
        <d v="2012-04-24T16:46:08"/>
        <d v="2012-11-10T03:19:27"/>
        <d v="2013-11-18T19:55:21"/>
        <d v="2016-03-30T14:39:10"/>
        <d v="2015-12-05T21:57:11"/>
        <d v="2011-11-01T02:45:36"/>
        <d v="2015-01-01T22:31:47"/>
        <d v="2012-01-31T16:16:58"/>
        <d v="2011-01-21T13:35:13"/>
        <d v="2013-02-26T04:04:33"/>
        <d v="2014-02-11T23:41:38"/>
        <d v="2011-10-29T01:35:39"/>
        <d v="2016-04-01T19:14:36"/>
        <d v="2010-05-15T20:19:59"/>
        <d v="2016-07-02T11:03:34"/>
        <d v="2012-05-05T13:45:30"/>
        <d v="2015-02-04T19:04:52"/>
        <d v="2016-07-18T12:31:46"/>
        <d v="2011-09-16T15:35:40"/>
        <d v="2012-03-05T15:25:47"/>
        <d v="2016-02-16T07:46:16"/>
        <d v="2014-01-23T18:31:11"/>
        <d v="2011-06-28T23:39:05"/>
        <d v="2014-06-12T16:11:07"/>
        <d v="2017-02-08T00:54:44"/>
        <d v="2017-02-13T03:07:40"/>
        <d v="2017-03-14T16:45:38"/>
        <d v="2017-02-17T17:34:01"/>
        <d v="2017-02-22T04:00:23"/>
        <d v="2017-02-26T18:15:19"/>
        <d v="2017-03-07T23:07:25"/>
        <d v="2017-03-10T10:49:54"/>
        <d v="2017-02-14T20:37:10"/>
        <d v="2017-03-07T08:20:42"/>
        <d v="2017-03-01T14:50:08"/>
        <d v="2017-02-22T01:37:47"/>
        <d v="2017-03-09T20:05:12"/>
        <d v="2017-02-25T14:04:34"/>
        <d v="2017-03-06T22:45:14"/>
        <d v="2017-03-01T23:40:11"/>
        <d v="2017-03-10T22:47:28"/>
        <d v="2017-03-02T02:59:20"/>
        <d v="2017-03-12T18:44:05"/>
        <d v="2017-03-01T23:43:10"/>
        <d v="2014-12-16T13:56:45"/>
        <d v="2015-02-28T18:52:30"/>
        <d v="2015-07-02T04:45:37"/>
        <d v="2015-01-17T01:21:13"/>
        <d v="2015-08-28T22:24:06"/>
        <d v="2015-06-24T05:21:12"/>
        <d v="2016-02-27T15:18:15"/>
        <d v="2016-03-22T18:48:26"/>
        <d v="2014-07-21T11:31:54"/>
        <d v="2015-12-03T12:11:28"/>
        <d v="2014-08-01T13:30:34"/>
        <d v="2015-05-01T19:55:53"/>
        <d v="2014-09-05T17:13:32"/>
        <d v="2015-04-01T20:02:41"/>
        <d v="2015-03-01T03:13:05"/>
        <d v="2016-10-30T11:51:39"/>
        <d v="2016-03-31T21:33:58"/>
        <d v="2016-03-31T12:39:09"/>
        <d v="2014-08-18T10:49:51"/>
        <d v="2014-10-10T16:47:51"/>
        <d v="2015-11-11T09:04:23"/>
        <d v="2016-02-25T21:03:49"/>
        <d v="2015-05-05T17:48:35"/>
        <d v="2014-09-30T20:22:42"/>
        <d v="2014-07-25T21:14:09"/>
        <d v="2014-05-29T20:04:24"/>
        <d v="2015-02-09T20:16:17"/>
        <d v="2015-09-21T13:01:14"/>
        <d v="2016-04-10T23:15:06"/>
        <d v="2015-09-25T00:06:23"/>
        <d v="2015-05-28T19:45:52"/>
        <d v="2015-11-17T14:24:41"/>
        <d v="2016-09-01T14:12:54"/>
        <d v="2015-04-07T22:52:36"/>
        <d v="2016-07-08T17:32:25"/>
        <d v="2015-10-09T18:40:33"/>
        <d v="2015-06-20T20:46:32"/>
        <d v="2014-09-02T18:59:02"/>
        <d v="2016-03-06T18:58:52"/>
        <d v="2015-06-16T17:37:02"/>
        <d v="2015-04-26T13:04:31"/>
        <d v="2016-12-06T19:02:50"/>
        <d v="2016-08-04T20:12:55"/>
        <d v="2015-01-22T12:31:17"/>
        <d v="2016-11-16T04:13:58"/>
        <d v="2016-10-25T02:14:27"/>
        <d v="2015-10-15T08:27:10"/>
        <d v="2015-08-03T20:49:03"/>
        <d v="2017-01-23T21:25:21"/>
        <d v="2016-03-25T18:05:04"/>
        <d v="2015-02-17T16:45:23"/>
        <d v="2016-09-14T04:04:42"/>
        <d v="2016-02-20T15:59:28"/>
        <d v="2015-03-04T19:02:33"/>
        <d v="2015-09-05T16:56:01"/>
        <d v="2016-07-20T02:01:09"/>
        <d v="2016-12-29T17:51:23"/>
        <d v="2016-05-15T20:56:32"/>
        <d v="2015-03-05T17:53:49"/>
        <d v="2016-02-05T14:08:33"/>
        <d v="2015-07-24T11:37:40"/>
        <d v="2016-02-10T21:34:05"/>
        <d v="2016-09-23T18:50:40"/>
        <d v="2014-07-05T09:39:39"/>
        <d v="2014-07-14T21:31:52"/>
        <d v="2014-08-04T18:38:08"/>
        <d v="2014-07-04T13:48:04"/>
        <d v="2014-07-29T11:27:24"/>
        <d v="2014-12-14T17:39:19"/>
        <d v="2014-09-09T16:43:14"/>
        <d v="2014-09-23T21:30:40"/>
        <d v="2014-05-07T15:13:56"/>
        <d v="2014-12-05T16:14:58"/>
        <d v="2014-10-18T03:14:52"/>
        <d v="2014-09-09T21:26:00"/>
        <d v="2014-09-23T20:57:51"/>
        <d v="2015-01-21T06:34:13"/>
        <d v="2015-02-10T18:43:15"/>
        <d v="2016-08-03T14:36:20"/>
        <d v="2016-05-03T12:25:10"/>
        <d v="2016-08-15T12:49:05"/>
        <d v="2016-01-19T11:48:09"/>
        <d v="2015-04-21T20:47:58"/>
        <d v="2014-12-30T13:44:00"/>
        <d v="2014-09-15T01:14:15"/>
        <d v="2014-11-15T11:12:57"/>
        <d v="2015-03-05T13:43:57"/>
        <d v="2014-10-01T20:45:42"/>
        <d v="2014-11-13T04:00:03"/>
        <d v="2015-01-06T14:11:18"/>
        <d v="2014-11-30T15:46:05"/>
        <d v="2015-07-03T22:44:42"/>
        <d v="2014-10-28T19:24:00"/>
        <d v="2015-01-07T11:13:42"/>
        <d v="2016-09-15T04:55:41"/>
        <d v="2016-05-25T08:32:46"/>
        <d v="2016-11-15T11:39:49"/>
        <d v="2015-12-06T05:50:33"/>
        <d v="2014-10-22T18:13:28"/>
        <d v="2016-09-10T12:32:50"/>
        <d v="2015-11-13T13:51:08"/>
        <d v="2015-06-04T09:20:30"/>
        <d v="2015-01-13T23:43:02"/>
        <d v="2015-10-05T14:16:44"/>
        <d v="2015-08-31T17:17:38"/>
        <d v="2014-08-26T13:19:09"/>
        <d v="2014-08-28T23:38:33"/>
        <d v="2017-01-07T14:20:30"/>
        <d v="2015-01-25T19:47:19"/>
        <d v="2014-08-09T19:50:26"/>
        <d v="2014-08-25T08:24:30"/>
        <d v="2016-06-03T05:38:56"/>
        <d v="2014-07-09T19:20:12"/>
        <d v="2015-01-29T05:32:16"/>
        <d v="2015-06-17T19:45:37"/>
        <d v="2016-06-27T19:01:43"/>
        <d v="2016-12-01T13:53:27"/>
        <d v="2015-03-04T03:37:30"/>
        <d v="2014-06-30T16:03:16"/>
        <d v="2015-03-02T00:01:30"/>
        <d v="2012-01-18T05:39:27"/>
        <d v="2013-12-26T17:07:42"/>
        <d v="2012-09-24T14:26:16"/>
        <d v="2013-12-18T19:59:27"/>
        <d v="2013-06-18T18:01:43"/>
        <d v="2014-01-18T20:10:17"/>
        <d v="2011-01-12T05:49:21"/>
        <d v="2014-04-07T19:35:30"/>
        <d v="2010-12-04T00:06:11"/>
        <d v="2014-01-25T14:25:07"/>
        <d v="2012-04-27T21:54:23"/>
        <d v="2011-02-02T10:57:07"/>
        <d v="2013-01-28T23:03:23"/>
        <d v="2014-12-15T21:08:15"/>
        <d v="2016-03-01T14:51:11"/>
        <d v="2013-01-31T17:25:29"/>
        <d v="2012-01-17T23:08:55"/>
        <d v="2011-09-02T16:52:37"/>
        <d v="2016-09-01T15:19:42"/>
        <d v="2013-04-18T00:18:30"/>
        <d v="2014-04-16T18:17:25"/>
        <d v="2015-01-27T13:09:41"/>
        <d v="2011-01-21T21:52:34"/>
        <d v="2011-05-03T21:21:54"/>
        <d v="2016-06-02T05:59:58"/>
        <d v="2012-11-15T13:36:17"/>
        <d v="2015-03-31T03:40:32"/>
        <d v="2011-05-28T16:54:48"/>
        <d v="2012-09-17T18:17:39"/>
        <d v="2014-06-10T21:01:40"/>
        <d v="2014-07-07T19:45:38"/>
        <d v="2015-03-18T16:30:52"/>
        <d v="2012-09-24T23:26:57"/>
        <d v="2013-04-23T22:30:37"/>
        <d v="2013-11-22T10:55:40"/>
        <d v="2014-06-27T18:31:12"/>
        <d v="2014-08-13T16:26:53"/>
        <d v="2011-10-17T02:48:41"/>
        <d v="2011-08-23T16:28:49"/>
        <d v="2014-01-16T15:01:24"/>
        <d v="2014-12-27T05:12:21"/>
        <d v="2017-01-20T09:49:34"/>
        <d v="2014-05-13T17:08:05"/>
        <d v="2014-04-04T15:11:40"/>
        <d v="2016-10-02T06:49:07"/>
        <d v="2017-01-07T03:54:57"/>
        <d v="2016-10-06T20:11:52"/>
        <d v="2015-11-20T16:42:05"/>
        <d v="2016-12-04T22:04:09"/>
        <d v="2016-01-02T06:32:15"/>
        <d v="2014-10-11T16:48:21"/>
        <d v="2015-05-31T01:06:42"/>
        <d v="2015-06-09T12:46:50"/>
        <d v="2016-06-08T21:15:33"/>
        <d v="2016-06-07T19:35:08"/>
        <d v="2014-05-17T04:50:05"/>
        <d v="2015-01-30T22:42:05"/>
        <d v="2014-05-13T22:12:35"/>
        <d v="2016-02-13T13:35:29"/>
        <d v="2016-03-01T11:36:20"/>
        <d v="2015-02-08T01:39:49"/>
        <d v="2012-06-07T20:46:52"/>
        <d v="2012-03-09T20:45:08"/>
        <d v="2012-10-23T02:45:35"/>
        <d v="2012-07-09T00:15:10"/>
        <d v="2014-10-13T19:45:38"/>
        <d v="2015-11-15T17:12:12"/>
        <d v="2010-05-01T03:45:32"/>
        <d v="2013-01-25T17:02:26"/>
        <d v="2012-11-15T16:52:08"/>
        <d v="2010-06-06T17:09:14"/>
        <d v="2011-05-08T13:18:01"/>
        <d v="2011-03-30T20:36:25"/>
        <d v="2012-01-12T19:43:03"/>
        <d v="2015-09-20T15:55:22"/>
        <d v="2012-03-13T15:02:45"/>
        <d v="2014-02-10T12:00:06"/>
        <d v="2015-12-28T02:37:53"/>
        <d v="2015-02-23T20:36:06"/>
        <d v="2012-09-08T18:55:31"/>
        <d v="2015-04-22T11:02:09"/>
        <d v="2015-02-02T16:57:27"/>
        <d v="2016-11-28T16:29:51"/>
        <d v="2015-11-18T14:27:01"/>
        <d v="2014-08-08T20:13:14"/>
        <d v="2016-05-24T14:06:23"/>
        <d v="2014-05-08T12:05:25"/>
        <d v="2016-11-29T20:01:40"/>
        <d v="2014-09-23T08:17:59"/>
        <d v="2015-09-17T21:06:57"/>
        <d v="2014-07-09T22:48:54"/>
        <d v="2015-05-05T03:26:00"/>
        <d v="2014-09-08T10:16:18"/>
        <d v="2014-10-17T02:11:13"/>
        <d v="2014-08-12T23:10:22"/>
        <d v="2016-10-13T15:12:55"/>
        <d v="2017-01-11T04:28:53"/>
        <d v="2014-07-08T16:57:31"/>
        <d v="2015-04-19T19:00:49"/>
        <d v="2015-09-23T19:01:01"/>
        <d v="2012-06-14T03:19:03"/>
        <d v="2013-11-12T04:08:27"/>
        <d v="2011-08-17T18:22:12"/>
        <d v="2013-12-18T16:15:55"/>
        <d v="2013-09-18T19:38:08"/>
        <d v="2010-10-05T20:54:16"/>
        <d v="2012-02-21T18:40:39"/>
        <d v="2013-04-07T13:33:14"/>
        <d v="2011-05-23T22:31:06"/>
        <d v="2013-05-08T11:24:42"/>
        <d v="2012-05-08T19:25:09"/>
        <d v="2012-01-03T17:26:13"/>
        <d v="2014-08-28T01:08:27"/>
        <d v="2011-11-18T18:48:41"/>
        <d v="2014-05-14T20:22:51"/>
        <d v="2011-11-05T19:21:10"/>
        <d v="2012-05-30T00:51:21"/>
        <d v="2013-06-01T04:13:51"/>
        <d v="2013-02-08T21:38:28"/>
        <d v="2011-05-07T10:10:33"/>
        <d v="2014-04-15T04:58:51"/>
        <d v="2011-04-05T17:52:20"/>
        <d v="2016-06-27T04:28:36"/>
        <d v="2014-04-01T12:01:30"/>
        <d v="2015-06-02T04:02:38"/>
        <d v="2014-02-19T01:36:01"/>
        <d v="2009-10-16T20:02:00"/>
        <d v="2016-04-13T12:30:09"/>
        <d v="2014-06-10T08:09:11"/>
        <d v="2011-03-22T02:21:13"/>
        <d v="2016-10-08T08:05:37"/>
        <d v="2013-09-09T12:33:35"/>
        <d v="2012-02-02T02:47:45"/>
        <d v="2016-01-25T11:56:16"/>
        <d v="2012-04-21T04:31:21"/>
        <d v="2015-03-04T20:10:05"/>
        <d v="2012-09-27T00:21:53"/>
        <d v="2013-02-21T21:42:41"/>
        <d v="2014-08-20T18:17:40"/>
        <d v="2014-11-21T06:42:21"/>
        <d v="2012-08-27T02:40:17"/>
        <d v="2014-04-13T16:43:56"/>
        <d v="2014-08-12T08:18:54"/>
        <d v="2016-03-23T04:32:52"/>
        <d v="2011-12-21T00:08:30"/>
        <d v="2014-07-15T10:58:18"/>
        <d v="2014-04-01T13:55:29"/>
        <d v="2016-11-02T12:05:15"/>
        <d v="2016-07-06T17:01:08"/>
        <d v="2013-02-19T02:38:21"/>
        <d v="2013-10-14T10:01:01"/>
        <d v="2012-10-18T22:17:24"/>
        <d v="2016-06-28T15:21:04"/>
        <d v="2013-06-20T06:01:09"/>
        <d v="2013-02-08T16:07:31"/>
        <d v="2013-06-13T19:35:25"/>
        <d v="2015-11-03T03:12:20"/>
        <d v="2012-05-10T03:24:52"/>
        <d v="2015-10-13T09:02:26"/>
        <d v="2016-02-23T11:01:02"/>
        <d v="2014-06-09T15:24:25"/>
        <d v="2016-11-04T12:04:47"/>
        <d v="2016-08-10T22:16:58"/>
        <d v="2014-10-01T16:58:01"/>
        <d v="2016-07-04T14:46:11"/>
        <d v="2016-02-13T08:24:43"/>
        <d v="2015-01-30T13:21:16"/>
        <d v="2015-07-21T16:19:02"/>
        <d v="2016-11-11T14:20:08"/>
        <d v="2016-01-29T02:42:12"/>
        <d v="2015-06-12T19:26:26"/>
        <d v="2015-01-19T01:26:31"/>
        <d v="2015-11-21T12:07:17"/>
        <d v="2016-10-07T22:09:02"/>
        <d v="2015-06-26T19:38:56"/>
        <d v="2014-06-10T17:40:11"/>
        <d v="2014-07-27T20:20:12"/>
        <d v="2014-06-17T00:50:38"/>
        <d v="2014-10-14T09:35:08"/>
        <d v="2015-12-07T20:50:13"/>
        <d v="2015-05-12T03:01:56"/>
        <d v="2016-12-24T15:05:43"/>
        <d v="2010-06-18T01:00:52"/>
        <d v="2014-06-10T12:31:03"/>
        <d v="2013-09-18T17:30:18"/>
        <d v="2014-10-29T10:00:45"/>
        <d v="2010-06-18T18:06:26"/>
        <d v="2011-08-06T12:30:22"/>
        <d v="2016-10-18T05:45:43"/>
        <d v="2016-07-19T21:54:51"/>
        <d v="2015-12-09T06:36:13"/>
        <d v="2015-01-06T17:44:01"/>
        <d v="2016-05-09T21:03:34"/>
        <d v="2013-02-19T03:08:59"/>
        <d v="2011-08-10T19:02:43"/>
        <d v="2013-02-07T19:08:19"/>
        <d v="2012-02-21T23:22:35"/>
        <d v="2015-07-14T06:46:49"/>
        <d v="2016-08-23T15:00:21"/>
        <d v="2014-04-08T00:20:24"/>
        <d v="2014-08-09T23:41:37"/>
        <d v="2016-05-12T11:39:32"/>
        <d v="2015-05-12T08:05:53"/>
        <d v="2012-07-09T21:12:24"/>
        <d v="2015-05-12T02:25:46"/>
        <d v="2014-03-06T15:39:45"/>
        <d v="2015-02-13T17:31:59"/>
        <d v="2010-02-06T20:03:26"/>
        <d v="2014-07-27T22:31:21"/>
        <d v="2012-10-30T21:54:56"/>
        <d v="2014-12-02T05:54:13"/>
        <d v="2016-11-15T11:34:34"/>
        <d v="2014-03-26T23:58:38"/>
        <d v="2015-03-13T01:07:13"/>
        <d v="2015-11-03T13:00:07"/>
        <d v="2014-04-09T18:45:19"/>
        <d v="2013-10-31T03:02:33"/>
        <d v="2013-05-30T04:30:21"/>
        <d v="2016-11-01T08:32:05"/>
        <d v="2013-10-31T20:15:03"/>
        <d v="2016-10-11T10:37:07"/>
        <d v="2015-11-23T14:59:34"/>
        <d v="2016-10-18T02:14:37"/>
        <d v="2015-05-14T14:25:14"/>
        <d v="2012-06-09T00:07:27"/>
        <d v="2013-04-23T02:07:24"/>
        <d v="2015-03-18T19:41:10"/>
        <d v="2013-04-23T13:38:11"/>
        <d v="2013-10-28T10:39:23"/>
        <d v="2015-04-20T23:42:58"/>
        <d v="2013-11-25T22:32:17"/>
        <d v="2016-01-06T00:00:53"/>
        <d v="2015-10-26T12:49:11"/>
        <d v="2014-04-02T10:30:10"/>
        <d v="2014-11-03T14:10:43"/>
        <d v="2013-03-18T16:15:42"/>
        <d v="2016-01-27T09:52:12"/>
        <d v="2015-01-22T06:53:50"/>
        <d v="2015-12-23T12:27:34"/>
        <d v="2014-05-24T13:25:50"/>
        <d v="2016-12-01T16:20:54"/>
        <d v="2016-02-23T07:11:38"/>
        <d v="2016-04-12T15:35:01"/>
        <d v="2013-04-25T06:45:23"/>
        <d v="2013-11-25T06:00:29"/>
        <d v="2014-07-24T16:31:23"/>
        <d v="2015-04-21T18:29:36"/>
        <d v="2016-09-20T18:11:55"/>
        <d v="2015-12-02T21:19:51"/>
        <d v="2016-05-29T13:45:23"/>
        <d v="2016-08-18T04:41:24"/>
        <d v="2016-04-07T11:57:12"/>
        <d v="2015-03-24T14:01:58"/>
        <d v="2016-04-06T17:49:42"/>
        <d v="2013-06-25T14:21:28"/>
        <d v="2014-06-13T19:08:09"/>
        <d v="2015-04-08T23:01:16"/>
        <d v="2016-11-18T16:30:57"/>
        <d v="2015-05-26T15:03:13"/>
        <d v="2015-10-12T20:58:20"/>
        <d v="2012-04-05T01:45:55"/>
        <d v="2011-09-25T00:53:16"/>
        <d v="2012-05-05T15:19:55"/>
        <d v="2014-04-02T17:59:42"/>
        <d v="2012-06-15T18:03:07"/>
        <d v="2011-11-13T14:05:32"/>
        <d v="2011-08-09T02:54:18"/>
        <d v="2010-08-05T15:09:12"/>
        <d v="2013-06-27T23:49:54"/>
        <d v="2013-01-25T07:09:15"/>
        <d v="2011-01-12T05:44:38"/>
        <d v="2011-08-08T14:58:52"/>
        <d v="2012-10-23T18:30:32"/>
        <d v="2012-01-30T22:28:50"/>
        <d v="2011-08-03T15:36:13"/>
        <d v="2012-10-10T16:12:15"/>
        <d v="2011-10-02T12:02:15"/>
        <d v="2012-02-07T00:43:55"/>
        <d v="2015-06-18T15:54:44"/>
        <d v="2012-06-14T18:02:21"/>
        <d v="2011-12-15T01:35:14"/>
        <d v="2011-04-05T18:50:48"/>
        <d v="2012-10-10T16:07:07"/>
        <d v="2013-04-29T23:47:14"/>
        <d v="2014-11-08T16:55:53"/>
        <d v="2012-12-27T03:09:34"/>
        <d v="2014-10-22T15:03:13"/>
        <d v="2012-08-14T02:13:00"/>
        <d v="2015-06-05T15:00:17"/>
        <d v="2014-04-30T14:06:09"/>
        <d v="2011-06-09T02:43:45"/>
        <d v="2013-04-01T20:16:33"/>
        <d v="2014-08-19T18:46:16"/>
        <d v="2010-10-07T17:34:30"/>
        <d v="2011-01-20T23:56:41"/>
        <d v="2012-08-15T16:40:03"/>
        <d v="2015-10-12T23:25:49"/>
        <d v="2011-06-24T18:08:56"/>
        <d v="2012-07-17T01:07:25"/>
        <d v="2013-11-13T21:08:56"/>
        <d v="2016-12-12T15:49:08"/>
        <d v="2016-12-08T05:12:49"/>
        <d v="2010-01-20T08:11:47"/>
        <d v="2010-10-12T22:40:35"/>
        <d v="2015-07-05T22:33:53"/>
        <d v="2014-11-08T21:21:27"/>
        <d v="2015-02-10T10:07:43"/>
        <d v="2014-07-23T16:32:49"/>
        <d v="2016-02-08T22:35:00"/>
        <d v="2014-07-12T00:04:23"/>
        <d v="2015-06-12T02:58:11"/>
        <d v="2014-01-04T09:41:32"/>
        <d v="2011-03-17T00:19:59"/>
        <d v="2013-03-28T19:16:31"/>
        <d v="2012-09-04T21:07:13"/>
        <d v="2013-09-19T10:13:06"/>
        <d v="2014-11-05T16:30:29"/>
        <d v="2013-10-09T22:18:59"/>
        <d v="2016-10-04T16:00:08"/>
        <d v="2012-12-12T18:00:24"/>
        <d v="2014-10-15T03:39:19"/>
        <d v="2015-12-02T14:50:10"/>
        <d v="2010-06-03T19:16:52"/>
        <d v="2013-08-13T11:07:20"/>
        <d v="2013-10-28T03:41:54"/>
        <d v="2016-01-28T14:18:30"/>
        <d v="2014-10-15T05:05:48"/>
        <d v="2015-03-03T15:36:22"/>
        <d v="2010-06-25T22:35:56"/>
        <d v="2016-06-13T04:49:59"/>
        <d v="2016-05-30T18:20:14"/>
        <d v="2014-02-13T17:58:29"/>
        <d v="2014-12-01T19:51:58"/>
        <d v="2014-01-08T13:10:27"/>
        <d v="2016-03-01T15:56:25"/>
        <d v="2013-08-02T18:30:06"/>
        <d v="2016-11-20T21:33:03"/>
        <d v="2012-12-21T18:29:34"/>
        <d v="2011-06-16T15:32:54"/>
        <d v="2012-04-19T15:05:05"/>
        <d v="2015-08-24T18:27:39"/>
        <d v="2014-06-23T16:23:11"/>
        <d v="2015-04-17T19:35:20"/>
        <d v="2016-05-25T15:13:34"/>
        <d v="2016-03-09T14:00:35"/>
        <d v="2014-10-21T18:06:58"/>
        <d v="2012-08-31T23:35:37"/>
        <d v="2017-01-10T12:24:21"/>
        <d v="2017-02-27T14:49:11"/>
        <d v="2015-07-13T16:00:22"/>
        <d v="2015-05-17T20:58:15"/>
        <d v="2015-03-19T11:55:20"/>
        <d v="2013-08-09T14:37:23"/>
        <d v="2016-04-05T11:01:47"/>
        <d v="2016-07-13T22:13:06"/>
        <d v="2015-04-02T13:11:49"/>
        <d v="2016-05-12T04:01:07"/>
        <d v="2016-12-19T13:16:37"/>
        <d v="2015-03-12T02:06:32"/>
        <d v="2015-10-02T14:04:28"/>
        <d v="2017-02-06T22:07:33"/>
        <d v="2014-08-28T19:37:05"/>
        <d v="2017-01-10T06:46:17"/>
        <d v="2016-01-11T14:34:01"/>
        <d v="2013-02-14T06:23:59"/>
        <d v="2016-08-01T12:45:43"/>
        <d v="2015-03-05T03:01:06"/>
        <d v="2016-09-20T12:04:01"/>
        <d v="2016-04-07T16:55:00"/>
        <d v="2016-02-17T13:00:04"/>
        <d v="2017-02-02T18:00:27"/>
        <d v="2016-11-17T18:25:44"/>
        <d v="2016-10-21T07:44:32"/>
        <d v="2016-02-25T16:11:30"/>
        <d v="2015-07-12T16:31:40"/>
        <d v="2016-11-01T09:41:42"/>
        <d v="2015-01-29T12:00:59"/>
        <d v="2015-10-15T10:20:00"/>
        <d v="2015-09-15T07:59:58"/>
        <d v="2015-06-08T13:01:08"/>
        <d v="2013-01-02T18:19:25"/>
        <d v="2012-10-02T18:22:48"/>
        <d v="2015-08-25T18:38:02"/>
        <d v="2013-02-07T05:28:39"/>
        <d v="2012-05-02T17:43:09"/>
        <d v="2012-03-29T04:10:24"/>
        <d v="2013-10-17T02:39:33"/>
        <d v="2012-02-07T19:10:26"/>
        <d v="2014-04-03T09:30:44"/>
        <d v="2012-02-16T23:35:10"/>
        <d v="2014-03-18T16:50:25"/>
        <d v="2013-10-01T15:56:17"/>
        <d v="2015-04-15T17:49:39"/>
        <d v="2014-01-07T17:00:48"/>
        <d v="2012-02-19T15:12:52"/>
        <d v="2015-07-09T16:02:25"/>
        <d v="2015-10-22T16:38:33"/>
        <d v="2012-08-06T17:29:43"/>
        <d v="2015-07-20T15:15:12"/>
        <d v="2013-06-26T23:27:16"/>
        <d v="2016-03-23T14:00:09"/>
        <d v="2011-12-29T16:54:07"/>
        <d v="2015-05-28T13:22:48"/>
        <d v="2016-10-01T14:01:15"/>
        <d v="2014-08-22T17:00:15"/>
        <d v="2016-01-12T17:10:22"/>
        <d v="2013-10-14T17:22:35"/>
        <d v="2015-07-17T04:40:36"/>
        <d v="2013-07-29T13:56:31"/>
        <d v="2014-03-26T19:08:47"/>
        <d v="2013-05-29T19:51:41"/>
        <d v="2014-06-16T17:03:28"/>
        <d v="2015-11-23T07:05:39"/>
        <d v="2016-12-06T17:47:27"/>
        <d v="2015-02-26T22:31:51"/>
        <d v="2016-01-02T12:48:43"/>
        <d v="2014-10-02T22:04:43"/>
        <d v="2017-02-08T12:55:16"/>
        <d v="2013-10-25T21:00:14"/>
        <d v="2016-03-23T17:49:04"/>
        <d v="2017-01-31T17:51:40"/>
        <d v="2013-10-22T11:48:53"/>
        <d v="2017-03-06T16:01:30"/>
        <d v="2016-10-04T17:39:06"/>
        <d v="2014-01-21T15:00:17"/>
        <d v="2015-08-05T17:00:10"/>
        <d v="2015-07-15T13:59:25"/>
        <d v="2016-11-14T19:01:18"/>
        <d v="2013-03-03T14:52:45"/>
        <d v="2016-11-02T22:07:53"/>
        <d v="2014-07-26T06:17:57"/>
        <d v="2016-07-22T05:52:18"/>
        <d v="2015-10-19T13:09:07"/>
        <d v="2017-01-17T13:32:48"/>
        <d v="2016-04-07T20:50:51"/>
        <d v="2016-11-08T08:50:46"/>
        <d v="2016-05-15T20:28:49"/>
        <d v="2015-05-12T16:01:27"/>
        <d v="2016-11-28T17:18:56"/>
        <d v="2014-02-24T22:24:10"/>
        <d v="2017-01-24T15:23:40"/>
        <d v="2014-10-14T12:02:38"/>
        <d v="2015-01-10T17:58:33"/>
        <d v="2016-05-06T11:58:34"/>
        <d v="2016-11-15T18:28:27"/>
        <d v="2016-04-09T18:59:52"/>
        <d v="2014-11-25T17:54:57"/>
        <d v="2017-02-09T23:58:35"/>
        <d v="2017-02-10T14:54:23"/>
        <d v="2016-12-21T18:51:53"/>
        <d v="2016-11-09T22:00:04"/>
        <d v="2015-11-07T14:47:16"/>
        <d v="2017-02-15T11:10:42"/>
        <d v="2014-01-24T10:00:57"/>
        <d v="2014-11-22T12:47:59"/>
        <d v="2013-12-06T13:38:09"/>
        <d v="2012-01-28T14:17:03"/>
        <d v="2015-11-30T15:01:07"/>
        <d v="2015-01-16T17:21:39"/>
        <d v="2015-08-18T12:59:51"/>
        <d v="2011-05-24T04:51:37"/>
        <d v="2015-11-15T02:11:26"/>
        <d v="2012-03-10T01:00:04"/>
        <d v="2011-02-11T17:07:25"/>
        <d v="2012-05-30T02:27:23"/>
        <d v="2013-08-08T21:07:34"/>
        <d v="2014-06-02T14:01:00"/>
        <d v="2012-06-07T17:51:29"/>
        <d v="2013-10-24T21:57:40"/>
        <d v="2009-09-14T04:05:30"/>
        <d v="2012-03-19T21:26:58"/>
        <d v="2012-03-19T14:44:36"/>
        <d v="2012-08-30T14:59:59"/>
        <d v="2012-12-21T15:21:20"/>
        <d v="2012-12-27T20:54:16"/>
        <d v="2012-01-19T15:33:46"/>
        <d v="2012-02-08T23:00:49"/>
        <d v="2014-02-24T18:10:33"/>
        <d v="2011-01-21T22:46:49"/>
        <d v="2012-06-14T15:26:56"/>
        <d v="2013-05-22T01:31:36"/>
        <d v="2013-11-27T18:50:34"/>
        <d v="2011-11-03T00:39:56"/>
        <d v="2010-11-20T17:34:51"/>
        <d v="2014-07-14T14:41:12"/>
        <d v="2012-02-09T02:02:09"/>
        <d v="2012-04-05T17:15:33"/>
        <d v="2014-07-31T21:06:36"/>
        <d v="2013-02-02T21:42:17"/>
        <d v="2013-02-19T17:03:35"/>
        <d v="2014-04-06T22:06:29"/>
        <d v="2014-03-18T13:11:18"/>
        <d v="2012-04-03T21:00:26"/>
        <d v="2012-05-08T11:14:17"/>
        <d v="2012-04-05T15:25:43"/>
        <d v="2009-09-23T15:24:10"/>
        <d v="2010-01-14T11:00:49"/>
        <d v="2009-08-25T13:26:54"/>
        <d v="2013-11-14T23:58:05"/>
        <d v="2014-02-26T17:36:40"/>
        <d v="2017-03-05T04:15:01"/>
        <d v="2017-03-10T19:29:29"/>
        <d v="2017-03-13T16:07:27"/>
        <d v="2017-02-24T19:14:45"/>
        <d v="2017-02-27T22:32:11"/>
        <d v="2017-03-09T22:49:08"/>
        <d v="2014-07-22T20:00:40"/>
        <d v="2015-05-15T16:45:37"/>
        <d v="2014-06-17T12:59:06"/>
        <d v="2015-11-24T19:35:43"/>
        <d v="2014-07-18T22:08:10"/>
        <d v="2015-01-07T13:04:31"/>
        <d v="2014-05-08T13:36:30"/>
        <d v="2014-10-06T14:04:58"/>
        <d v="2014-05-12T11:44:03"/>
        <d v="2014-01-27T20:11:35"/>
        <d v="2014-05-27T13:22:23"/>
        <d v="2014-05-30T19:31:24"/>
        <d v="2016-11-18T17:11:49"/>
        <d v="2016-09-30T13:25:38"/>
        <d v="2015-06-12T17:31:44"/>
        <d v="2014-09-15T14:51:10"/>
        <d v="2015-11-19T17:48:25"/>
        <d v="2016-05-25T15:27:49"/>
        <d v="2015-02-24T22:02:36"/>
        <d v="2016-09-02T17:10:31"/>
        <d v="2016-07-26T12:34:36"/>
        <d v="2015-12-22T20:22:18"/>
        <d v="2015-07-13T16:37:08"/>
        <d v="2016-12-04T18:12:50"/>
        <d v="2015-03-31T00:25:39"/>
        <d v="2015-04-07T13:12:32"/>
        <d v="2015-04-09T14:13:42"/>
        <d v="2014-11-11T15:21:00"/>
        <d v="2015-04-02T20:02:16"/>
        <d v="2015-05-06T16:48:24"/>
        <d v="2015-09-17T12:52:58"/>
        <d v="2014-12-05T20:20:36"/>
        <d v="2015-06-04T13:35:24"/>
        <d v="2016-01-08T14:58:00"/>
        <d v="2016-04-06T18:36:48"/>
        <d v="2014-11-11T14:31:10"/>
        <d v="2015-11-13T22:16:40"/>
        <d v="2015-09-01T20:25:56"/>
        <d v="2015-12-08T15:40:25"/>
        <d v="2015-09-21T10:45:33"/>
        <d v="2016-02-25T21:16:56"/>
        <d v="2015-02-28T15:19:25"/>
        <d v="2016-01-11T17:30:11"/>
        <d v="2014-11-18T02:32:21"/>
        <d v="2015-05-26T16:39:56"/>
        <d v="2015-03-24T23:39:31"/>
        <d v="2015-07-30T13:53:44"/>
        <d v="2015-01-13T18:14:20"/>
        <d v="2016-08-10T18:03:57"/>
        <d v="2015-11-10T20:12:46"/>
        <d v="2016-10-26T18:53:03"/>
        <d v="2015-07-27T22:18:50"/>
        <d v="2015-08-20T22:23:36"/>
        <d v="2015-09-01T17:02:22"/>
        <d v="2015-03-11T20:27:28"/>
        <d v="2015-07-10T02:30:03"/>
        <d v="2015-01-22T23:21:47"/>
        <d v="2014-10-14T23:37:23"/>
        <d v="2015-07-06T14:50:32"/>
        <d v="2014-11-11T18:07:04"/>
        <d v="2016-06-07T13:02:20"/>
        <d v="2014-12-16T18:29:19"/>
        <d v="2015-06-24T13:40:52"/>
        <d v="2014-11-25T04:17:44"/>
        <d v="2015-03-01T17:04:04"/>
        <d v="2015-09-29T00:53:43"/>
        <d v="2015-07-09T13:33:37"/>
        <d v="2015-01-27T06:41:33"/>
        <d v="2016-12-13T00:54:47"/>
        <d v="2015-09-15T18:22:38"/>
        <d v="2014-12-03T19:14:16"/>
        <d v="2015-06-02T19:59:44"/>
        <d v="2014-11-13T18:28:26"/>
        <d v="2016-03-15T04:26:04"/>
        <d v="2016-01-05T17:44:56"/>
        <d v="2015-04-13T14:18:51"/>
        <d v="2016-01-30T19:10:58"/>
        <d v="2015-12-03T22:56:47"/>
        <d v="2016-08-13T12:02:55"/>
        <d v="2014-12-10T00:39:50"/>
        <d v="2015-03-19T11:48:48"/>
        <d v="2014-10-07T01:22:37"/>
        <d v="2015-07-19T19:01:15"/>
        <d v="2015-08-08T07:47:55"/>
        <d v="2015-07-26T15:34:42"/>
        <d v="2016-10-12T15:41:13"/>
        <d v="2014-05-01T00:38:02"/>
        <d v="2015-07-13T14:41:00"/>
        <d v="2016-06-15T18:42:26"/>
        <d v="2015-01-15T15:42:23"/>
        <d v="2014-07-11T19:13:07"/>
        <d v="2015-01-23T18:34:04"/>
        <d v="2014-12-20T15:43:09"/>
        <d v="2014-09-10T22:41:35"/>
        <d v="2015-01-22T14:29:56"/>
        <d v="2015-02-09T15:23:56"/>
        <d v="2014-12-01T14:54:50"/>
        <d v="2014-09-27T19:25:08"/>
        <d v="2016-05-12T19:55:49"/>
        <d v="2015-06-09T02:04:52"/>
        <d v="2016-02-12T05:38:53"/>
        <d v="2015-02-10T16:49:11"/>
        <d v="2016-12-30T19:06:06"/>
        <d v="2016-01-13T01:08:24"/>
        <d v="2016-04-29T00:23:33"/>
        <d v="2015-02-06T03:14:57"/>
        <d v="2016-01-28T19:35:43"/>
        <d v="2015-06-25T02:27:54"/>
        <d v="2015-09-05T04:39:46"/>
        <d v="2015-11-30T12:46:10"/>
        <d v="2015-01-27T21:09:48"/>
        <d v="2015-10-08T19:57:42"/>
        <d v="2015-09-18T17:38:49"/>
        <d v="2016-01-14T19:35:13"/>
        <d v="2015-07-02T01:00:54"/>
        <d v="2015-02-17T14:00:28"/>
        <d v="2014-07-16T13:00:22"/>
        <d v="2016-04-25T16:06:31"/>
        <d v="2015-08-27T02:33:41"/>
        <d v="2016-10-27T12:27:51"/>
        <d v="2016-10-11T09:16:33"/>
        <d v="2016-08-25T05:35:13"/>
        <d v="2014-10-31T01:25:15"/>
        <d v="2014-09-19T23:44:16"/>
        <d v="2017-02-13T19:48:10"/>
        <d v="2015-11-30T18:15:00"/>
        <d v="2017-01-03T14:36:49"/>
        <d v="2017-02-04T02:50:08"/>
        <d v="2016-03-23T16:45:50"/>
        <d v="2017-01-26T21:03:59"/>
        <d v="2016-02-23T12:27:36"/>
        <d v="2016-05-05T18:55:18"/>
        <d v="2016-02-07T13:18:05"/>
        <d v="2016-11-30T02:29:27"/>
        <d v="2011-08-28T22:18:17"/>
        <d v="2012-06-29T02:28:16"/>
        <d v="2013-03-08T00:40:25"/>
        <d v="2015-09-01T19:36:37"/>
        <d v="2012-08-24T15:15:48"/>
        <d v="2013-04-09T00:27:33"/>
        <d v="2012-04-26T18:58:51"/>
        <d v="2012-09-22T01:42:01"/>
        <d v="2011-01-14T08:18:49"/>
        <d v="2012-04-23T23:47:35"/>
        <d v="2011-12-16T21:49:52"/>
        <d v="2010-06-25T00:46:20"/>
        <d v="2012-10-11T15:57:49"/>
        <d v="2010-08-26T22:16:16"/>
        <d v="2010-05-12T04:54:15"/>
        <d v="2014-10-01T05:52:50"/>
        <d v="2012-06-28T14:35:45"/>
        <d v="2012-12-14T20:48:33"/>
        <d v="2012-07-17T15:26:34"/>
        <d v="2015-08-11T20:28:04"/>
        <d v="2012-03-31T13:30:08"/>
        <d v="2011-06-17T16:46:23"/>
        <d v="2012-03-02T16:00:03"/>
        <d v="2011-08-16T20:00:03"/>
        <d v="2011-09-07T21:57:59"/>
        <d v="2012-03-23T14:59:36"/>
        <d v="2012-04-26T23:59:57"/>
        <d v="2011-10-17T13:11:48"/>
        <d v="2013-04-09T14:33:59"/>
        <d v="2012-04-24T03:27:56"/>
        <d v="2010-12-30T18:08:34"/>
        <d v="2012-04-25T21:39:48"/>
        <d v="2013-03-15T02:02:20"/>
        <d v="2012-04-23T13:29:04"/>
        <d v="2012-05-07T20:42:55"/>
        <d v="2013-02-22T21:54:52"/>
        <d v="2011-07-06T19:05:38"/>
        <d v="2015-01-13T21:13:07"/>
        <d v="2012-11-13T13:33:57"/>
        <d v="2012-05-24T16:32:55"/>
        <d v="2015-08-28T16:38:24"/>
        <d v="2014-08-07T17:48:38"/>
        <d v="2016-05-08T19:35:08"/>
        <d v="2014-10-15T22:22:14"/>
        <d v="2015-02-11T23:20:16"/>
        <d v="2015-09-11T05:07:49"/>
        <d v="2015-04-10T23:45:04"/>
        <d v="2014-07-15T20:50:34"/>
        <d v="2015-02-23T17:25:49"/>
        <d v="2015-03-15T21:56:12"/>
        <d v="2016-01-02T08:43:33"/>
        <d v="2014-11-28T19:02:41"/>
        <d v="2016-12-27T22:09:49"/>
        <d v="2014-08-03T07:21:17"/>
        <d v="2015-01-23T18:09:13"/>
        <d v="2014-10-30T13:40:52"/>
        <d v="2015-02-17T17:15:30"/>
        <d v="2014-10-14T14:20:28"/>
        <d v="2014-06-19T01:43:24"/>
        <d v="2016-08-30T12:24:45"/>
        <d v="2015-09-22T21:13:41"/>
        <d v="2016-03-31T11:46:00"/>
        <d v="2014-10-18T21:24:52"/>
        <d v="2014-11-18T17:22:37"/>
        <d v="2012-05-29T18:16:11"/>
        <d v="2014-11-10T00:11:14"/>
        <d v="2013-09-29T16:01:31"/>
        <d v="2015-08-01T18:01:43"/>
        <d v="2012-02-08T23:56:15"/>
        <d v="2015-03-18T18:45:05"/>
        <d v="2015-07-23T14:19:14"/>
        <d v="2012-07-17T18:22:46"/>
        <d v="2013-01-30T16:01:51"/>
        <d v="2009-11-10T14:48:32"/>
        <d v="2014-10-31T16:59:05"/>
        <d v="2013-07-09T00:32:46"/>
        <d v="2011-06-02T13:34:15"/>
        <d v="2013-01-24T10:14:21"/>
        <d v="2014-12-04T19:39:12"/>
        <d v="2011-08-30T14:12:01"/>
        <d v="2013-07-28T08:46:58"/>
        <d v="2013-08-23T08:14:17"/>
        <d v="2010-12-02T00:34:58"/>
        <d v="2012-06-08T10:29:29"/>
        <d v="2015-01-23T01:18:58"/>
        <d v="2013-09-07T18:36:19"/>
        <d v="2012-03-05T16:33:23"/>
        <d v="2016-09-05T13:00:37"/>
        <d v="2013-04-26T16:11:10"/>
        <d v="2015-08-12T13:13:26"/>
        <d v="2012-02-22T04:03:05"/>
        <d v="2017-02-03T17:26:21"/>
        <d v="2012-07-23T02:46:47"/>
        <d v="2015-04-30T23:52:43"/>
        <d v="2012-04-27T13:43:13"/>
        <d v="2012-11-09T21:47:37"/>
        <d v="2014-04-15T15:53:06"/>
        <d v="2015-03-30T18:38:26"/>
        <d v="2011-10-13T18:58:04"/>
        <d v="2015-02-04T20:49:34"/>
        <d v="2015-09-13T10:41:29"/>
        <d v="2016-08-12T10:35:39"/>
        <d v="2015-05-31T01:20:51"/>
        <d v="2014-07-01T22:58:19"/>
        <d v="2016-03-11T13:36:29"/>
        <d v="2014-07-22T21:32:28"/>
        <d v="2015-03-24T19:05:38"/>
        <d v="2016-08-02T13:59:54"/>
        <d v="2015-08-18T00:31:52"/>
        <d v="2017-01-09T19:40:35"/>
        <d v="2016-03-20T06:12:01"/>
        <d v="2015-03-14T00:51:57"/>
        <d v="2014-07-09T12:12:29"/>
        <d v="2016-04-27T17:49:05"/>
        <d v="2014-12-13T00:36:34"/>
        <d v="2015-02-24T22:14:07"/>
        <d v="2014-07-10T17:41:37"/>
        <d v="2015-08-21T22:32:59"/>
        <d v="2014-07-17T17:55:03"/>
        <d v="2015-04-16T05:50:03"/>
        <d v="2015-10-17T13:04:58"/>
        <d v="2016-09-29T21:43:54"/>
        <d v="2015-01-15T16:28:00"/>
        <d v="2015-05-16T02:09:29"/>
        <d v="2014-06-05T21:07:12"/>
        <d v="2015-11-25T05:55:36"/>
        <d v="2015-11-30T14:12:33"/>
        <d v="2015-02-07T14:13:46"/>
        <d v="2016-02-22T10:52:07"/>
        <d v="2016-01-19T12:08:17"/>
        <d v="2016-01-13T19:45:24"/>
        <d v="2014-09-05T17:13:41"/>
        <d v="2015-03-26T18:17:06"/>
        <d v="2014-07-08T21:13:48"/>
        <d v="2017-01-25T03:51:40"/>
        <d v="2014-07-08T13:56:49"/>
        <d v="2016-05-20T06:11:57"/>
        <d v="2015-08-24T18:10:01"/>
        <d v="2014-06-19T16:05:47"/>
        <d v="2016-01-25T19:36:40"/>
        <d v="2012-08-29T19:39:09"/>
        <d v="2014-10-03T15:56:08"/>
        <d v="2013-12-09T19:54:14"/>
        <d v="2012-03-29T23:13:43"/>
        <d v="2016-05-18T10:59:50"/>
        <d v="2014-03-28T15:06:22"/>
        <d v="2015-06-29T18:59:32"/>
        <d v="2017-02-01T17:14:28"/>
        <d v="2012-06-15T03:42:31"/>
        <d v="2016-07-13T19:08:45"/>
        <d v="2016-11-30T06:03:34"/>
        <d v="2014-12-09T01:26:10"/>
        <d v="2012-08-22T17:38:14"/>
        <d v="2014-04-01T15:00:12"/>
        <d v="2016-03-24T09:56:04"/>
        <d v="2015-07-26T21:52:09"/>
        <d v="2014-09-20T18:59:11"/>
        <d v="2015-10-02T17:01:01"/>
        <d v="2015-09-26T19:13:24"/>
        <d v="2015-09-04T02:00:42"/>
        <d v="2015-04-21T15:56:28"/>
        <d v="2016-11-15T15:50:16"/>
        <d v="2016-11-18T04:09:26"/>
        <d v="2012-08-23T08:07:02"/>
        <d v="2016-10-15T17:26:48"/>
        <d v="2015-05-04T13:04:29"/>
        <d v="2015-10-27T17:54:21"/>
        <d v="2014-11-10T21:11:07"/>
        <d v="2015-04-14T10:55:22"/>
        <d v="2016-06-03T00:31:52"/>
        <d v="2015-08-02T02:03:47"/>
        <d v="2016-05-03T23:28:59"/>
        <d v="2014-01-28T17:45:32"/>
        <d v="2016-08-30T13:45:21"/>
        <d v="2015-02-02T20:49:21"/>
        <d v="2016-09-23T12:45:14"/>
        <d v="2016-09-26T11:11:15"/>
        <d v="2014-12-16T19:54:55"/>
        <d v="2015-01-20T18:45:48"/>
        <d v="2015-04-09T01:51:14"/>
        <d v="2014-08-29T17:51:03"/>
        <d v="2016-06-15T03:55:08"/>
        <d v="2016-11-15T11:58:35"/>
        <d v="2017-02-08T17:00:35"/>
        <d v="2014-10-09T18:13:23"/>
        <d v="2015-08-10T05:31:09"/>
        <d v="2015-07-15T04:16:59"/>
        <d v="2016-02-08T15:09:20"/>
        <d v="2015-12-03T21:55:41"/>
        <d v="2016-11-21T12:59:03"/>
        <d v="2015-11-19T17:20:09"/>
        <d v="2014-11-10T01:48:45"/>
        <d v="2014-05-12T13:38:47"/>
        <d v="2015-02-20T12:25:26"/>
        <d v="2016-01-12T18:47:27"/>
        <d v="2017-02-01T14:31:28"/>
        <d v="2016-06-30T20:17:33"/>
        <d v="2016-06-30T19:13:14"/>
        <d v="2015-03-18T23:40:10"/>
        <d v="2015-09-25T15:06:58"/>
        <d v="2013-09-25T21:00:10"/>
        <d v="2015-07-22T15:55:13"/>
        <d v="2015-08-06T12:56:47"/>
        <d v="2015-11-04T22:36:37"/>
        <d v="2015-03-20T19:29:34"/>
        <d v="2015-08-19T16:20:39"/>
        <d v="2016-01-11T20:13:36"/>
        <d v="2015-09-28T12:07:45"/>
        <d v="2015-11-10T22:51:36"/>
        <d v="2014-06-30T22:29:40"/>
        <d v="2014-11-19T15:58:36"/>
        <d v="2015-12-06T19:13:10"/>
        <d v="2014-09-30T10:59:59"/>
        <d v="2016-06-08T13:11:10"/>
        <d v="2014-10-11T18:34:49"/>
        <d v="2016-04-22T12:59:34"/>
        <d v="2014-06-02T22:42:23"/>
        <d v="2015-08-25T17:09:25"/>
        <d v="2015-01-28T22:01:34"/>
        <d v="2016-03-07T03:04:51"/>
        <d v="2014-06-15T19:29:10"/>
        <d v="2014-10-20T18:55:40"/>
        <d v="2015-01-30T16:07:20"/>
        <d v="2014-06-30T19:57:05"/>
        <d v="2015-02-26T14:42:10"/>
        <d v="2014-09-10T21:23:43"/>
        <d v="2015-05-30T13:21:58"/>
        <d v="2015-01-24T00:51:10"/>
        <d v="2016-06-30T21:04:50"/>
        <d v="2015-04-19T00:31:16"/>
        <d v="2015-03-26T15:22:37"/>
        <d v="2015-02-23T06:01:00"/>
        <d v="2014-07-14T01:19:26"/>
        <d v="2014-08-27T01:22:19"/>
        <d v="2015-02-13T02:21:58"/>
        <d v="2014-11-21T18:16:00"/>
        <d v="2015-07-02T20:33:43"/>
        <d v="2014-05-28T19:33:28"/>
        <d v="2014-07-09T19:31:03"/>
        <d v="2014-08-19T18:59:32"/>
        <d v="2017-03-07T16:35:34"/>
        <d v="2017-03-06T17:14:37"/>
        <d v="2017-01-21T14:33:50"/>
        <d v="2017-02-21T18:41:54"/>
        <d v="2017-02-07T19:59:18"/>
        <d v="2014-09-17T05:04:43"/>
        <d v="2013-04-27T16:47:23"/>
        <d v="2016-05-22T14:45:26"/>
        <d v="2016-08-30T01:35:41"/>
        <d v="2014-07-08T03:30:28"/>
        <d v="2014-05-21T15:53:10"/>
        <d v="2013-06-06T23:29:20"/>
        <d v="2015-11-14T13:41:24"/>
        <d v="2016-09-16T13:43:16"/>
        <d v="2016-01-18T07:33:48"/>
        <d v="2015-09-08T05:59:53"/>
        <d v="2014-10-22T19:57:29"/>
        <d v="2016-04-05T12:19:05"/>
        <d v="2016-02-17T22:44:54"/>
        <d v="2016-10-12T09:10:53"/>
        <d v="2013-08-07T11:03:18"/>
        <d v="2016-11-30T18:34:13"/>
        <d v="2014-11-01T18:08:08"/>
        <d v="2015-07-14T05:50:59"/>
        <d v="2017-01-10T15:52:15"/>
        <d v="2016-03-23T11:55:11"/>
        <d v="2015-07-13T14:14:23"/>
        <d v="2015-11-25T12:23:54"/>
        <d v="2015-04-01T03:46:37"/>
        <d v="2013-03-18T10:59:35"/>
        <d v="2014-08-21T10:37:02"/>
        <d v="2013-04-25T17:23:48"/>
        <d v="2015-02-09T04:32:54"/>
        <d v="2016-09-13T14:03:12"/>
        <d v="2013-02-11T00:54:10"/>
        <d v="2014-03-24T13:59:33"/>
        <d v="2013-12-03T20:01:27"/>
        <d v="2016-09-07T01:26:44"/>
        <d v="2014-03-21T19:18:37"/>
        <d v="2015-02-09T22:45:52"/>
        <d v="2014-09-29T13:46:42"/>
        <d v="2012-05-01T15:16:27"/>
        <d v="2016-09-19T05:53:27"/>
        <d v="2012-01-29T23:29:58"/>
        <d v="2012-05-15T21:42:48"/>
        <d v="2014-07-30T16:45:11"/>
        <d v="2012-05-15T13:33:17"/>
        <d v="2016-08-03T15:03:22"/>
        <d v="2015-03-05T17:10:37"/>
        <d v="2012-06-18T19:35:45"/>
        <d v="2014-04-18T19:17:22"/>
        <d v="2011-11-08T16:21:44"/>
        <d v="2012-07-27T19:37:03"/>
        <d v="2014-08-12T13:15:51"/>
        <d v="2015-03-09T16:58:47"/>
        <d v="2013-12-12T19:36:41"/>
        <d v="2016-07-22T13:45:32"/>
        <d v="2016-09-26T08:36:23"/>
        <d v="2016-06-03T06:47:46"/>
        <d v="2013-05-21T09:04:18"/>
        <d v="2012-12-03T23:31:33"/>
        <d v="2012-01-18T22:53:15"/>
        <d v="2013-04-09T11:54:44"/>
        <d v="2012-05-01T05:00:31"/>
        <d v="2012-10-12T11:53:48"/>
        <d v="2011-07-12T14:01:58"/>
        <d v="2015-06-17T21:00:50"/>
        <d v="2012-02-28T12:45:23"/>
        <d v="2014-04-16T17:49:50"/>
        <d v="2014-02-16T14:55:30"/>
        <d v="2012-12-14T10:45:40"/>
        <d v="2013-09-20T18:51:34"/>
        <d v="2016-04-14T18:45:21"/>
        <d v="2013-02-06T01:02:08"/>
        <d v="2011-11-15T22:19:14"/>
        <d v="2015-05-12T05:07:56"/>
        <d v="2015-06-17T14:03:24"/>
        <d v="2014-07-26T21:28:26"/>
        <d v="2015-10-23T12:03:41"/>
        <d v="2017-02-08T08:44:48"/>
        <d v="2015-01-14T20:35:54"/>
        <d v="2015-01-22T20:11:58"/>
        <d v="2015-04-09T10:50:46"/>
        <d v="2014-10-08T16:54:03"/>
        <d v="2016-07-07T02:32:47"/>
        <d v="2014-06-25T11:39:40"/>
        <d v="2014-06-18T02:45:52"/>
        <d v="2016-06-29T14:50:43"/>
        <d v="2015-02-20T22:18:54"/>
        <d v="2015-01-12T20:31:43"/>
        <d v="2016-08-09T19:35:59"/>
        <d v="2015-06-28T03:32:39"/>
        <d v="2015-06-21T08:03:25"/>
        <d v="2016-02-16T14:35:59"/>
        <d v="2014-05-21T10:37:21"/>
        <d v="2014-06-05T10:40:28"/>
        <d v="2014-06-08T20:34:00"/>
        <d v="2015-07-16T14:12:01"/>
        <d v="2016-05-17T04:21:10"/>
        <d v="2014-11-05T11:16:06"/>
        <d v="2014-09-18T03:50:09"/>
        <d v="2015-07-07T13:31:47"/>
        <d v="2015-06-02T23:34:36"/>
        <d v="2014-08-30T08:53:10"/>
        <d v="2015-07-28T10:07:53"/>
        <d v="2015-06-30T04:24:50"/>
        <d v="2015-05-30T18:57:18"/>
        <d v="2015-07-23T18:18:55"/>
        <d v="2016-03-22T09:55:25"/>
        <d v="2014-04-30T01:21:04"/>
        <d v="2015-01-24T09:55:03"/>
        <d v="2015-02-19T15:51:38"/>
        <d v="2016-11-19T15:49:21"/>
        <d v="2015-04-09T07:35:15"/>
        <d v="2016-07-08T16:38:29"/>
        <d v="2015-07-03T09:13:12"/>
        <d v="2015-01-19T13:14:22"/>
        <d v="2015-09-03T12:21:26"/>
        <d v="2015-05-15T10:36:49"/>
        <d v="2016-02-01T12:39:49"/>
        <d v="2014-08-24T20:08:55"/>
        <d v="2015-02-25T14:24:52"/>
        <d v="2015-03-03T22:16:46"/>
        <d v="2015-05-12T04:29:56"/>
        <d v="2015-11-04T17:01:26"/>
        <d v="2015-06-15T22:50:12"/>
        <d v="2016-05-04T14:24:26"/>
        <d v="2015-09-07T04:21:09"/>
        <d v="2016-05-05T08:25:18"/>
        <d v="2014-04-29T18:09:08"/>
        <d v="2015-06-16T17:47:50"/>
        <d v="2014-10-26T15:01:34"/>
        <d v="2015-09-21T01:03:53"/>
        <d v="2015-01-15T21:02:10"/>
        <d v="2015-11-05T14:53:37"/>
        <d v="2017-01-11T04:16:58"/>
        <d v="2015-10-30T19:48:04"/>
        <d v="2014-07-22T12:34:56"/>
        <d v="2014-08-02T03:45:54"/>
        <d v="2015-02-24T22:51:19"/>
        <d v="2015-10-14T15:44:57"/>
        <d v="2014-05-25T20:51:35"/>
        <d v="2016-05-02T15:42:30"/>
        <d v="2016-12-05T11:06:20"/>
        <d v="2015-04-08T22:23:53"/>
        <d v="2015-04-14T14:36:34"/>
        <d v="2016-03-24T17:21:05"/>
        <d v="2015-04-29T13:34:19"/>
        <d v="2016-03-24T08:16:40"/>
        <d v="2014-08-06T22:10:11"/>
        <d v="2016-01-20T22:03:49"/>
        <d v="2014-05-21T23:05:03"/>
        <d v="2014-07-16T02:34:57"/>
        <d v="2015-04-17T15:11:59"/>
        <d v="2015-12-31T22:11:11"/>
        <d v="2015-06-09T22:54:07"/>
        <d v="2016-12-22T20:04:55"/>
        <d v="2014-11-11T11:04:55"/>
        <d v="2015-08-17T06:41:44"/>
        <d v="2016-04-20T17:12:56"/>
        <d v="2015-09-10T12:10:48"/>
        <d v="2014-05-25T16:57:09"/>
        <d v="2014-07-11T14:12:03"/>
        <d v="2015-06-17T12:43:27"/>
        <d v="2014-11-07T00:44:19"/>
        <d v="2016-09-14T20:55:21"/>
        <d v="2016-06-10T02:41:12"/>
        <d v="2016-09-05T17:50:54"/>
        <d v="2016-06-19T12:14:41"/>
        <d v="2014-04-17T02:32:45"/>
        <d v="2014-12-01T15:43:33"/>
        <d v="2015-04-21T00:47:18"/>
        <d v="2014-12-29T17:37:11"/>
        <d v="2016-12-18T18:16:26"/>
        <d v="2016-04-05T01:04:53"/>
        <d v="2015-06-16T15:51:19"/>
        <d v="2016-10-29T20:55:24"/>
        <d v="2015-05-04T12:46:35"/>
        <d v="2015-12-21T15:24:21"/>
        <d v="2015-07-07T19:44:12"/>
        <d v="2014-10-04T12:20:36"/>
        <d v="2016-04-01T12:18:38"/>
        <d v="2016-01-01T19:40:37"/>
        <d v="2014-11-05T15:27:15"/>
        <d v="2015-02-11T23:50:01"/>
        <d v="2015-09-14T13:11:24"/>
        <d v="2014-12-12T08:15:24"/>
        <d v="2014-10-10T10:50:40"/>
        <d v="2014-07-30T18:43:05"/>
        <d v="2014-07-11T15:49:52"/>
        <d v="2016-02-15T19:12:08"/>
        <d v="2014-08-18T15:08:24"/>
        <d v="2014-11-10T16:33:15"/>
        <d v="2015-02-02T21:40:15"/>
        <d v="2014-06-21T11:19:52"/>
        <d v="2016-11-27T19:48:41"/>
        <d v="2015-09-11T13:30:58"/>
        <d v="2015-10-01T13:57:33"/>
        <d v="2016-05-24T23:52:38"/>
        <d v="2014-07-10T03:37:12"/>
        <d v="2014-12-09T19:42:19"/>
        <d v="2015-07-25T08:33:16"/>
        <d v="2015-07-11T02:00:18"/>
        <d v="2014-10-28T21:13:51"/>
        <d v="2016-08-23T23:21:53"/>
        <d v="2015-07-14T13:34:26"/>
        <d v="2016-03-15T19:03:57"/>
        <d v="2016-05-09T15:33:39"/>
        <d v="2014-10-17T04:23:21"/>
        <d v="2015-04-13T18:11:27"/>
        <d v="2015-05-18T16:27:06"/>
        <d v="2015-12-16T01:09:34"/>
        <d v="2014-07-08T20:08:59"/>
        <d v="2015-01-13T19:46:34"/>
        <d v="2016-02-15T07:33:10"/>
        <d v="2014-04-26T09:26:29"/>
        <d v="2015-08-29T03:37:27"/>
        <d v="2015-10-01T13:06:47"/>
        <d v="2014-07-06T12:52:09"/>
        <d v="2015-02-23T17:01:10"/>
        <d v="2014-08-26T19:16:44"/>
        <d v="2015-04-03T18:58:47"/>
        <d v="2015-01-09T01:39:39"/>
        <d v="2015-04-09T11:21:50"/>
        <d v="2014-08-12T12:01:08"/>
        <d v="2015-02-09T16:22:59"/>
        <d v="2014-06-16T14:03:49"/>
        <d v="2016-02-03T21:57:26"/>
        <d v="2014-04-25T11:32:38"/>
        <d v="2015-04-07T12:01:04"/>
        <d v="2014-08-21T04:59:23"/>
        <d v="2015-01-21T01:57:17"/>
        <d v="2016-05-05T20:57:33"/>
        <d v="2014-05-16T13:16:04"/>
        <d v="2016-07-02T12:00:08"/>
        <d v="2014-09-30T13:37:03"/>
        <d v="2014-06-13T08:58:33"/>
        <d v="2014-12-31T14:53:34"/>
        <d v="2014-07-25T17:25:12"/>
        <d v="2014-12-09T16:33:38"/>
        <d v="2015-01-30T21:02:35"/>
        <d v="2015-11-26T17:17:39"/>
        <d v="2015-03-14T01:06:20"/>
        <d v="2015-05-08T19:56:38"/>
        <d v="2015-04-24T01:21:00"/>
        <d v="2016-07-16T10:44:52"/>
        <d v="2016-10-06T11:29:27"/>
        <d v="2015-04-03T13:34:53"/>
        <d v="2015-10-20T17:45:17"/>
        <d v="2015-12-24T06:45:52"/>
        <d v="2014-08-21T17:16:13"/>
        <d v="2016-09-15T14:33:59"/>
        <d v="2015-09-08T17:00:21"/>
        <d v="2017-02-24T12:00:03"/>
        <d v="2015-05-17T15:47:29"/>
        <d v="2016-04-04T21:00:50"/>
        <d v="2015-01-26T22:16:12"/>
        <d v="2016-03-09T16:41:57"/>
        <d v="2016-05-07T22:12:05"/>
        <d v="2014-08-12T16:10:23"/>
        <d v="2015-02-26T03:05:59"/>
        <d v="2015-02-01T03:51:46"/>
        <d v="2015-06-02T09:17:04"/>
        <d v="2014-07-07T19:50:19"/>
        <d v="2015-06-07T15:30:33"/>
        <d v="2015-08-17T15:43:32"/>
        <d v="2015-02-07T02:44:52"/>
        <d v="2016-08-03T10:34:20"/>
        <d v="2015-04-03T16:52:33"/>
        <d v="2014-06-18T14:04:11"/>
        <d v="2014-08-01T13:47:58"/>
        <d v="2016-11-20T00:38:40"/>
        <d v="2015-12-03T17:38:28"/>
        <d v="2014-08-28T23:27:51"/>
        <d v="2014-10-29T14:24:46"/>
        <d v="2016-02-25T15:32:10"/>
        <d v="2015-01-22T19:08:54"/>
        <d v="2014-10-10T13:22:27"/>
        <d v="2014-12-20T17:47:03"/>
        <d v="2015-08-03T19:58:50"/>
        <d v="2015-08-09T11:25:56"/>
        <d v="2016-01-12T14:29:03"/>
        <d v="2014-09-12T13:10:36"/>
        <d v="2016-07-25T04:41:21"/>
        <d v="2016-10-11T21:22:08"/>
        <d v="2016-03-02T10:00:06"/>
        <d v="2016-09-14T05:22:31"/>
        <d v="2016-05-21T06:41:21"/>
        <d v="2015-11-28T22:29:22"/>
        <d v="2015-12-03T11:47:00"/>
        <d v="2017-01-05T18:05:30"/>
        <d v="2016-09-09T16:25:10"/>
        <d v="2016-01-21T18:07:47"/>
        <d v="2014-09-03T09:29:32"/>
        <d v="2016-12-20T13:57:51"/>
        <d v="2015-03-27T19:54:00"/>
        <d v="2017-02-09T15:36:33"/>
        <d v="2014-05-19T02:38:49"/>
        <d v="2017-02-14T15:46:00"/>
        <d v="2017-01-17T17:51:10"/>
        <d v="2016-06-13T19:29:42"/>
        <d v="2012-11-26T18:04:12"/>
        <d v="2016-01-29T18:22:56"/>
        <d v="2014-10-16T19:08:44"/>
        <d v="2014-09-06T14:11:45"/>
        <d v="2014-11-14T16:09:51"/>
        <d v="2015-04-04T03:11:23"/>
        <d v="2015-12-22T03:05:19"/>
        <d v="2014-10-27T11:40:40"/>
        <d v="2014-12-23T17:58:39"/>
        <d v="2015-11-26T09:15:16"/>
        <d v="2015-01-20T14:52:10"/>
        <d v="2015-05-22T18:04:09"/>
        <d v="2014-10-08T00:58:00"/>
        <d v="2014-05-26T15:27:18"/>
        <d v="2014-05-19T11:09:12"/>
        <d v="2014-07-21T18:24:03"/>
        <d v="2015-06-08T05:09:36"/>
        <d v="2014-04-29T18:00:20"/>
        <d v="2015-06-15T18:18:53"/>
        <d v="2016-10-17T12:51:09"/>
        <d v="2016-07-13T20:53:29"/>
        <d v="2015-04-27T14:13:06"/>
        <d v="2012-09-06T21:51:15"/>
        <d v="2014-05-02T10:13:33"/>
        <d v="2017-02-17T09:01:32"/>
        <d v="2015-02-18T14:54:11"/>
        <d v="2016-07-16T04:20:25"/>
        <d v="2014-10-20T15:00:47"/>
        <d v="2015-08-17T15:56:11"/>
        <d v="2016-08-15T19:10:47"/>
        <d v="2015-08-11T23:04:19"/>
        <d v="2016-07-19T00:38:45"/>
        <d v="2016-10-01T10:50:55"/>
        <d v="2013-04-04T11:26:49"/>
        <d v="2013-07-11T16:50:44"/>
        <d v="2010-07-19T19:26:13"/>
        <d v="2016-01-04T04:03:17"/>
        <d v="2013-12-02T17:03:58"/>
        <d v="2015-06-22T17:00:21"/>
        <d v="2015-12-21T18:50:48"/>
        <d v="2015-09-06T14:30:47"/>
        <d v="2015-03-19T23:41:39"/>
        <d v="2016-01-18T15:26:38"/>
        <d v="2014-07-23T01:44:15"/>
        <d v="2014-08-11T17:16:26"/>
        <d v="2016-03-14T21:44:14"/>
        <d v="2014-12-02T19:37:42"/>
        <d v="2015-05-14T22:20:55"/>
        <d v="2016-04-05T02:02:40"/>
        <d v="2017-01-09T07:59:05"/>
        <d v="2015-04-28T14:04:54"/>
        <d v="2014-08-11T16:16:53"/>
        <d v="2015-01-23T17:59:14"/>
        <d v="2014-11-10T20:59:50"/>
        <d v="2014-07-31T13:16:24"/>
        <d v="2016-03-04T13:36:51"/>
        <d v="2016-03-31T06:59:00"/>
        <d v="2014-07-09T20:27:26"/>
        <d v="2015-08-29T04:35:34"/>
        <d v="2014-07-14T16:49:08"/>
        <d v="2015-09-01T10:51:32"/>
        <d v="2016-09-17T20:08:58"/>
        <d v="2015-10-22T01:07:26"/>
        <d v="2014-07-04T23:19:32"/>
        <d v="2016-06-10T03:28:57"/>
        <d v="2015-08-10T20:31:19"/>
        <d v="2015-09-16T14:35:52"/>
        <d v="2014-11-14T18:00:34"/>
        <d v="2016-11-16T15:36:09"/>
        <d v="2015-04-03T15:34:41"/>
        <d v="2016-10-15T14:34:22"/>
        <d v="2015-04-17T14:25:00"/>
        <d v="2016-02-09T11:42:39"/>
        <d v="2016-06-30T00:27:20"/>
        <d v="2015-08-10T13:38:43"/>
        <d v="2017-01-31T20:57:58"/>
        <d v="2015-01-27T01:19:55"/>
        <d v="2015-02-20T15:07:15"/>
        <d v="2014-10-27T22:40:44"/>
        <d v="2015-08-21T02:21:31"/>
        <d v="2015-10-16T20:09:06"/>
        <d v="2014-08-02T11:31:18"/>
        <d v="2015-04-06T15:22:11"/>
        <d v="2015-08-30T19:12:39"/>
        <d v="2015-06-18T14:05:59"/>
        <d v="2016-10-22T01:36:30"/>
        <d v="2014-12-08T11:44:07"/>
        <d v="2016-06-07T11:01:23"/>
        <d v="2015-03-02T17:39:05"/>
        <d v="2016-07-15T20:45:43"/>
        <d v="2015-09-08T12:51:52"/>
        <d v="2014-05-01T19:49:01"/>
        <d v="2015-07-22T17:05:56"/>
        <d v="2016-06-01T22:36:20"/>
        <d v="2015-04-20T17:48:46"/>
        <d v="2016-09-16T10:05:01"/>
        <d v="2015-12-21T17:00:49"/>
        <d v="2016-01-13T02:33:11"/>
        <d v="2014-09-20T12:56:15"/>
        <d v="2015-06-16T07:12:17"/>
        <d v="2016-07-04T06:10:18"/>
        <d v="2015-04-13T01:45:06"/>
        <d v="2015-01-02T19:48:31"/>
        <d v="2014-08-25T15:15:16"/>
        <d v="2015-08-25T08:17:56"/>
        <d v="2015-05-04T17:32:31"/>
        <d v="2015-02-27T14:19:54"/>
        <d v="2014-07-24T01:00:10"/>
        <d v="2017-01-09T22:45:19"/>
        <d v="2014-09-03T12:17:00"/>
        <d v="2016-09-02T00:55:34"/>
        <d v="2015-03-18T15:33:02"/>
        <d v="2014-07-23T13:10:50"/>
        <d v="2016-05-06T08:43:47"/>
        <d v="2015-03-18T10:22:05"/>
        <d v="2016-05-19T06:59:20"/>
        <d v="2016-06-13T13:35:23"/>
        <d v="2015-02-24T23:05:32"/>
        <d v="2016-03-06T20:36:36"/>
        <d v="2014-07-28T14:18:55"/>
        <d v="2016-11-04T20:22:12"/>
        <d v="2016-06-09T21:49:58"/>
        <d v="2014-12-04T16:43:21"/>
        <d v="2015-12-08T02:57:52"/>
        <d v="2016-02-26T22:26:02"/>
        <d v="2015-01-30T18:33:49"/>
        <d v="2017-02-14T17:49:01"/>
        <d v="2017-03-09T18:13:39"/>
        <d v="2017-03-14T13:21:56"/>
        <d v="2017-03-09T11:54:05"/>
        <d v="2017-02-20T06:24:20"/>
        <d v="2017-02-22T11:33:54"/>
        <d v="2017-03-06T15:16:59"/>
        <d v="2017-03-13T01:38:41"/>
        <d v="2017-02-23T09:05:54"/>
        <d v="2017-03-13T19:14:29"/>
        <d v="2017-03-15T13:30:07"/>
        <d v="2017-02-19T04:29:20"/>
        <d v="2017-03-08T15:15:03"/>
        <d v="2017-03-06T16:04:48"/>
        <d v="2017-02-17T10:18:59"/>
        <d v="2017-03-14T06:35:56"/>
        <d v="2017-03-02T10:55:07"/>
        <d v="2017-01-26T22:58:54"/>
        <d v="2017-03-02T14:22:46"/>
        <d v="2014-09-27T21:15:55"/>
        <d v="2014-09-09T13:58:04"/>
        <d v="2012-11-12T22:25:00"/>
        <d v="2010-10-27T04:20:03"/>
        <d v="2014-08-11T18:09:34"/>
        <d v="2013-10-03T18:49:27"/>
        <d v="2011-03-31T01:42:17"/>
        <d v="2012-03-02T19:00:58"/>
        <d v="2012-11-20T09:58:45"/>
        <d v="2012-04-27T20:52:24"/>
        <d v="2014-07-09T16:55:05"/>
        <d v="2013-06-22T18:09:12"/>
        <d v="2011-12-06T23:36:01"/>
        <d v="2014-07-21T04:21:27"/>
        <d v="2014-09-15T10:52:02"/>
        <d v="2014-06-09T14:27:42"/>
        <d v="2014-05-16T16:05:25"/>
        <d v="2014-05-07T17:20:15"/>
        <d v="2011-04-11T01:49:20"/>
        <d v="2014-10-28T14:35:53"/>
        <d v="2014-07-19T02:13:01"/>
        <d v="2014-05-13T00:32:33"/>
        <d v="2013-11-13T15:42:41"/>
        <d v="2014-05-29T23:55:44"/>
        <d v="2016-04-06T12:35:58"/>
        <d v="2012-01-15T15:31:08"/>
        <d v="2014-08-27T19:04:52"/>
        <d v="2014-08-11T18:45:08"/>
        <d v="2010-12-19T19:17:07"/>
        <d v="2013-07-22T20:20:31"/>
        <d v="2014-05-22T14:00:09"/>
        <d v="2014-06-16T12:31:15"/>
        <d v="2013-04-11T14:51:11"/>
        <d v="2014-05-21T07:54:09"/>
        <d v="2014-05-20T05:26:27"/>
        <d v="2011-12-06T20:47:01"/>
        <d v="2013-08-05T17:04:29"/>
        <d v="2014-06-01T21:50:31"/>
        <d v="2014-07-09T21:27:21"/>
        <d v="2014-08-17T20:10:38"/>
        <d v="2014-07-15T13:59:33"/>
        <d v="2015-05-20T07:58:22"/>
        <d v="2015-04-24T06:18:52"/>
        <d v="2016-11-09T01:37:55"/>
        <d v="2016-06-17T16:07:49"/>
        <d v="2015-01-14T20:34:19"/>
        <d v="2015-01-06T21:14:16"/>
        <d v="2015-06-26T23:29:58"/>
        <d v="2015-01-13T12:15:42"/>
        <d v="2015-06-02T12:21:15"/>
        <d v="2015-01-05T09:50:18"/>
        <d v="2015-01-09T08:11:17"/>
        <d v="2014-08-07T16:16:58"/>
        <d v="2016-03-31T05:41:41"/>
        <d v="2014-08-10T16:24:37"/>
        <d v="2015-10-16T18:29:06"/>
        <d v="2015-08-26T21:43:42"/>
        <d v="2015-06-17T14:27:59"/>
        <d v="2015-04-01T06:59:32"/>
        <d v="2015-08-20T04:37:31"/>
        <d v="2015-02-22T04:40:07"/>
        <d v="2014-07-07T12:31:17"/>
        <d v="2014-05-19T13:17:38"/>
        <d v="2012-04-14T20:28:39"/>
        <d v="2014-07-14T12:04:40"/>
        <d v="2014-07-09T17:05:51"/>
        <d v="2015-06-16T16:19:19"/>
        <d v="2015-11-29T17:01:13"/>
        <d v="2015-08-03T13:57:51"/>
        <d v="2015-06-10T09:06:11"/>
        <d v="2016-10-05T11:06:24"/>
        <d v="2014-11-27T22:03:06"/>
        <d v="2015-02-15T21:35:47"/>
        <d v="2017-02-06T18:00:04"/>
        <d v="2015-05-31T14:43:23"/>
        <d v="2015-09-23T11:58:17"/>
        <d v="2015-07-21T18:02:56"/>
        <d v="2016-11-23T18:25:13"/>
        <d v="2016-05-13T11:25:38"/>
        <d v="2015-09-30T12:00:12"/>
        <d v="2016-12-18T19:10:36"/>
        <d v="2015-11-15T15:01:24"/>
        <d v="2014-10-21T04:59:58"/>
        <d v="2014-09-16T02:02:06"/>
        <d v="2016-03-17T20:39:07"/>
        <d v="2016-04-03T17:31:57"/>
        <d v="2017-01-31T17:19:15"/>
        <d v="2016-12-30T16:56:48"/>
        <d v="2016-06-01T06:20:51"/>
        <d v="2016-11-28T20:00:33"/>
        <d v="2015-09-05T09:23:04"/>
        <d v="2015-06-01T10:14:58"/>
        <d v="2015-10-01T00:08:13"/>
        <d v="2017-01-19T14:39:08"/>
        <d v="2014-09-11T05:47:50"/>
        <d v="2014-08-20T16:08:12"/>
        <d v="2015-09-15T00:19:22"/>
        <d v="2016-11-01T14:39:42"/>
        <d v="2015-05-11T12:24:18"/>
        <d v="2015-08-14T09:20:00"/>
        <d v="2015-06-12T08:25:12"/>
        <d v="2015-03-05T19:19:17"/>
        <d v="2015-05-21T15:55:14"/>
        <d v="2014-10-06T15:48:44"/>
        <d v="2015-05-22T15:32:46"/>
        <d v="2016-08-08T09:20:40"/>
        <d v="2016-08-20T11:50:28"/>
        <d v="2015-02-24T00:03:29"/>
        <d v="2014-09-07T16:26:15"/>
        <d v="2015-05-20T11:46:17"/>
        <d v="2017-01-23T11:25:52"/>
        <d v="2014-12-09T19:17:41"/>
        <d v="2016-09-01T16:15:45"/>
        <d v="2015-10-26T14:08:38"/>
        <d v="2015-06-16T15:24:36"/>
        <d v="2014-11-21T05:34:22"/>
        <d v="2015-10-07T10:23:08"/>
        <d v="2015-01-12T17:12:18"/>
        <d v="2015-11-03T15:05:15"/>
        <d v="2015-05-12T10:52:02"/>
        <d v="2015-06-17T16:11:00"/>
        <d v="2016-08-08T19:42:08"/>
        <d v="2015-05-13T07:29:57"/>
        <d v="2015-06-12T10:47:45"/>
        <d v="2014-10-03T08:29:35"/>
        <d v="2015-10-07T10:00:09"/>
        <d v="2016-08-29T17:14:02"/>
        <d v="2016-01-31T14:54:32"/>
        <d v="2015-01-13T19:07:51"/>
        <d v="2016-02-26T20:47:59"/>
        <d v="2014-10-19T14:23:26"/>
        <d v="2015-04-30T18:21:43"/>
        <d v="2016-03-02T00:27:39"/>
        <d v="2015-04-27T16:09:58"/>
        <d v="2015-08-02T22:28:25"/>
        <d v="2016-03-16T02:39:48"/>
        <d v="2016-01-10T15:51:38"/>
        <d v="2016-01-11T19:14:13"/>
        <d v="2017-01-27T20:37:06"/>
        <d v="2016-07-16T18:09:42"/>
        <d v="2015-11-03T16:00:28"/>
        <d v="2016-05-15T16:35:15"/>
        <d v="2017-01-23T06:50:02"/>
        <d v="2017-02-09T10:21:31"/>
        <d v="2015-08-16T14:51:40"/>
        <d v="2015-10-05T16:29:08"/>
        <d v="2017-02-02T08:12:32"/>
        <d v="2015-05-17T10:59:14"/>
        <d v="2016-08-27T08:37:09"/>
        <d v="2015-11-01T16:09:32"/>
        <d v="2015-07-08T16:30:56"/>
        <d v="2015-08-23T20:59:28"/>
        <d v="2015-09-14T20:01:03"/>
        <d v="2015-04-08T15:51:02"/>
        <d v="2016-06-17T15:39:36"/>
        <d v="2016-11-07T06:26:16"/>
        <d v="2015-02-21T13:38:04"/>
        <d v="2016-11-22T12:59:12"/>
        <d v="2015-07-01T18:32:28"/>
        <d v="2016-05-03T03:15:42"/>
        <d v="2016-04-14T23:22:19"/>
        <d v="2016-03-23T19:02:45"/>
        <d v="2016-09-15T13:36:18"/>
        <d v="2015-09-06T20:17:05"/>
        <d v="2015-09-17T05:00:10"/>
        <d v="2016-10-21T17:25:46"/>
        <d v="2016-01-13T03:51:57"/>
        <d v="2015-04-11T04:25:11"/>
        <d v="2016-04-06T05:17:21"/>
        <d v="2014-07-06T18:54:35"/>
        <d v="2016-05-08T22:57:04"/>
        <d v="2016-03-02T05:14:53"/>
        <d v="2014-12-17T12:03:06"/>
        <d v="2016-05-22T23:05:57"/>
        <d v="2014-10-02T00:24:25"/>
        <d v="2016-05-30T22:14:56"/>
        <d v="2016-08-26T06:46:48"/>
        <d v="2016-05-22T11:59:50"/>
        <d v="2015-03-01T16:51:17"/>
        <d v="2015-02-06T15:08:25"/>
        <d v="2016-04-08T06:59:26"/>
        <d v="2014-07-02T11:48:03"/>
        <d v="2014-07-17T05:45:08"/>
        <d v="2015-03-02T19:17:48"/>
        <d v="2015-09-01T14:44:46"/>
        <d v="2014-06-19T18:38:50"/>
        <d v="2015-05-24T14:14:40"/>
        <d v="2015-06-30T10:30:22"/>
        <d v="2014-07-07T14:10:46"/>
        <d v="2016-03-08T07:34:06"/>
        <d v="2014-09-19T04:46:07"/>
        <d v="2017-02-03T11:48:00"/>
        <d v="2016-06-28T13:58:38"/>
        <d v="2016-11-11T21:22:34"/>
        <d v="2016-05-20T17:10:21"/>
        <d v="2015-02-27T05:06:50"/>
        <d v="2016-03-23T19:59:44"/>
        <d v="2014-07-31T02:48:13"/>
        <d v="2015-02-18T00:32:48"/>
        <d v="2015-02-18T22:35:10"/>
        <d v="2016-04-24T11:14:14"/>
        <d v="2016-04-06T11:24:40"/>
        <d v="2016-05-23T00:39:32"/>
        <d v="2015-10-25T14:50:11"/>
        <d v="2014-06-16T07:29:25"/>
        <d v="2016-05-05T21:49:38"/>
        <d v="2016-04-19T08:22:30"/>
        <d v="2015-09-23T15:26:46"/>
        <d v="2016-04-29T12:52:07"/>
        <d v="2016-06-15T17:34:32"/>
        <d v="2014-07-02T08:01:50"/>
        <d v="2014-10-20T05:27:59"/>
        <d v="2017-01-10T23:22:14"/>
        <d v="2016-11-22T23:59:03"/>
        <d v="2014-08-14T22:36:30"/>
        <d v="2015-02-21T00:11:57"/>
        <d v="2014-07-31T16:30:45"/>
        <d v="2016-02-22T21:27:29"/>
        <d v="2015-11-13T00:26:32"/>
        <d v="2015-04-12T23:37:17"/>
        <d v="2015-07-07T20:24:54"/>
        <d v="2014-11-26T02:47:39"/>
        <d v="2016-11-15T22:59:40"/>
        <d v="2016-11-16T06:01:25"/>
        <d v="2015-11-04T18:59:25"/>
        <d v="2014-08-04T11:09:16"/>
        <d v="2015-06-24T18:30:40"/>
        <d v="2015-09-28T15:33:36"/>
        <d v="2014-05-06T12:39:33"/>
        <d v="2015-02-24T14:49:54"/>
        <d v="2015-02-18T15:34:59"/>
        <d v="2014-08-07T06:31:46"/>
        <d v="2015-08-09T10:20:00"/>
        <d v="2014-10-25T20:52:58"/>
        <d v="2015-02-09T02:26:23"/>
        <d v="2016-07-08T08:20:56"/>
        <d v="2016-06-03T16:47:00"/>
        <d v="2015-10-15T00:06:08"/>
        <d v="2014-11-10T18:49:12"/>
        <d v="2014-11-03T13:28:26"/>
        <d v="2014-11-04T16:18:08"/>
        <d v="2015-05-19T09:04:01"/>
        <d v="2016-05-04T11:31:22"/>
        <d v="2014-06-25T16:35:45"/>
        <d v="2014-07-10T11:05:48"/>
        <d v="2016-03-17T18:17:35"/>
        <d v="2014-10-11T20:07:10"/>
        <d v="2014-06-27T12:17:25"/>
        <d v="2015-05-16T15:05:44"/>
        <d v="2014-05-05T08:43:09"/>
        <d v="2016-01-09T09:28:49"/>
        <d v="2014-10-29T16:02:56"/>
        <d v="2015-01-22T20:05:25"/>
        <d v="2014-07-14T20:53:34"/>
        <d v="2015-07-08T15:22:26"/>
        <d v="2015-10-13T12:50:43"/>
        <d v="2015-05-26T09:05:24"/>
        <d v="2015-05-28T10:05:02"/>
        <d v="2016-02-09T22:24:46"/>
        <d v="2014-06-01T09:49:36"/>
        <d v="2014-06-06T08:08:09"/>
        <d v="2014-06-18T21:48:24"/>
        <d v="2016-06-23T17:32:38"/>
        <d v="2016-05-09T22:59:50"/>
        <d v="2015-09-17T22:32:52"/>
        <d v="2014-08-28T21:01:02"/>
        <d v="2015-02-18T15:35:38"/>
        <d v="2016-11-01T17:58:45"/>
        <d v="2016-04-07T01:27:36"/>
        <d v="2015-03-26T07:54:05"/>
        <d v="2014-09-12T19:55:48"/>
        <d v="2014-04-23T18:01:47"/>
        <d v="2016-03-19T17:43:05"/>
        <d v="2016-02-05T00:10:02"/>
        <d v="2015-02-02T16:59:23"/>
        <d v="2015-11-15T11:29:36"/>
        <d v="2015-03-25T19:52:21"/>
        <d v="2015-01-14T14:14:44"/>
        <d v="2014-09-02T12:48:56"/>
        <d v="2014-09-01T23:21:43"/>
        <d v="2014-06-02T13:29:12"/>
        <d v="2015-02-03T15:17:27"/>
        <d v="2016-10-18T22:31:01"/>
        <d v="2014-06-30T20:41:41"/>
        <d v="2014-07-19T15:32:33"/>
        <d v="2016-01-11T11:56:54"/>
        <d v="2014-05-16T23:30:55"/>
        <d v="2014-06-10T07:07:49"/>
        <d v="2016-07-21T12:48:13"/>
        <d v="2014-07-31T10:59:53"/>
        <d v="2015-07-20T15:03:40"/>
        <d v="2015-04-06T20:16:07"/>
        <d v="2016-01-05T19:52:10"/>
        <d v="2014-06-19T00:57:08"/>
        <d v="2015-10-17T08:18:41"/>
        <d v="2015-04-30T18:11:12"/>
        <d v="2014-08-10T10:35:46"/>
        <d v="2016-05-31T04:59:46"/>
        <d v="2015-09-25T10:43:56"/>
        <d v="2015-01-12T17:58:45"/>
        <d v="2016-02-02T19:20:12"/>
        <d v="2014-11-17T00:51:29"/>
        <d v="2016-06-10T23:15:38"/>
        <d v="2015-02-01T14:54:31"/>
        <d v="2015-03-25T15:22:07"/>
        <d v="2014-06-30T13:20:26"/>
        <d v="2016-06-14T21:29:16"/>
        <d v="2014-07-01T14:45:59"/>
        <d v="2016-09-13T16:00:27"/>
        <d v="2014-07-01T02:56:07"/>
        <d v="2015-01-12T14:57:37"/>
        <d v="2015-01-07T02:51:43"/>
        <d v="2016-04-20T09:31:00"/>
        <d v="2014-08-01T10:39:12"/>
        <d v="2016-09-30T13:11:19"/>
        <d v="2015-06-24T19:33:48"/>
        <d v="2016-08-30T20:03:05"/>
        <d v="2016-07-24T01:07:17"/>
        <d v="2015-07-15T13:01:12"/>
        <d v="2016-02-19T22:27:30"/>
        <d v="2015-02-18T14:07:12"/>
        <d v="2016-08-23T16:22:09"/>
        <d v="2016-03-29T13:24:05"/>
        <d v="2016-06-07T22:31:42"/>
        <d v="2014-07-21T17:41:30"/>
        <d v="2014-10-16T02:05:31"/>
        <d v="2015-02-27T18:01:36"/>
        <d v="2016-06-20T10:02:11"/>
        <d v="2014-10-06T19:08:24"/>
        <d v="2014-10-09T04:43:10"/>
        <d v="2015-05-04T15:40:43"/>
        <d v="2015-02-18T20:00:22"/>
        <d v="2014-05-22T18:31:20"/>
        <d v="2015-06-16T05:37:07"/>
        <d v="2014-12-16T03:56:28"/>
        <d v="2014-06-06T16:31:06"/>
        <d v="2014-06-03T14:03:01"/>
        <d v="2016-05-16T16:14:59"/>
        <d v="2016-01-03T14:38:00"/>
        <d v="2015-05-02T19:00:01"/>
        <d v="2015-05-25T20:34:12"/>
        <d v="2015-03-24T16:26:00"/>
        <d v="2014-04-24T13:15:31"/>
        <d v="2016-03-14T17:15:24"/>
        <d v="2015-04-27T03:59:44"/>
        <d v="2015-09-20T22:13:17"/>
        <d v="2014-07-28T18:47:16"/>
        <d v="2016-11-15T03:09:35"/>
        <d v="2014-10-03T16:18:29"/>
        <d v="2016-08-02T18:19:26"/>
        <d v="2016-05-21T15:48:24"/>
        <d v="2016-03-30T01:48:24"/>
        <d v="2015-05-07T22:52:05"/>
        <d v="2016-02-19T20:03:58"/>
        <d v="2015-08-17T16:19:55"/>
        <d v="2016-03-01T18:08:44"/>
        <d v="2016-06-24T09:28:48"/>
        <d v="2015-10-20T15:58:11"/>
        <d v="2014-05-01T20:27:25"/>
        <d v="2014-07-09T15:37:20"/>
        <d v="2016-05-01T20:08:57"/>
        <d v="2016-04-17T15:30:53"/>
        <d v="2014-11-07T18:37:46"/>
        <d v="2014-06-12T12:54:06"/>
        <d v="2014-10-15T18:58:15"/>
        <d v="2015-02-22T10:53:12"/>
        <d v="2014-05-22T00:18:32"/>
        <d v="2015-01-16T18:19:12"/>
        <d v="2015-05-01T16:32:51"/>
        <d v="2014-08-04T22:14:30"/>
        <d v="2014-06-04T17:37:14"/>
        <d v="2014-09-11T16:48:19"/>
        <d v="2015-02-02T12:22:30"/>
        <d v="2015-08-11T17:46:52"/>
        <d v="2014-08-30T06:40:20"/>
        <d v="2015-08-18T16:57:26"/>
        <d v="2016-07-30T07:32:28"/>
        <d v="2014-08-29T16:19:33"/>
        <d v="2015-07-29T14:41:46"/>
        <d v="2016-03-31T06:02:51"/>
        <d v="2015-06-11T22:33:25"/>
        <d v="2016-12-29T10:01:58"/>
        <d v="2015-06-22T16:16:58"/>
        <d v="2016-03-13T12:57:37"/>
        <d v="2016-05-31T13:42:14"/>
        <d v="2014-09-02T12:23:47"/>
        <d v="2015-10-12T16:16:07"/>
        <d v="2015-08-27T13:00:23"/>
        <d v="2015-09-01T13:21:50"/>
        <d v="2015-11-20T15:27:05"/>
        <d v="2014-10-11T06:30:16"/>
        <d v="2016-07-20T08:05:40"/>
        <d v="2016-08-18T16:08:42"/>
        <d v="2016-05-26T22:04:51"/>
        <d v="2015-08-06T15:31:15"/>
        <d v="2014-07-09T12:23:42"/>
        <d v="2015-05-26T16:07:39"/>
        <d v="2015-02-05T17:57:37"/>
        <d v="2015-03-12T17:22:39"/>
        <d v="2015-03-10T13:51:24"/>
        <d v="2016-04-19T23:53:21"/>
        <d v="2016-02-11T20:36:54"/>
        <d v="2015-08-07T07:27:53"/>
        <d v="2016-04-02T19:26:38"/>
        <d v="2014-04-24T10:22:50"/>
        <d v="2014-05-29T12:05:24"/>
        <d v="2015-07-10T22:41:20"/>
        <d v="2015-01-11T23:12:39"/>
        <d v="2016-10-18T08:36:34"/>
        <d v="2014-06-18T13:35:24"/>
        <d v="2014-04-01T04:38:31"/>
        <d v="2015-05-15T17:36:15"/>
        <d v="2015-07-09T00:18:28"/>
        <d v="2015-04-21T19:21:06"/>
        <d v="2015-07-18T14:19:38"/>
        <d v="2016-03-04T16:17:07"/>
        <d v="2016-07-04T14:07:36"/>
        <d v="2015-08-20T12:57:29"/>
        <d v="2014-12-01T15:50:08"/>
        <d v="2014-12-24T10:11:23"/>
        <d v="2015-05-11T17:27:24"/>
        <d v="2014-08-18T15:46:34"/>
        <d v="2014-12-09T14:31:36"/>
        <d v="2014-12-03T05:58:03"/>
        <d v="2014-09-30T18:36:53"/>
        <d v="2015-05-22T11:41:22"/>
        <d v="2014-10-09T07:00:46"/>
        <d v="2014-10-14T20:37:28"/>
        <d v="2016-07-10T16:48:47"/>
        <d v="2016-10-06T11:10:54"/>
        <d v="2015-03-30T16:53:03"/>
        <d v="2016-03-31T15:36:17"/>
        <d v="2016-03-01T16:17:36"/>
        <d v="2015-01-22T02:13:42"/>
        <d v="2014-07-16T09:18:30"/>
        <d v="2016-03-22T00:18:02"/>
        <d v="2016-02-18T08:13:25"/>
        <d v="2015-06-13T05:35:44"/>
        <d v="2014-11-21T15:11:30"/>
        <d v="2016-07-25T14:44:30"/>
        <d v="2016-05-13T10:57:34"/>
        <d v="2015-04-07T17:53:30"/>
        <d v="2015-05-01T13:32:27"/>
        <d v="2014-09-20T06:00:34"/>
        <d v="2014-12-30T20:45:44"/>
        <d v="2014-12-15T17:55:07"/>
        <d v="2014-12-01T19:33:59"/>
        <d v="2016-08-09T23:36:22"/>
        <d v="2015-02-14T22:12:03"/>
        <d v="2014-08-05T15:09:42"/>
        <d v="2016-02-17T12:03:10"/>
        <d v="2014-08-15T17:10:22"/>
        <d v="2015-08-04T17:04:37"/>
        <d v="2016-09-15T18:22:44"/>
        <d v="2014-12-17T21:58:02"/>
        <d v="2016-03-18T19:27:59"/>
        <d v="2015-10-06T18:44:40"/>
        <d v="2016-04-22T22:22:36"/>
        <d v="2016-01-14T17:02:06"/>
        <d v="2016-07-15T12:30:57"/>
        <d v="2015-11-30T21:08:02"/>
        <d v="2016-05-16T15:01:30"/>
        <d v="2016-02-29T21:48:05"/>
        <d v="2015-07-18T08:22:16"/>
        <d v="2015-03-09T06:53:21"/>
        <d v="2014-05-30T15:26:51"/>
        <d v="2014-05-29T12:09:34"/>
        <d v="2015-05-19T23:00:16"/>
        <d v="2015-11-10T12:14:56"/>
        <d v="2015-02-17T20:47:44"/>
        <d v="2017-02-13T12:38:49"/>
        <d v="2015-05-04T13:04:10"/>
        <d v="2016-10-18T01:10:26"/>
        <d v="2015-02-02T20:31:01"/>
        <d v="2016-09-06T20:27:24"/>
        <d v="2014-08-26T03:19:31"/>
        <d v="2014-07-08T15:41:10"/>
        <d v="2016-06-24T16:34:50"/>
        <d v="2015-06-02T13:39:37"/>
        <d v="2014-07-26T14:00:57"/>
        <d v="2016-03-31T15:48:07"/>
        <d v="2015-10-14T17:59:56"/>
        <d v="2016-03-08T00:16:04"/>
        <d v="2014-10-30T18:19:50"/>
        <d v="2014-08-29T16:04:57"/>
        <d v="2014-11-03T20:29:09"/>
        <d v="2016-10-06T12:57:47"/>
        <d v="2016-11-27T01:59:34"/>
        <d v="2016-03-21T19:11:16"/>
        <d v="2015-08-10T14:40:29"/>
        <d v="2014-12-02T14:48:55"/>
        <d v="2015-02-18T14:08:52"/>
        <d v="2016-08-08T14:15:06"/>
        <d v="2015-04-10T16:45:30"/>
        <d v="2014-09-17T13:02:59"/>
        <d v="2015-10-20T17:35:27"/>
        <d v="2015-10-08T01:27:19"/>
        <d v="2016-02-09T03:48:07"/>
        <d v="2016-10-22T21:17:18"/>
        <d v="2015-05-16T08:06:42"/>
        <d v="2016-08-16T15:58:47"/>
        <d v="2014-09-05T05:00:45"/>
        <d v="2014-05-21T15:06:34"/>
        <d v="2016-01-12T09:29:44"/>
        <d v="2014-07-08T13:30:42"/>
        <d v="2016-08-14T13:28:22"/>
        <d v="2015-07-06T06:43:27"/>
        <d v="2016-03-11T07:59:46"/>
        <d v="2015-06-18T17:16:38"/>
        <d v="2017-01-02T19:50:36"/>
        <d v="2016-05-09T13:06:59"/>
        <d v="2014-05-16T18:36:20"/>
        <d v="2015-02-20T04:39:10"/>
        <d v="2014-11-28T19:08:45"/>
        <d v="2016-03-18T19:31:12"/>
        <d v="2015-03-01T03:16:54"/>
        <d v="2016-10-22T08:50:30"/>
        <d v="2016-06-02T03:58:09"/>
        <d v="2015-10-17T17:23:42"/>
        <d v="2014-07-02T19:43:02"/>
        <d v="2015-06-18T21:16:59"/>
        <d v="2015-06-30T11:20:52"/>
        <d v="2015-05-12T14:12:17"/>
        <d v="2015-05-18T10:20:11"/>
        <d v="2014-06-30T13:04:27"/>
        <d v="2014-08-27T20:43:04"/>
        <d v="2014-10-02T05:04:57"/>
        <d v="2016-07-05T18:57:09"/>
        <d v="2016-05-03T12:19:42"/>
        <d v="2014-08-25T17:34:44"/>
        <d v="2014-06-12T11:46:58"/>
        <d v="2015-04-26T10:44:58"/>
        <d v="2014-05-27T16:16:21"/>
        <d v="2016-09-14T08:53:54"/>
        <d v="2016-01-05T13:38:10"/>
        <d v="2014-05-13T14:26:58"/>
        <d v="2016-09-20T00:48:16"/>
        <d v="2015-08-03T02:19:46"/>
        <d v="2014-04-24T12:14:19"/>
        <d v="2015-08-14T13:54:20"/>
        <d v="2014-05-28T03:14:15"/>
        <d v="2014-07-09T16:53:24"/>
        <d v="2015-05-23T17:50:39"/>
        <d v="2014-10-28T12:21:23"/>
        <d v="2015-01-16T14:48:49"/>
        <d v="2014-09-09T21:09:39"/>
        <d v="2015-11-01T02:35:29"/>
        <d v="2016-04-30T01:12:47"/>
        <d v="2014-12-22T18:53:30"/>
        <d v="2014-12-15T12:48:36"/>
        <d v="2016-04-19T09:10:48"/>
        <d v="2016-02-01T17:21:27"/>
        <d v="2014-09-15T12:26:56"/>
        <d v="2014-08-31T12:03:20"/>
        <d v="2015-05-05T10:59:53"/>
        <d v="2016-06-03T10:54:44"/>
        <d v="2016-07-05T10:06:28"/>
        <d v="2016-04-01T14:33:14"/>
        <d v="2014-06-02T11:01:54"/>
        <d v="2014-08-28T19:55:49"/>
        <d v="2016-06-30T23:09:38"/>
        <d v="2014-06-20T01:24:46"/>
        <d v="2014-05-26T14:59:06"/>
        <d v="2015-03-09T11:49:48"/>
        <d v="2014-05-20T15:22:53"/>
        <d v="2015-05-10T02:07:47"/>
        <d v="2016-05-15T15:42:46"/>
        <d v="2015-04-24T11:21:07"/>
        <d v="2015-02-01T21:53:39"/>
        <d v="2015-12-22T19:18:29"/>
        <d v="2015-04-08T18:47:29"/>
        <d v="2015-01-28T15:11:15"/>
        <d v="2015-05-23T15:31:06"/>
        <d v="2015-06-10T21:50:06"/>
        <d v="2014-10-15T20:28:04"/>
        <d v="2016-01-12T14:07:27"/>
        <d v="2014-10-31T16:04:22"/>
        <d v="2016-04-05T09:47:40"/>
        <d v="2016-02-01T20:41:07"/>
        <d v="2016-04-02T01:22:51"/>
        <d v="2016-09-19T06:21:34"/>
        <d v="2015-07-20T02:06:16"/>
        <d v="2015-02-06T02:55:12"/>
        <d v="2015-07-18T14:15:59"/>
        <d v="2014-12-10T16:04:06"/>
        <d v="2014-11-25T14:15:33"/>
        <d v="2015-04-08T22:35:08"/>
        <d v="2015-03-26T19:38:16"/>
        <d v="2015-04-28T14:38:09"/>
        <d v="2015-02-13T15:04:53"/>
        <d v="2015-10-20T14:35:03"/>
        <d v="2014-06-23T20:31:45"/>
        <d v="2016-06-27T08:47:48"/>
        <d v="2014-07-13T00:09:15"/>
        <d v="2015-11-17T20:05:50"/>
        <d v="2014-08-07T03:09:04"/>
        <d v="2014-06-03T15:02:44"/>
        <d v="2014-06-03T17:32:32"/>
        <d v="2014-07-11T14:45:02"/>
        <d v="2016-09-08T07:20:39"/>
        <d v="2015-06-09T05:11:36"/>
        <d v="2016-01-26T14:57:16"/>
        <d v="2016-03-29T01:03:08"/>
        <d v="2015-01-12T21:33:28"/>
        <d v="2016-02-02T22:51:13"/>
        <d v="2016-09-06T17:15:35"/>
        <d v="2015-05-04T17:46:40"/>
        <d v="2014-06-18T19:08:57"/>
        <d v="2016-03-16T18:48:27"/>
        <d v="2014-05-12T17:33:18"/>
        <d v="2014-11-11T18:25:15"/>
        <d v="2014-04-18T09:18:58"/>
        <d v="2015-06-27T00:35:53"/>
        <d v="2014-04-10T10:36:26"/>
        <d v="2015-06-18T09:12:17"/>
        <d v="2015-07-08T17:31:29"/>
        <d v="2015-03-02T16:00:26"/>
        <d v="2016-05-09T18:13:52"/>
        <d v="2014-06-30T16:38:02"/>
        <d v="2014-05-29T02:00:45"/>
        <d v="2015-02-14T22:28:17"/>
        <d v="2014-05-13T15:28:10"/>
        <d v="2016-03-16T12:21:19"/>
        <d v="2015-05-14T20:20:10"/>
        <d v="2016-05-03T18:34:12"/>
        <d v="2016-11-08T12:48:26"/>
        <d v="2016-10-12T22:07:27"/>
        <d v="2015-03-24T17:00:55"/>
        <d v="2015-03-12T20:37:23"/>
        <d v="2014-06-24T06:49:38"/>
        <d v="2014-09-05T00:40:21"/>
        <d v="2014-12-16T17:39:40"/>
        <d v="2016-02-25T15:39:00"/>
        <d v="2015-06-11T03:16:25"/>
        <d v="2014-08-14T19:11:25"/>
        <d v="2016-06-25T18:41:37"/>
        <d v="2016-02-20T01:22:00"/>
        <d v="2016-06-10T21:32:12"/>
        <d v="2016-06-27T13:19:29"/>
        <d v="2016-04-26T22:54:35"/>
        <d v="2015-06-12T10:50:06"/>
        <d v="2015-11-25T14:41:59"/>
        <d v="2015-05-14T17:10:18"/>
        <d v="2016-10-23T14:00:23"/>
        <d v="2014-05-07T14:36:32"/>
        <d v="2015-06-15T08:43:42"/>
        <d v="2014-11-25T20:32:09"/>
        <d v="2015-05-08T11:55:54"/>
        <d v="2015-07-16T08:28:10"/>
        <d v="2016-11-14T22:42:36"/>
        <d v="2015-03-21T19:09:25"/>
        <d v="2014-07-11T15:20:48"/>
        <d v="2016-02-10T20:20:43"/>
        <d v="2014-12-09T15:41:23"/>
        <d v="2014-12-02T14:13:36"/>
        <d v="2015-09-22T01:01:46"/>
        <d v="2016-02-03T21:19:28"/>
        <d v="2016-06-05T22:13:44"/>
        <d v="2014-07-29T19:17:20"/>
        <d v="2014-06-09T04:13:01"/>
        <d v="2015-03-27T19:48:59"/>
        <d v="2015-02-24T08:53:39"/>
        <d v="2014-06-10T10:38:27"/>
        <d v="2015-02-19T18:22:38"/>
        <d v="2016-04-27T13:02:53"/>
        <d v="2015-04-15T16:01:48"/>
        <d v="2016-05-07T04:37:01"/>
        <d v="2015-02-23T19:41:52"/>
        <d v="2015-07-22T04:14:17"/>
        <d v="2014-06-17T14:33:43"/>
        <d v="2015-10-07T14:43:36"/>
        <d v="2015-02-10T18:13:02"/>
        <d v="2015-06-29T03:01:44"/>
        <d v="2015-06-05T13:38:37"/>
        <d v="2015-12-03T02:20:07"/>
        <d v="2015-11-21T18:06:57"/>
        <d v="2015-06-15T19:50:44"/>
        <d v="2016-07-20T13:01:43"/>
        <d v="2015-05-26T23:40:14"/>
        <d v="2015-04-07T08:09:54"/>
        <d v="2015-01-30T20:16:41"/>
        <d v="2014-11-01T10:39:47"/>
        <d v="2016-08-11T18:46:11"/>
        <d v="2016-05-13T15:46:51"/>
        <d v="2014-10-15T18:22:25"/>
        <d v="2016-01-06T00:45:35"/>
        <d v="2014-11-20T18:56:12"/>
        <d v="2015-05-19T08:41:07"/>
        <d v="2016-03-31T20:36:48"/>
        <d v="2016-07-02T20:14:12"/>
        <d v="2015-05-28T16:22:38"/>
        <d v="2015-04-22T15:03:29"/>
        <d v="2015-05-31T01:25:24"/>
        <d v="2016-03-03T14:50:29"/>
        <d v="2014-05-21T16:51:27"/>
        <d v="2014-04-11T09:50:52"/>
        <d v="2014-05-06T23:44:24"/>
        <d v="2014-05-07T12:48:54"/>
        <d v="2015-09-01T13:02:54"/>
        <d v="2014-09-03T03:19:02"/>
        <d v="2015-06-04T03:23:11"/>
        <d v="2015-09-18T17:36:29"/>
        <d v="2015-05-12T16:24:44"/>
        <d v="2014-12-02T00:59:03"/>
        <d v="2015-06-17T08:32:59"/>
        <d v="2015-03-02T02:34:36"/>
        <d v="2014-07-28T18:09:38"/>
        <d v="2015-04-09T19:14:18"/>
        <d v="2015-02-24T21:17:51"/>
        <d v="2015-02-06T15:50:03"/>
        <d v="2014-07-09T15:41:30"/>
        <d v="2015-05-04T08:20:44"/>
        <d v="2014-05-30T19:26:47"/>
        <d v="2014-07-13T13:51:50"/>
        <d v="2014-10-02T12:09:37"/>
        <d v="2016-08-29T04:15:56"/>
        <d v="2015-09-06T13:11:45"/>
        <d v="2015-10-18T19:24:14"/>
        <d v="2014-07-21T13:38:18"/>
        <d v="2016-02-02T20:43:41"/>
        <d v="2016-05-19T17:32:19"/>
        <d v="2014-08-14T13:50:05"/>
        <d v="2015-02-12T15:23:12"/>
        <d v="2014-06-03T02:07:58"/>
        <d v="2017-01-28T16:44:10"/>
        <d v="2015-06-25T01:29:56"/>
        <d v="2015-09-08T14:42:15"/>
        <d v="2015-01-02T22:23:42"/>
        <d v="2016-09-02T06:19:25"/>
        <d v="2016-01-03T12:58:48"/>
        <d v="2016-11-08T14:15:52"/>
        <d v="2015-05-30T17:39:06"/>
        <d v="2014-12-26T18:39:56"/>
        <d v="2014-06-25T17:33:40"/>
        <d v="2017-01-20T22:26:39"/>
        <d v="2016-01-04T21:36:10"/>
        <d v="2014-08-03T12:27:49"/>
        <d v="2015-03-02T16:59:52"/>
        <d v="2016-04-09T20:49:51"/>
        <d v="2014-11-11T03:28:22"/>
        <d v="2015-03-16T18:35:29"/>
        <d v="2017-01-27T11:05:58"/>
        <d v="2014-12-03T22:07:10"/>
        <d v="2015-06-16T16:12:24"/>
        <d v="2015-02-21T01:10:44"/>
        <d v="2014-08-16T13:39:17"/>
        <d v="2014-05-20T13:47:20"/>
        <d v="2016-11-05T21:00:12"/>
        <d v="2015-01-28T04:00:18"/>
        <d v="2014-06-03T02:36:18"/>
        <d v="2014-12-09T18:58:03"/>
        <d v="2015-07-08T09:34:30"/>
        <d v="2014-07-23T16:36:01"/>
        <d v="2015-05-12T00:13:11"/>
        <d v="2015-11-09T17:49:59"/>
        <d v="2016-10-20T09:14:02"/>
        <d v="2015-06-30T22:16:05"/>
        <d v="2015-04-01T03:30:00"/>
        <d v="2015-04-30T12:58:23"/>
        <d v="2015-05-19T20:01:33"/>
        <d v="2014-09-24T17:40:06"/>
        <d v="2014-07-14T01:14:56"/>
        <d v="2014-08-12T06:37:22"/>
        <d v="2015-08-08T16:09:57"/>
        <d v="2014-10-27T17:29:37"/>
        <d v="2015-02-24T04:28:50"/>
        <d v="2015-10-31T03:04:09"/>
        <d v="2015-04-20T17:39:16"/>
        <d v="2016-05-02T21:38:29"/>
        <d v="2016-05-04T09:19:12"/>
        <d v="2014-08-12T10:39:21"/>
        <d v="2014-07-23T13:57:03"/>
        <d v="2015-12-20T14:26:13"/>
        <d v="2016-10-14T07:17:40"/>
        <d v="2014-10-14T11:00:55"/>
        <d v="2015-01-16T16:26:50"/>
        <d v="2015-03-12T21:31:11"/>
        <d v="2014-05-27T21:02:02"/>
        <d v="2014-06-30T18:53:59"/>
        <d v="2014-11-27T00:02:28"/>
        <d v="2014-07-10T04:25:04"/>
        <d v="2015-09-18T14:23:47"/>
        <d v="2016-08-19T17:51:05"/>
        <d v="2016-03-04T06:07:48"/>
        <d v="2015-08-12T01:38:27"/>
        <d v="2016-02-15T02:02:44"/>
        <d v="2016-06-17T21:14:22"/>
        <d v="2015-08-17T14:07:19"/>
        <d v="2015-08-05T13:45:46"/>
        <d v="2016-11-01T04:18:40"/>
        <d v="2016-06-13T13:09:20"/>
        <d v="2015-05-27T19:44:14"/>
        <d v="2014-10-03T07:36:19"/>
        <d v="2014-11-18T09:49:11"/>
        <d v="2014-10-28T12:05:37"/>
        <d v="2015-04-17T19:41:54"/>
        <d v="2015-10-02T16:41:08"/>
        <d v="2015-07-28T13:54:35"/>
        <d v="2015-04-15T17:14:28"/>
        <d v="2015-01-27T18:00:22"/>
        <d v="2016-09-02T01:25:44"/>
        <d v="2014-07-09T05:48:43"/>
        <d v="2015-01-12T00:53:41"/>
        <d v="2016-03-10T14:51:20"/>
        <d v="2016-03-04T17:49:02"/>
        <d v="2015-08-27T16:58:10"/>
        <d v="2016-06-28T23:09:46"/>
        <d v="2014-05-15T13:37:44"/>
        <d v="2015-10-29T18:22:21"/>
        <d v="2016-03-28T20:22:07"/>
        <d v="2016-05-23T21:25:54"/>
        <d v="2014-06-26T20:48:32"/>
        <d v="2014-08-29T16:55:56"/>
        <d v="2015-12-04T18:17:36"/>
        <d v="2014-04-16T19:23:30"/>
        <d v="2015-11-03T12:54:54"/>
        <d v="2015-10-19T01:41:57"/>
        <d v="2015-02-18T15:19:46"/>
        <d v="2016-02-14T03:39:40"/>
        <d v="2014-06-11T15:04:38"/>
        <d v="2017-02-04T04:58:27"/>
        <d v="2016-03-23T17:34:33"/>
        <d v="2016-08-19T18:30:46"/>
        <d v="2016-03-18T18:43:31"/>
        <d v="2014-06-21T10:52:06"/>
        <d v="2014-12-07T23:37:14"/>
        <d v="2016-04-09T14:25:10"/>
        <d v="2016-05-03T11:07:28"/>
        <d v="2016-06-13T18:48:18"/>
        <d v="2014-07-10T18:36:01"/>
        <d v="2016-06-22T16:55:32"/>
        <d v="2014-12-02T13:25:53"/>
        <d v="2015-03-06T19:40:57"/>
        <d v="2014-06-05T12:22:27"/>
        <d v="2016-05-18T02:19:09"/>
        <d v="2015-05-08T17:26:20"/>
        <d v="2014-04-18T18:52:36"/>
        <d v="2014-10-08T21:07:24"/>
        <d v="2016-01-30T14:58:40"/>
        <d v="2016-04-07T11:09:54"/>
        <d v="2014-05-06T20:11:30"/>
        <d v="2015-08-13T23:56:53"/>
        <d v="2015-10-09T15:59:41"/>
        <d v="2016-02-01T14:08:13"/>
        <d v="2015-05-01T13:28:02"/>
        <d v="2015-10-12T20:34:19"/>
        <d v="2015-04-13T18:45:12"/>
        <d v="2014-06-19T07:21:30"/>
        <d v="2015-01-15T14:24:37"/>
        <d v="2014-11-07T04:24:24"/>
        <d v="2015-03-06T07:23:41"/>
        <d v="2015-02-26T21:07:06"/>
        <d v="2014-07-22T17:53:18"/>
        <d v="2016-03-08T13:29:18"/>
        <d v="2017-02-09T21:08:28"/>
        <d v="2014-08-27T23:02:41"/>
        <d v="2015-01-16T12:05:47"/>
        <d v="2014-09-08T01:54:17"/>
        <d v="2014-08-21T17:23:05"/>
        <d v="2016-01-22T16:33:07"/>
        <d v="2014-07-28T16:33:01"/>
        <d v="2015-06-22T21:08:27"/>
        <d v="2014-07-31T14:49:20"/>
        <d v="2014-10-09T16:29:26"/>
        <d v="2014-12-29T11:04:38"/>
        <d v="2015-04-02T11:04:09"/>
        <d v="2015-01-17T05:13:43"/>
        <d v="2016-02-19T03:54:29"/>
        <d v="2015-06-19T16:44:23"/>
        <d v="2014-08-18T18:56:40"/>
        <d v="2014-08-05T14:07:54"/>
        <d v="2016-09-07T19:51:48"/>
        <d v="2016-02-17T14:13:16"/>
        <d v="2015-02-22T02:34:59"/>
        <d v="2014-08-27T19:52:38"/>
        <d v="2014-12-17T12:01:07"/>
        <d v="2016-02-08T21:59:23"/>
        <d v="2015-08-01T14:04:57"/>
        <d v="2015-05-27T03:42:16"/>
        <d v="2015-10-05T13:43:59"/>
        <d v="2017-02-02T21:18:01"/>
        <d v="2014-05-06T20:31:40"/>
        <d v="2015-11-13T22:36:10"/>
        <d v="2016-01-05T13:43:19"/>
        <d v="2014-10-29T12:02:44"/>
        <d v="2015-10-16T17:25:16"/>
        <d v="2016-09-01T04:27:04"/>
        <d v="2015-03-04T20:44:10"/>
        <d v="2014-09-21T19:11:27"/>
        <d v="2014-06-14T20:29:24"/>
        <d v="2016-05-06T23:41:55"/>
        <d v="2014-08-18T17:10:10"/>
        <d v="2015-10-28T14:06:07"/>
        <d v="2015-05-20T03:33:24"/>
        <d v="2016-07-08T09:22:34"/>
        <d v="2014-12-22T00:01:04"/>
        <d v="2014-11-05T20:58:45"/>
        <d v="2015-03-11T03:16:22"/>
        <d v="2014-07-22T02:49:49"/>
        <d v="2014-09-22T13:36:50"/>
        <d v="2014-12-17T22:32:23"/>
        <d v="2016-03-07T10:13:07"/>
        <d v="2015-06-14T21:00:15"/>
        <d v="2014-09-23T13:16:31"/>
        <d v="2014-05-02T17:26:37"/>
        <d v="2014-08-14T19:05:16"/>
        <d v="2014-10-16T14:33:48"/>
        <d v="2016-08-31T18:11:25"/>
        <d v="2014-05-20T13:33:51"/>
        <d v="2016-06-13T20:23:59"/>
        <d v="2015-11-02T21:14:40"/>
        <d v="2016-03-16T23:27:24"/>
        <d v="2014-08-15T13:22:32"/>
        <d v="2014-05-20T14:40:56"/>
        <d v="2016-02-21T01:23:43"/>
        <d v="2016-06-02T15:44:28"/>
        <d v="2014-05-28T14:21:24"/>
        <d v="2015-03-30T12:07:06"/>
        <d v="2014-07-13T20:50:11"/>
        <d v="2016-04-18T22:56:28"/>
        <d v="2015-08-19T00:49:10"/>
        <d v="2016-12-14T21:07:35"/>
        <d v="2015-01-18T13:52:36"/>
        <d v="2015-01-27T14:00:20"/>
        <d v="2016-11-26T17:18:51"/>
        <d v="2014-06-22T16:35:11"/>
        <d v="2015-03-15T06:17:06"/>
        <d v="2015-10-06T11:16:15"/>
        <d v="2014-05-19T23:06:09"/>
        <d v="2014-09-23T17:05:49"/>
        <d v="2016-11-21T15:03:14"/>
        <d v="2016-12-28T16:54:02"/>
        <d v="2016-05-20T20:32:01"/>
        <d v="2016-05-21T14:45:16"/>
        <d v="2015-02-06T11:57:05"/>
        <d v="2015-10-30T02:32:33"/>
        <d v="2015-12-15T16:16:56"/>
        <d v="2016-09-09T08:28:26"/>
        <d v="2015-02-23T12:29:35"/>
        <d v="2015-10-27T20:34:59"/>
        <d v="2016-06-17T15:49:46"/>
        <d v="2014-12-17T12:42:04"/>
        <d v="2015-04-28T15:34:48"/>
        <d v="2015-07-24T14:08:57"/>
        <d v="2014-12-17T10:09:11"/>
        <d v="2015-02-04T02:40:47"/>
        <d v="2015-06-23T17:34:53"/>
        <d v="2014-09-08T00:05:00"/>
        <d v="2016-11-18T22:45:50"/>
        <d v="2017-01-15T10:43:39"/>
        <d v="2015-12-06T17:47:17"/>
        <d v="2016-05-05T15:19:57"/>
        <d v="2016-07-19T18:24:33"/>
        <d v="2014-10-15T00:59:50"/>
        <d v="2016-12-26T19:41:22"/>
        <d v="2016-04-15T18:21:13"/>
        <d v="2015-07-03T17:59:26"/>
        <d v="2016-09-27T04:40:34"/>
        <d v="2016-11-22T22:15:09"/>
        <d v="2015-02-17T23:11:06"/>
        <d v="2014-09-01T20:00:01"/>
        <d v="2017-01-31T22:45:37"/>
        <d v="2015-10-30T10:56:44"/>
        <d v="2016-05-22T13:02:31"/>
        <d v="2015-01-25T01:15:40"/>
        <d v="2016-01-31T20:43:06"/>
        <d v="2015-12-20T11:45:23"/>
      </sharedItems>
      <fieldGroup par="20" base="13">
        <rangePr groupBy="months" startDate="2009-05-17T01:55:13" endDate="2017-03-15T13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Years (Date Created Conversion)" numFmtId="0" databaseField="0">
      <fieldGroup base="13">
        <rangePr groupBy="years" startDate="2009-05-17T01:55:13" endDate="2017-03-15T13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Lessig" refreshedDate="43570.759060300923" createdVersion="6" refreshedVersion="6" minRefreshableVersion="3" recordCount="4114" xr:uid="{00000000-000A-0000-FFFF-FFFF12000000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Date Created Conversion" numFmtId="14">
      <sharedItems containsSemiMixedTypes="0" containsNonDate="0" containsDate="1" containsString="0" minDate="2009-05-17T01:55:13" maxDate="2017-03-15T13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d v="2015-07-22T22:00:00"/>
    <s v="film &amp; video/television"/>
    <n v="1.368588235294117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"/>
    <d v="2017-03-02T09:24:43"/>
    <s v="film &amp; video/television"/>
    <n v="1.4260827250608272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"/>
    <d v="2016-02-15T11:51:23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3"/>
    <d v="2014-08-07T07:21:47"/>
    <s v="film &amp; video/television"/>
    <n v="1.03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d v="2015-12-19T15:01:19"/>
    <s v="film &amp; video/television"/>
    <n v="1.22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d v="2016-07-29T00:35:00"/>
    <s v="film &amp; video/television"/>
    <n v="1.0977744436109027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6"/>
    <d v="2014-06-13T20:44:10"/>
    <s v="film &amp; video/television"/>
    <n v="1.06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7"/>
    <d v="2016-07-04T20:07:47"/>
    <s v="film &amp; video/television"/>
    <n v="1.012222222222222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8"/>
    <d v="2016-04-15T16:00:00"/>
    <s v="film &amp; video/television"/>
    <n v="1.00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9"/>
    <d v="2016-04-16T21:29:04"/>
    <s v="film &amp; video/television"/>
    <n v="1.2599800000000001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0"/>
    <d v="2014-06-24T20:37:59"/>
    <s v="film &amp; video/television"/>
    <n v="1.00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1"/>
    <d v="2016-08-21T22:00:00"/>
    <s v="film &amp; video/television"/>
    <n v="1.205000000000000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2"/>
    <d v="2014-07-15T22:00:00"/>
    <s v="film &amp; video/television"/>
    <n v="1.6529333333333334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3"/>
    <d v="2016-06-23T15:27:00"/>
    <s v="film &amp; video/television"/>
    <n v="1.59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4"/>
    <d v="2014-07-13T08:59:00"/>
    <s v="film &amp; video/television"/>
    <n v="1.00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5"/>
    <d v="2015-09-27T15:14:00"/>
    <s v="film &amp; video/television"/>
    <n v="1.06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d v="2014-06-16T00:30:00"/>
    <s v="film &amp; video/television"/>
    <n v="1.00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7"/>
    <d v="2014-11-04T13:33:42"/>
    <s v="film &amp; video/television"/>
    <n v="1.00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8"/>
    <d v="2014-09-17T08:00:56"/>
    <s v="film &amp; video/television"/>
    <n v="1.0632110000000001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9"/>
    <d v="2015-07-20T14:35:34"/>
    <s v="film &amp; video/television"/>
    <n v="1.4529411764705882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0"/>
    <d v="2015-09-13T13:11:52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1"/>
    <d v="2014-09-26T10:03:09"/>
    <s v="film &amp; video/television"/>
    <n v="1.09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d v="2015-01-01T02:59:00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3"/>
    <d v="2015-04-30T10:20:00"/>
    <s v="film &amp; video/television"/>
    <n v="1.1850000000000001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4"/>
    <d v="2015-09-15T14:39:00"/>
    <s v="film &amp; video/television"/>
    <n v="1.08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5"/>
    <d v="2016-01-08T19:36:01"/>
    <s v="film &amp; video/television"/>
    <n v="1.33333333333333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6"/>
    <d v="2014-08-17T07:22:24"/>
    <s v="film &amp; video/television"/>
    <n v="1.55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7"/>
    <d v="2014-11-15T23:57:13"/>
    <s v="film &amp; video/television"/>
    <n v="1.11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8"/>
    <d v="2015-12-16T18:08:04"/>
    <s v="film &amp; video/television"/>
    <n v="1.00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9"/>
    <d v="2014-07-22T11:09:28"/>
    <s v="film &amp; video/television"/>
    <n v="1.23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30"/>
    <d v="2014-08-21T02:01:55"/>
    <s v="film &amp; video/television"/>
    <n v="1.01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31"/>
    <d v="2016-01-25T14:00:34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32"/>
    <d v="2016-05-12T22:59:00"/>
    <s v="film &amp; video/television"/>
    <n v="1.00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33"/>
    <d v="2015-11-08T11:51:4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34"/>
    <d v="2014-08-05T02:43:21"/>
    <s v="film &amp; video/television"/>
    <n v="1.30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35"/>
    <d v="2015-04-27T19:00:00"/>
    <s v="film &amp; video/television"/>
    <n v="1.665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36"/>
    <d v="2015-04-04T01:22:05"/>
    <s v="film &amp; video/television"/>
    <n v="1.42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37"/>
    <d v="2015-02-27T11:37:59"/>
    <s v="film &amp; video/television"/>
    <n v="1.83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38"/>
    <d v="2013-05-10T20:22:24"/>
    <s v="film &amp; video/television"/>
    <n v="1.10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39"/>
    <d v="2014-05-25T17:59:00"/>
    <s v="film &amp; video/television"/>
    <n v="1.309800000000000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0"/>
    <d v="2014-06-18T23:00:00"/>
    <s v="film &amp; video/television"/>
    <n v="1.01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1"/>
    <d v="2014-10-05T08:39:14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2"/>
    <d v="2014-12-28T10:20:26"/>
    <s v="film &amp; video/television"/>
    <n v="1.41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3"/>
    <d v="2014-07-12T19:00:00"/>
    <s v="film &amp; video/television"/>
    <n v="3.0865999999999998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4"/>
    <d v="2014-10-06T21:22:17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5"/>
    <d v="2016-04-27T09:58:27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6"/>
    <d v="2015-12-15T18:09:34"/>
    <s v="film &amp; video/television"/>
    <n v="1.04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7"/>
    <d v="2014-12-19T15:40:07"/>
    <s v="film &amp; video/television"/>
    <n v="1.076110000000000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8"/>
    <d v="2015-03-01T07:00:00"/>
    <s v="film &amp; video/television"/>
    <n v="1.0794999999999999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9"/>
    <d v="2015-10-23T23:14:05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0"/>
    <d v="2015-01-30T12:00:00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1"/>
    <d v="2015-08-10T17:17:17"/>
    <s v="film &amp; video/television"/>
    <n v="1.280181818181818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2"/>
    <d v="2014-07-17T11:50:46"/>
    <s v="film &amp; video/television"/>
    <n v="1.1620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3"/>
    <d v="2014-04-04T17:00:00"/>
    <s v="film &amp; video/television"/>
    <n v="1.09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4"/>
    <d v="2015-12-25T12:07:0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5"/>
    <d v="2016-05-27T18:15:16"/>
    <s v="film &amp; video/television"/>
    <n v="1.2895348837209302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6"/>
    <d v="2015-06-08T11:00:00"/>
    <s v="film &amp; video/television"/>
    <n v="1.07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7"/>
    <d v="2015-04-25T14:59:22"/>
    <s v="film &amp; video/television"/>
    <n v="1.01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8"/>
    <d v="2014-11-19T13:52:52"/>
    <s v="film &amp; video/television"/>
    <n v="1.0290999999999999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9"/>
    <d v="2015-09-14T16:00:00"/>
    <s v="film &amp; video/television"/>
    <n v="1.00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0"/>
    <d v="2014-03-22T19:00:00"/>
    <s v="film &amp; video/shorts"/>
    <n v="1.03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1"/>
    <d v="2013-06-06T14:32:37"/>
    <s v="film &amp; video/shorts"/>
    <n v="1.48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2"/>
    <d v="2013-03-03T14:11:18"/>
    <s v="film &amp; video/shorts"/>
    <n v="1.54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3"/>
    <d v="2013-12-27T23:59:00"/>
    <s v="film &amp; video/shorts"/>
    <n v="1.13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4"/>
    <d v="2013-07-07T19:26:21"/>
    <s v="film &amp; video/shorts"/>
    <n v="1.73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5"/>
    <d v="2014-08-11T00:59:00"/>
    <s v="film &amp; video/shorts"/>
    <n v="1.0752857142857142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6"/>
    <d v="2016-07-18T15:23:40"/>
    <s v="film &amp; video/shorts"/>
    <n v="1.185999999999999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7"/>
    <d v="2012-07-15T09:00:04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8"/>
    <d v="2014-02-23T08:39:51"/>
    <s v="film &amp; video/shorts"/>
    <n v="1.27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9"/>
    <d v="2011-10-02T01:59:00"/>
    <s v="film &amp; video/shorts"/>
    <n v="1.10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70"/>
    <d v="2011-09-04T16:30:45"/>
    <s v="film &amp; video/shorts"/>
    <n v="1.27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71"/>
    <d v="2012-05-28T01:30:57"/>
    <s v="film &amp; video/shorts"/>
    <n v="1.23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72"/>
    <d v="2012-11-14T19:00:00"/>
    <s v="film &amp; video/shorts"/>
    <n v="1.084090909090909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73"/>
    <d v="2011-05-02T22:59:00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74"/>
    <d v="2016-01-21T06:41:35"/>
    <s v="film &amp; video/shorts"/>
    <n v="1.12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75"/>
    <d v="2013-04-23T00:01:12"/>
    <s v="film &amp; video/shorts"/>
    <n v="1.1542857142857144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76"/>
    <d v="2011-12-27T12:35:58"/>
    <s v="film &amp; video/shorts"/>
    <n v="1.53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77"/>
    <d v="2012-05-20T21:59:00"/>
    <s v="film &amp; video/shorts"/>
    <n v="3.924999999999999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78"/>
    <d v="2016-09-01T12:32:0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79"/>
    <d v="2014-04-25T13:38:13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80"/>
    <d v="2013-12-09T21:00:56"/>
    <s v="film &amp; video/shorts"/>
    <n v="1.07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81"/>
    <d v="2012-07-13T22:02:00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82"/>
    <d v="2011-10-09T14:41:01"/>
    <s v="film &amp; video/shorts"/>
    <n v="1.00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83"/>
    <d v="2015-02-22T06:30:00"/>
    <s v="film &amp; video/shorts"/>
    <n v="1.02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84"/>
    <d v="2011-05-15T13:11:26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85"/>
    <d v="2011-09-22T22:00:37"/>
    <s v="film &amp; video/shorts"/>
    <n v="1.25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86"/>
    <d v="2015-12-27T09:20:45"/>
    <s v="film &amp; video/shorts"/>
    <n v="1.06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87"/>
    <d v="2010-06-02T20:41:00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88"/>
    <d v="2014-06-22T10:48:5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89"/>
    <d v="2013-06-02T13:03:12"/>
    <s v="film &amp; video/shorts"/>
    <n v="1.150666666666666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90"/>
    <d v="2011-07-12T02:08:19"/>
    <s v="film &amp; video/shorts"/>
    <n v="1.00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91"/>
    <d v="2011-05-17T04:39:24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92"/>
    <d v="2017-02-01T03:00:00"/>
    <s v="film &amp; video/shorts"/>
    <n v="1.05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93"/>
    <d v="2012-07-03T16:00:00"/>
    <s v="film &amp; video/shorts"/>
    <n v="1.10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94"/>
    <d v="2014-04-07T12:13:42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95"/>
    <d v="2012-02-25T19:07:21"/>
    <s v="film &amp; video/shorts"/>
    <n v="1.31428571428571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96"/>
    <d v="2010-07-31T22:00:00"/>
    <s v="film &amp; video/shorts"/>
    <n v="1.14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97"/>
    <d v="2011-07-11T22:14:42"/>
    <s v="film &amp; video/shorts"/>
    <n v="1.06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98"/>
    <d v="2012-12-07T18:30:00"/>
    <s v="film &amp; video/shorts"/>
    <n v="1.06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99"/>
    <d v="2014-01-22T16:39:59"/>
    <s v="film &amp; video/shorts"/>
    <n v="1.0601933333333333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0"/>
    <d v="2012-11-04T14:04:46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1"/>
    <d v="2013-01-24T13:38:30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2"/>
    <d v="2010-12-22T22:08:53"/>
    <s v="film &amp; video/shorts"/>
    <n v="1.27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3"/>
    <d v="2014-03-07T14:20:30"/>
    <s v="film &amp; video/shorts"/>
    <n v="1.051538461538461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4"/>
    <d v="2011-04-02T20:00:00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5"/>
    <d v="2016-05-13T19:00:00"/>
    <s v="film &amp; video/shorts"/>
    <n v="1.074090909090909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6"/>
    <d v="2012-04-02T13:38:21"/>
    <s v="film &amp; video/shorts"/>
    <n v="1.00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7"/>
    <d v="2011-04-24T18:34:47"/>
    <s v="film &amp; video/shorts"/>
    <n v="1.0246666666666666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8"/>
    <d v="2013-05-31T09:42:50"/>
    <s v="film &amp; video/shorts"/>
    <n v="2.4666666666666668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9"/>
    <d v="2011-02-25T19:37:10"/>
    <s v="film &amp; video/shorts"/>
    <n v="2.1949999999999998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10"/>
    <d v="2013-11-14T00:59:00"/>
    <s v="film &amp; video/shorts"/>
    <n v="1.30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11"/>
    <d v="2015-05-31T02:59:47"/>
    <s v="film &amp; video/shorts"/>
    <n v="1.54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12"/>
    <d v="2014-04-12T21:00:00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13"/>
    <d v="2011-08-06T10:00:00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14"/>
    <d v="2012-01-13T01:34:48"/>
    <s v="film &amp; video/shorts"/>
    <n v="1.0333333333333334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15"/>
    <d v="2012-02-04T12:44:04"/>
    <s v="film &amp; video/shorts"/>
    <n v="1.40444444444444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16"/>
    <d v="2011-04-08T05:55:55"/>
    <s v="film &amp; video/shorts"/>
    <n v="1.13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17"/>
    <d v="2010-06-09T14:00:00"/>
    <s v="film &amp; video/shorts"/>
    <n v="1.00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18"/>
    <d v="2011-07-28T20:17:16"/>
    <s v="film &amp; video/shorts"/>
    <n v="1.130315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19"/>
    <d v="2011-08-13T18:00:00"/>
    <s v="film &amp; video/shorts"/>
    <n v="1.04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120"/>
    <d v="2016-10-02T20:11:47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121"/>
    <d v="2015-04-18T05:16:0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122"/>
    <d v="2016-10-10T05:21:47"/>
    <s v="film &amp; video/science fiction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123"/>
    <d v="2014-10-28T17:00:00"/>
    <s v="film &amp; video/science fiction"/>
    <n v="2.7454545454545453E-3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124"/>
    <d v="2015-05-15T17:17:22"/>
    <s v="film &amp; video/science fiction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125"/>
    <d v="2017-02-03T18:51:2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126"/>
    <d v="2015-06-10T21:00:00"/>
    <s v="film &amp; video/science fiction"/>
    <n v="5.5480000000000002E-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127"/>
    <d v="2015-04-03T08:59:01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128"/>
    <d v="2016-10-20T00:28:13"/>
    <s v="film &amp; video/science fiction"/>
    <n v="1.8669999999999999E-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129"/>
    <d v="2014-10-30T17:29:43"/>
    <s v="film &amp; video/science fiction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130"/>
    <d v="2014-06-16T15:16:00"/>
    <s v="film &amp; video/science fiction"/>
    <n v="0"/>
    <s v="N/A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x v="131"/>
    <d v="2016-07-05T19:00:00"/>
    <s v="film &amp; video/science fiction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132"/>
    <d v="2014-11-07T15:30:07"/>
    <s v="film &amp; video/science fiction"/>
    <n v="9.5687499999999995E-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133"/>
    <d v="2016-05-31T12:31:00"/>
    <s v="film &amp; video/science fiction"/>
    <n v="0"/>
    <s v="N/A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134"/>
    <d v="2015-09-04T12:00:00"/>
    <s v="film &amp; video/science fiction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135"/>
    <d v="2014-07-01T14:00:0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136"/>
    <d v="2015-05-16T05:16:00"/>
    <s v="film &amp; video/science fiction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137"/>
    <d v="2015-10-12T08:46:33"/>
    <s v="film &amp; video/science fiction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138"/>
    <d v="2015-07-31T23:59:00"/>
    <s v="film &amp; video/science fiction"/>
    <n v="3.1413333333333335E-2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139"/>
    <d v="2015-07-12T17:06:12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140"/>
    <d v="2015-03-19T22:45:32"/>
    <s v="film &amp; video/science fiction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141"/>
    <d v="2015-05-30T22:40:23"/>
    <s v="film &amp; video/science fiction"/>
    <n v="0.10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142"/>
    <d v="2014-11-16T17:26:18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143"/>
    <d v="2016-09-03T00:55:00"/>
    <s v="film &amp; video/science fiction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144"/>
    <d v="2015-04-13T12:17:52"/>
    <s v="film &amp; video/science fiction"/>
    <n v="0.2760000000000000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145"/>
    <d v="2015-08-11T08:00:52"/>
    <s v="film &amp; video/science fiction"/>
    <n v="7.5111111111111115E-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146"/>
    <d v="2017-01-17T19:23:18"/>
    <s v="film &amp; video/science fiction"/>
    <n v="5.7499999999999999E-3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147"/>
    <d v="2015-01-08T13:18:00"/>
    <s v="film &amp; video/science fiction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148"/>
    <d v="2016-02-27T01:45:36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149"/>
    <d v="2014-12-25T03:00:00"/>
    <s v="film &amp; video/science fiction"/>
    <n v="9.1999999999999998E-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150"/>
    <d v="2015-05-25T22:53:02"/>
    <s v="film &amp; video/science fiction"/>
    <n v="0.23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151"/>
    <d v="2015-06-18T08:13:11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152"/>
    <d v="2014-09-22T20:51:4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153"/>
    <d v="2014-12-02T10:04:04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154"/>
    <d v="2015-06-03T08:08:15"/>
    <s v="film &amp; video/science fiction"/>
    <n v="2.6666666666666668E-2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155"/>
    <d v="2015-07-23T08:25:35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156"/>
    <d v="2014-08-02T21:59:56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157"/>
    <d v="2016-02-26T16:52:52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158"/>
    <d v="2014-10-21T20:50:28"/>
    <s v="film &amp; video/science fiction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159"/>
    <d v="2016-07-03T05:25:45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60"/>
    <d v="2015-08-15T16:54:51"/>
    <s v="film &amp; video/drama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61"/>
    <d v="2014-07-02T11:29:55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62"/>
    <d v="2014-08-16T18:42:0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63"/>
    <d v="2015-09-30T19:00:00"/>
    <s v="film &amp; video/drama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64"/>
    <d v="2014-09-19T13:18:21"/>
    <s v="film &amp; video/drama"/>
    <n v="5.3333333333333332E-3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65"/>
    <d v="2016-01-12T10:48:44"/>
    <s v="film &amp; video/drama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66"/>
    <d v="2017-01-15T20:49:22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67"/>
    <d v="2015-08-04T17:15:35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68"/>
    <d v="2015-03-19T14:02:50"/>
    <s v="film &amp; video/drama"/>
    <n v="4.0625000000000001E-2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69"/>
    <d v="2014-10-18T07:07:39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70"/>
    <d v="2015-08-30T00:28:0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71"/>
    <d v="2016-08-11T23:20:14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72"/>
    <d v="2015-03-19T03:28:43"/>
    <s v="film &amp; video/drama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73"/>
    <d v="2015-02-28T08:45:08"/>
    <s v="film &amp; video/drama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74"/>
    <d v="2015-05-08T13:12:56"/>
    <s v="film &amp; video/drama"/>
    <n v="0"/>
    <s v="N/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75"/>
    <d v="2014-08-29T13:40:11"/>
    <s v="film &amp; video/drama"/>
    <n v="6.4850000000000005E-2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76"/>
    <d v="2015-08-05T14:46:39"/>
    <s v="film &amp; video/drama"/>
    <n v="0"/>
    <s v="N/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77"/>
    <d v="2015-03-23T19:08:46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78"/>
    <d v="2015-11-26T18:55:45"/>
    <s v="film &amp; video/drama"/>
    <n v="0"/>
    <s v="N/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79"/>
    <d v="2016-03-03T20:55:55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80"/>
    <d v="2015-04-13T14:00:00"/>
    <s v="film &amp; video/drama"/>
    <n v="0.33416666666666667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81"/>
    <d v="2015-06-22T12:48:15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82"/>
    <d v="2017-01-06T19:17:12"/>
    <s v="film &amp; video/drama"/>
    <n v="0"/>
    <s v="N/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83"/>
    <d v="2014-11-26T15:26:5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84"/>
    <d v="2014-08-31T22:59:0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85"/>
    <d v="2016-08-18T16:52:19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86"/>
    <d v="2017-03-03T15:00:00"/>
    <s v="film &amp; video/drama"/>
    <n v="0"/>
    <s v="N/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87"/>
    <d v="2015-07-21T01:59:0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88"/>
    <d v="2014-09-04T23:23:35"/>
    <s v="film &amp; video/drama"/>
    <n v="0"/>
    <s v="N/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89"/>
    <d v="2016-09-03T11:34:37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90"/>
    <d v="2016-06-16T10:37:26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91"/>
    <d v="2015-10-02T05:35:38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92"/>
    <d v="2014-10-17T14:00:32"/>
    <s v="film &amp; video/drama"/>
    <n v="1.7E-5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93"/>
    <d v="2014-11-28T18:26:06"/>
    <s v="film &amp; video/drama"/>
    <n v="0"/>
    <s v="N/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94"/>
    <d v="2016-03-06T18:55:31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95"/>
    <d v="2015-07-10T11:05:32"/>
    <s v="film &amp; video/drama"/>
    <n v="0"/>
    <s v="N/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96"/>
    <d v="2015-10-10T16:00:00"/>
    <s v="film &amp; video/drama"/>
    <n v="0.41857142857142859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97"/>
    <d v="2017-02-17T16:00:0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98"/>
    <d v="2014-10-05T04:12:02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99"/>
    <d v="2016-08-31T21:58:22"/>
    <s v="film &amp; video/drama"/>
    <n v="0"/>
    <s v="N/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200"/>
    <d v="2014-09-14T21:00:03"/>
    <s v="film &amp; video/drama"/>
    <n v="0.26192500000000002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201"/>
    <d v="2015-02-08T14:38:49"/>
    <s v="film &amp; video/drama"/>
    <n v="0.58461538461538465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202"/>
    <d v="2015-10-08T15:59:00"/>
    <s v="film &amp; video/drama"/>
    <n v="0"/>
    <s v="N/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203"/>
    <d v="2015-01-29T15:21:04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204"/>
    <d v="2016-08-04T09:00:03"/>
    <s v="film &amp; video/drama"/>
    <n v="0.50721666666666665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205"/>
    <d v="2015-10-06T10:10:22"/>
    <s v="film &amp; video/drama"/>
    <n v="0.16250000000000001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206"/>
    <d v="2016-08-05T19:06:23"/>
    <s v="film &amp; video/drama"/>
    <n v="0"/>
    <s v="N/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207"/>
    <d v="2015-01-03T23:43:58"/>
    <s v="film &amp; video/drama"/>
    <n v="0.15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208"/>
    <d v="2014-12-16T03:52:47"/>
    <s v="film &amp; video/drama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209"/>
    <d v="2015-07-10T17:08:55"/>
    <s v="film &amp; video/drama"/>
    <n v="0"/>
    <s v="N/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210"/>
    <d v="2015-10-01T00:00:00"/>
    <s v="film &amp; video/drama"/>
    <n v="0.25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211"/>
    <d v="2015-09-18T22:50:17"/>
    <s v="film &amp; video/drama"/>
    <n v="0.44600000000000001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212"/>
    <d v="2016-04-16T15:08:4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213"/>
    <d v="2015-08-16T09:06:41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214"/>
    <d v="2015-03-06T10:22:29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215"/>
    <d v="2016-02-17T18:59:0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216"/>
    <d v="2015-04-22T17:00:37"/>
    <s v="film &amp; video/drama"/>
    <n v="0.55698440000000005"/>
    <n v="331.54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x v="217"/>
    <d v="2014-12-28T10:22:29"/>
    <s v="film &amp; video/drama"/>
    <n v="0.11942999999999999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218"/>
    <d v="2015-05-15T10:04:49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219"/>
    <d v="2016-04-01T01:59:00"/>
    <s v="film &amp; video/drama"/>
    <n v="0.17630000000000001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220"/>
    <d v="2015-08-20T15:06:0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221"/>
    <d v="2015-03-28T14:06:04"/>
    <s v="film &amp; video/drama"/>
    <n v="0"/>
    <s v="N/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222"/>
    <d v="2015-03-26T21:39:0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223"/>
    <d v="2016-05-21T20:05:00"/>
    <s v="film &amp; video/drama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224"/>
    <d v="2015-07-10T00:38:46"/>
    <s v="film &amp; video/drama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225"/>
    <d v="2016-04-08T17:04:14"/>
    <s v="film &amp; video/drama"/>
    <n v="0"/>
    <s v="N/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226"/>
    <d v="2015-05-31T04:29:0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227"/>
    <d v="2015-07-09T16:27:21"/>
    <s v="film &amp; video/drama"/>
    <n v="0"/>
    <s v="N/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228"/>
    <d v="2015-06-01T11:28:25"/>
    <s v="film &amp; video/drama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229"/>
    <d v="2016-02-13T17:24:57"/>
    <s v="film &amp; video/drama"/>
    <n v="0"/>
    <s v="N/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230"/>
    <d v="2015-06-04T13:39:11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231"/>
    <d v="2016-01-02T18:00:51"/>
    <s v="film &amp; video/drama"/>
    <n v="0"/>
    <s v="N/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232"/>
    <d v="2015-02-27T14:49:06"/>
    <s v="film &amp; video/drama"/>
    <n v="2.75E-2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233"/>
    <d v="2016-09-29T16:52:52"/>
    <s v="film &amp; video/drama"/>
    <n v="0"/>
    <s v="N/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234"/>
    <d v="2015-06-20T19:50:59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235"/>
    <d v="2015-07-09T16:48:17"/>
    <s v="film &amp; video/drama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236"/>
    <d v="2016-01-04T19:00:00"/>
    <s v="film &amp; video/drama"/>
    <n v="0"/>
    <s v="N/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237"/>
    <d v="2016-03-08T08:51:09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238"/>
    <d v="2016-12-30T04:00:00"/>
    <s v="film &amp; video/drama"/>
    <n v="0"/>
    <s v="N/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239"/>
    <d v="2015-11-08T07:00:0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240"/>
    <d v="2013-05-05T12:00:11"/>
    <s v="film &amp; video/documentary"/>
    <n v="1.07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241"/>
    <d v="2014-12-21T11:45:04"/>
    <s v="film &amp; video/documentary"/>
    <n v="1.12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242"/>
    <d v="2011-12-20T06:49:50"/>
    <s v="film &amp; video/documentary"/>
    <n v="1.13461538461538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243"/>
    <d v="2014-02-21T20:08:24"/>
    <s v="film &amp; video/documentary"/>
    <n v="1.025919999999999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244"/>
    <d v="2010-03-16T02:06:00"/>
    <s v="film &amp; video/documentary"/>
    <n v="1.13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245"/>
    <d v="2012-08-15T20:16:25"/>
    <s v="film &amp; video/documentary"/>
    <n v="1.0371999999999999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246"/>
    <d v="2010-12-18T04:43:25"/>
    <s v="film &amp; video/documentary"/>
    <n v="3.0546000000000002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247"/>
    <d v="2010-10-15T22:39:00"/>
    <s v="film &amp; video/documentary"/>
    <n v="1.34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248"/>
    <d v="2012-01-07T13:35:09"/>
    <s v="film &amp; video/documentary"/>
    <n v="1.01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249"/>
    <d v="2010-08-22T12:40:00"/>
    <s v="film &amp; video/documentary"/>
    <n v="1.12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250"/>
    <d v="2013-06-06T08:34:51"/>
    <s v="film &amp; video/documentary"/>
    <n v="1.05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251"/>
    <d v="2012-05-16T14:00:00"/>
    <s v="film &amp; video/documentary"/>
    <n v="1.25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252"/>
    <d v="2010-05-31T22:59:00"/>
    <s v="film &amp; video/documentary"/>
    <n v="1.8455999999999999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253"/>
    <d v="2012-02-15T10:37:15"/>
    <s v="film &amp; video/documentary"/>
    <n v="1.0073333333333334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254"/>
    <d v="2015-10-16T21:00:00"/>
    <s v="film &amp; video/documentary"/>
    <n v="1.169472499999999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255"/>
    <d v="2011-03-16T06:38:02"/>
    <s v="film &amp; video/documentary"/>
    <n v="1.06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256"/>
    <d v="2013-03-16T13:27:47"/>
    <s v="film &amp; video/documentary"/>
    <n v="1.39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257"/>
    <d v="2016-05-19T10:02:42"/>
    <s v="film &amp; video/documentary"/>
    <n v="1.0672648571428571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258"/>
    <d v="2011-06-17T20:14:26"/>
    <s v="film &amp; video/documentary"/>
    <n v="1.91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259"/>
    <d v="2015-04-08T12:42:49"/>
    <s v="film &amp; video/documentary"/>
    <n v="1.31937893333333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260"/>
    <d v="2010-07-17T04:59:00"/>
    <s v="film &amp; video/documentary"/>
    <n v="1.064000000000000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261"/>
    <d v="2012-06-07T09:55:00"/>
    <s v="film &amp; video/documentary"/>
    <n v="1.0740000000000001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262"/>
    <d v="2011-02-26T00:57:08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263"/>
    <d v="2012-09-27T17:54:54"/>
    <s v="film &amp; video/documentary"/>
    <n v="1.1808107999999999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264"/>
    <d v="2012-05-11T09:53:15"/>
    <s v="film &amp; video/documentary"/>
    <n v="1.18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265"/>
    <d v="2010-05-10T15:16:00"/>
    <s v="film &amp; video/documentary"/>
    <n v="1.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266"/>
    <d v="2010-04-22T22:51:00"/>
    <s v="film &amp; video/documentary"/>
    <n v="1.4550000000000001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267"/>
    <d v="2014-06-25T05:51:39"/>
    <s v="film &amp; video/documentary"/>
    <n v="1.3162883248730965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268"/>
    <d v="2011-11-06T23:39:38"/>
    <s v="film &amp; video/documentary"/>
    <n v="1.114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269"/>
    <d v="2017-02-21T23:43:42"/>
    <s v="film &amp; video/documentary"/>
    <n v="1.472337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270"/>
    <d v="2011-05-24T23:00:00"/>
    <s v="film &amp; video/documentary"/>
    <n v="1.5260869565217392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271"/>
    <d v="2014-01-02T03:00:00"/>
    <s v="film &amp; video/documentary"/>
    <n v="1.04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272"/>
    <d v="2010-04-28T13:49:00"/>
    <s v="film &amp; video/documentary"/>
    <n v="1.774336666666666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273"/>
    <d v="2011-07-03T06:57:46"/>
    <s v="film &amp; video/documentary"/>
    <n v="1.07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274"/>
    <d v="2012-04-05T01:59:00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275"/>
    <d v="2012-11-09T20:46:06"/>
    <s v="film &amp; video/documentary"/>
    <n v="1.08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276"/>
    <d v="2012-04-27T19:57:54"/>
    <s v="film &amp; video/documentary"/>
    <n v="1.47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277"/>
    <d v="2015-05-23T16:23:39"/>
    <s v="film &amp; video/documentary"/>
    <n v="1.1038153846153846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278"/>
    <d v="2012-10-11T19:58:59"/>
    <s v="film &amp; video/documentary"/>
    <n v="1.50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279"/>
    <d v="2017-02-26T21:01:00"/>
    <s v="film &amp; video/documentary"/>
    <n v="1.5731829411764706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280"/>
    <d v="2014-05-30T09:10:35"/>
    <s v="film &amp; video/documentary"/>
    <n v="1.56143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281"/>
    <d v="2009-08-10T14:26:00"/>
    <s v="film &amp; video/documentary"/>
    <n v="1.20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282"/>
    <d v="2010-02-22T17:00:00"/>
    <s v="film &amp; video/documentary"/>
    <n v="1.0118888888888888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283"/>
    <d v="2011-05-31T23:59:00"/>
    <s v="film &amp; video/documentary"/>
    <n v="1.142725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284"/>
    <d v="2012-01-21T12:43:00"/>
    <s v="film &amp; video/documentary"/>
    <n v="1.04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285"/>
    <d v="2013-09-19T13:08:48"/>
    <s v="film &amp; video/documentary"/>
    <n v="2.28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286"/>
    <d v="2013-03-25T13:35:24"/>
    <s v="film &amp; video/documentary"/>
    <n v="1.09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287"/>
    <d v="2012-11-01T23:00:00"/>
    <s v="film &amp; video/documentary"/>
    <n v="1.762999999999999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288"/>
    <d v="2012-06-25T23:03:13"/>
    <s v="film &amp; video/documentary"/>
    <n v="1.03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289"/>
    <d v="2013-11-02T05:57:14"/>
    <s v="film &amp; video/documentary"/>
    <n v="1.04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290"/>
    <d v="2011-02-02T02:59:00"/>
    <s v="film &amp; video/documentary"/>
    <n v="1.06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291"/>
    <d v="2013-04-30T19:01:00"/>
    <s v="film &amp; video/documentary"/>
    <n v="1.2001999999999999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292"/>
    <d v="2011-10-28T22:59:00"/>
    <s v="film &amp; video/documentary"/>
    <n v="1.01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293"/>
    <d v="2014-04-20T11:01:54"/>
    <s v="film &amp; video/documentary"/>
    <n v="1.01384615384615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294"/>
    <d v="2010-07-19T11:00:00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295"/>
    <d v="2013-10-31T19:00:00"/>
    <s v="film &amp; video/documentary"/>
    <n v="1.33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296"/>
    <d v="2012-09-07T06:24:43"/>
    <s v="film &amp; video/documentary"/>
    <n v="1.187262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297"/>
    <d v="2015-04-30T22:59:00"/>
    <s v="film &amp; video/documentary"/>
    <n v="1.00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298"/>
    <d v="2014-05-09T16:00:00"/>
    <s v="film &amp; video/documentary"/>
    <n v="1.089324126984127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299"/>
    <d v="2010-11-17T01:24:20"/>
    <s v="film &amp; video/documentary"/>
    <n v="1.78952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300"/>
    <d v="2011-04-24T18:02:18"/>
    <s v="film &amp; video/documentary"/>
    <n v="1.01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301"/>
    <d v="2013-03-19T11:42:15"/>
    <s v="film &amp; video/documentary"/>
    <n v="1.18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302"/>
    <d v="2012-02-24T15:33:58"/>
    <s v="film &amp; video/documentary"/>
    <n v="1.0045999999999999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303"/>
    <d v="2012-06-01T20:42:26"/>
    <s v="film &amp; video/documentary"/>
    <n v="1.37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304"/>
    <d v="2012-08-31T21:00:00"/>
    <s v="film &amp; video/documentary"/>
    <n v="2.3164705882352941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305"/>
    <d v="2012-03-10T10:07:29"/>
    <s v="film &amp; video/documentary"/>
    <n v="1.303333333333333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306"/>
    <d v="2013-03-20T14:05:33"/>
    <s v="film &amp; video/documentary"/>
    <n v="2.9289999999999998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307"/>
    <d v="2013-02-07T17:40:01"/>
    <s v="film &amp; video/documentary"/>
    <n v="1.11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308"/>
    <d v="2011-03-10T11:40:10"/>
    <s v="film &amp; video/documentary"/>
    <n v="1.05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309"/>
    <d v="2012-09-03T13:02:14"/>
    <s v="film &amp; video/documentary"/>
    <n v="1.1894444444444445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310"/>
    <d v="2011-10-19T21:00:00"/>
    <s v="film &amp; video/documentary"/>
    <n v="1.04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311"/>
    <d v="2012-01-01T02:59:00"/>
    <s v="film &amp; video/documentary"/>
    <n v="1.0410165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312"/>
    <d v="2013-04-14T16:03:52"/>
    <s v="film &amp; video/documentary"/>
    <n v="1.11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313"/>
    <d v="2010-08-11T10:59:00"/>
    <s v="film &amp; video/documentary"/>
    <n v="1.04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314"/>
    <d v="2013-03-01T14:59:48"/>
    <s v="film &amp; video/documentary"/>
    <n v="3.851500000000000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315"/>
    <d v="2012-08-22T13:32:14"/>
    <s v="film &amp; video/documentary"/>
    <n v="1.01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316"/>
    <d v="2014-12-10T23:59:00"/>
    <s v="film &amp; video/documentary"/>
    <n v="1.13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317"/>
    <d v="2013-12-11T11:14:43"/>
    <s v="film &amp; video/documentary"/>
    <n v="1.00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318"/>
    <d v="2013-03-26T18:55:51"/>
    <s v="film &amp; video/documentary"/>
    <n v="2.833200000000000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319"/>
    <d v="2010-02-02T02:59:00"/>
    <s v="film &amp; video/documentary"/>
    <n v="1.12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320"/>
    <d v="2015-12-22T18:00:00"/>
    <s v="film &amp; video/documentary"/>
    <n v="1.06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321"/>
    <d v="2016-11-08T06:43:06"/>
    <s v="film &amp; video/documentary"/>
    <n v="1.0266285714285714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322"/>
    <d v="2016-05-13T08:40:48"/>
    <s v="film &amp; video/documentary"/>
    <n v="1.07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323"/>
    <d v="2016-12-21T02:59:00"/>
    <s v="film &amp; video/documentary"/>
    <n v="1.23074074074074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324"/>
    <d v="2015-08-01T10:01:48"/>
    <s v="film &amp; video/documentary"/>
    <n v="1.01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325"/>
    <d v="2016-12-19T23:30:33"/>
    <s v="film &amp; video/documentary"/>
    <n v="1.04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326"/>
    <d v="2017-03-14T17:57:00"/>
    <s v="film &amp; video/documentary"/>
    <n v="1.1292973333333334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327"/>
    <d v="2015-03-22T03:00:00"/>
    <s v="film &amp; video/documentary"/>
    <n v="1.3640000000000001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328"/>
    <d v="2015-10-31T23:00:00"/>
    <s v="film &amp; video/documentary"/>
    <n v="1.03614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329"/>
    <d v="2015-11-06T23:00:00"/>
    <s v="film &amp; video/documentary"/>
    <n v="1.0549999999999999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330"/>
    <d v="2013-05-16T22:59:00"/>
    <s v="film &amp; video/documentary"/>
    <n v="1.01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331"/>
    <d v="2016-06-17T08:57:14"/>
    <s v="film &amp; video/documentary"/>
    <n v="1.06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332"/>
    <d v="2015-10-28T03:00:00"/>
    <s v="film &amp; video/documentary"/>
    <n v="1.13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333"/>
    <d v="2016-04-07T09:16:31"/>
    <s v="film &amp; video/documentary"/>
    <n v="1.25227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334"/>
    <d v="2015-05-15T14:00:00"/>
    <s v="film &amp; video/documentary"/>
    <n v="1.01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335"/>
    <d v="2015-05-08T17:00:00"/>
    <s v="film &amp; video/documentary"/>
    <n v="1.02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336"/>
    <d v="2015-11-13T10:18:38"/>
    <s v="film &amp; video/documentary"/>
    <n v="1.1683911999999999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337"/>
    <d v="2015-03-13T21:05:08"/>
    <s v="film &amp; video/documentary"/>
    <n v="1.01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338"/>
    <d v="2016-09-02T20:00:00"/>
    <s v="film &amp; video/documentary"/>
    <n v="1.101336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339"/>
    <d v="2015-04-29T13:14:28"/>
    <s v="film &amp; video/documentary"/>
    <n v="1.08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340"/>
    <d v="2017-03-08T16:00:00"/>
    <s v="film &amp; video/documentary"/>
    <n v="1.25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341"/>
    <d v="2014-09-30T22:59:00"/>
    <s v="film &amp; video/documentary"/>
    <n v="1.06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342"/>
    <d v="2016-04-29T13:44:25"/>
    <s v="film &amp; video/documentary"/>
    <n v="1.0036639999999999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343"/>
    <d v="2014-11-13T22:00:00"/>
    <s v="film &amp; video/documentary"/>
    <n v="1.0202863333333334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344"/>
    <d v="2015-05-31T21:20:00"/>
    <s v="film &amp; video/documentary"/>
    <n v="1.02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345"/>
    <d v="2015-05-20T17:39:50"/>
    <s v="film &amp; video/documentary"/>
    <n v="1.23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346"/>
    <d v="2015-10-14T07:00:21"/>
    <s v="film &amp; video/documentary"/>
    <n v="1.7028880000000002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347"/>
    <d v="2015-11-14T07:53:29"/>
    <s v="film &amp; video/documentary"/>
    <n v="1.11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348"/>
    <d v="2015-08-21T09:05:16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349"/>
    <d v="2017-02-24T06:58:28"/>
    <s v="film &amp; video/documentary"/>
    <n v="1.06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350"/>
    <d v="2016-09-10T22:59:00"/>
    <s v="film &amp; video/documentary"/>
    <n v="1.14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351"/>
    <d v="2016-04-07T17:09:14"/>
    <s v="film &amp; video/documentary"/>
    <n v="1.27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352"/>
    <d v="2014-10-07T23:01:08"/>
    <s v="film &amp; video/documentary"/>
    <n v="1.16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353"/>
    <d v="2015-11-19T15:00:19"/>
    <s v="film &amp; video/documentary"/>
    <n v="1.08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354"/>
    <d v="2016-04-08T13:52:01"/>
    <s v="film &amp; video/documentary"/>
    <n v="1.03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355"/>
    <d v="2014-12-01T03:03:14"/>
    <s v="film &amp; video/documentary"/>
    <n v="1.162571428571428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356"/>
    <d v="2016-03-16T13:16:33"/>
    <s v="film &amp; video/documentary"/>
    <n v="1.02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357"/>
    <d v="2015-04-24T00:19:57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358"/>
    <d v="2016-06-15T10:00:00"/>
    <s v="film &amp; video/documentary"/>
    <n v="1.03088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359"/>
    <d v="2014-11-14T00:12:00"/>
    <s v="film &amp; video/documentary"/>
    <n v="1.04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360"/>
    <d v="2015-07-22T22:11:00"/>
    <s v="film &amp; video/documentary"/>
    <n v="1.0137499999999999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361"/>
    <d v="2014-11-22T20:01:46"/>
    <s v="film &amp; video/documentary"/>
    <n v="1.11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362"/>
    <d v="2014-08-07T19:00:00"/>
    <s v="film &amp; video/documentary"/>
    <n v="1.2415933781686497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363"/>
    <d v="2010-05-02T14:22:00"/>
    <s v="film &amp; video/documentary"/>
    <n v="1.01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364"/>
    <d v="2014-06-20T22:59:00"/>
    <s v="film &amp; video/documentary"/>
    <n v="1.1016142857142857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365"/>
    <d v="2014-02-28T09:33:19"/>
    <s v="film &amp; video/documentary"/>
    <n v="1.03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366"/>
    <d v="2012-05-20T14:01:58"/>
    <s v="film &amp; video/documentary"/>
    <n v="1.01315789473684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367"/>
    <d v="2013-04-30T23:59:00"/>
    <s v="film &amp; video/documentary"/>
    <n v="1.03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368"/>
    <d v="2015-03-15T08:32:02"/>
    <s v="film &amp; video/documentary"/>
    <n v="1.04112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369"/>
    <d v="2012-01-15T08:14:29"/>
    <s v="film &amp; video/documentary"/>
    <n v="1.10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370"/>
    <d v="2017-01-06T14:05:00"/>
    <s v="film &amp; video/documentary"/>
    <n v="1.22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371"/>
    <d v="2013-02-01T13:25:39"/>
    <s v="film &amp; video/documentary"/>
    <n v="1.1416866666666667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372"/>
    <d v="2016-04-05T11:00:00"/>
    <s v="film &amp; video/documentary"/>
    <n v="1.25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373"/>
    <d v="2012-07-18T16:53:18"/>
    <s v="film &amp; video/documentary"/>
    <n v="1.06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374"/>
    <d v="2011-09-16T16:20:31"/>
    <s v="film &amp; video/documentary"/>
    <n v="1.30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375"/>
    <d v="2014-03-01T12:18:00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376"/>
    <d v="2016-08-25T05:51:56"/>
    <s v="film &amp; video/documentary"/>
    <n v="1.0595918367346939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377"/>
    <d v="2015-11-14T02:01:00"/>
    <s v="film &amp; video/documentary"/>
    <n v="1.14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378"/>
    <d v="2016-01-25T18:52:00"/>
    <s v="film &amp; video/documentary"/>
    <n v="1.1176666666666666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379"/>
    <d v="2012-05-03T11:31:12"/>
    <s v="film &amp; video/documentary"/>
    <n v="1.16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380"/>
    <d v="2016-01-23T12:16:32"/>
    <s v="film &amp; video/documentary"/>
    <n v="1.41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381"/>
    <d v="2012-07-30T00:00:00"/>
    <s v="film &amp; video/documentary"/>
    <n v="1.04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382"/>
    <d v="2012-09-06T12:01:40"/>
    <s v="film &amp; video/documentary"/>
    <n v="2.55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383"/>
    <d v="2014-05-18T21:49:19"/>
    <s v="film &amp; video/documentary"/>
    <n v="2.067067067067067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384"/>
    <d v="2015-01-06T13:45:47"/>
    <s v="film &amp; video/documentary"/>
    <n v="1.12105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385"/>
    <d v="2014-11-21T10:01:41"/>
    <s v="film &amp; video/documentary"/>
    <n v="1.05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386"/>
    <d v="2015-08-10T17:49:51"/>
    <s v="film &amp; video/documentary"/>
    <n v="1.00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387"/>
    <d v="2015-08-15T01:00:00"/>
    <s v="film &amp; video/documentary"/>
    <n v="2.13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388"/>
    <d v="2016-07-27T20:49:40"/>
    <s v="film &amp; video/documentary"/>
    <n v="1.26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389"/>
    <d v="2014-03-07T17:59:00"/>
    <s v="film &amp; video/documentary"/>
    <n v="1.8153547058823529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390"/>
    <d v="2015-05-07T19:52:52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391"/>
    <d v="2011-12-17T19:59:00"/>
    <s v="film &amp; video/documentary"/>
    <n v="1.00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392"/>
    <d v="2011-09-07T22:00:00"/>
    <s v="film &amp; video/documentary"/>
    <n v="1.00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393"/>
    <d v="2013-10-10T12:00:52"/>
    <s v="film &amp; video/documentary"/>
    <n v="1.10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394"/>
    <d v="2016-04-17T13:38:02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395"/>
    <d v="2012-04-27T16:32:00"/>
    <s v="film &amp; video/documentary"/>
    <n v="1.08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396"/>
    <d v="2012-07-07T08:33:26"/>
    <s v="film &amp; video/documentary"/>
    <n v="1.06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397"/>
    <d v="2010-08-31T22:44:00"/>
    <s v="film &amp; video/documentary"/>
    <n v="1.03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398"/>
    <d v="2015-04-29T14:02:06"/>
    <s v="film &amp; video/documentary"/>
    <n v="1.25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399"/>
    <d v="2016-12-14T07:00:00"/>
    <s v="film &amp; video/documentary"/>
    <n v="1.06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00"/>
    <d v="2014-05-16T22:30:00"/>
    <s v="film &amp; video/documentary"/>
    <n v="1.12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01"/>
    <d v="2011-08-07T15:12:50"/>
    <s v="film &amp; video/documentary"/>
    <n v="1.0381199999999999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02"/>
    <d v="2015-11-05T08:56:57"/>
    <s v="film &amp; video/documentary"/>
    <n v="1.4165000000000001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03"/>
    <d v="2011-08-10T02:08:00"/>
    <s v="film &amp; video/documentary"/>
    <n v="1.05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04"/>
    <d v="2014-02-05T18:04:00"/>
    <s v="film &amp; video/documentary"/>
    <n v="1.03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05"/>
    <d v="2014-03-05T21:02:19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06"/>
    <d v="2011-05-09T00:59:00"/>
    <s v="film &amp; video/documentary"/>
    <n v="1.0770464285714285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07"/>
    <d v="2011-11-19T16:54:10"/>
    <s v="film &amp; video/documentary"/>
    <n v="1.01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08"/>
    <d v="2013-11-05T13:39:50"/>
    <s v="film &amp; video/documentary"/>
    <n v="1.01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09"/>
    <d v="2016-07-22T15:42:24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10"/>
    <d v="2015-06-18T18:33:17"/>
    <s v="film &amp; video/documentary"/>
    <n v="1.282999999999999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11"/>
    <d v="2013-12-22T00:00:00"/>
    <s v="film &amp; video/documentary"/>
    <n v="1.01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12"/>
    <d v="2012-07-25T12:49:38"/>
    <s v="film &amp; video/documentary"/>
    <n v="1.26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13"/>
    <d v="2012-07-19T16:03:31"/>
    <s v="film &amp; video/documentary"/>
    <n v="1.050859374999999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14"/>
    <d v="2013-10-11T20:31:05"/>
    <s v="film &amp; video/documentary"/>
    <n v="1.02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15"/>
    <d v="2014-10-17T07:00:00"/>
    <s v="film &amp; video/documentary"/>
    <n v="1.0214714285714286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16"/>
    <d v="2014-02-08T04:30:31"/>
    <s v="film &amp; video/documentary"/>
    <n v="1.202170000000000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17"/>
    <d v="2013-04-07T23:33:00"/>
    <s v="film &amp; video/documentary"/>
    <n v="1.00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18"/>
    <d v="2015-07-23T01:46:37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19"/>
    <d v="2013-06-29T15:13:07"/>
    <s v="film &amp; video/documentary"/>
    <n v="1.00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420"/>
    <d v="2014-03-13T23:40:31"/>
    <s v="film &amp; video/animation"/>
    <n v="4.3939393939393936E-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421"/>
    <d v="2015-08-21T06:47:36"/>
    <s v="film &amp; video/animation"/>
    <n v="2.0066666666666667E-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422"/>
    <d v="2014-09-11T01:14:57"/>
    <s v="film &amp; video/animation"/>
    <n v="1.0749999999999999E-2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423"/>
    <d v="2013-06-05T17:13:50"/>
    <s v="film &amp; video/animation"/>
    <n v="7.6499999999999997E-3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424"/>
    <d v="2012-03-26T03:01:39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425"/>
    <d v="2015-11-27T16:40:04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426"/>
    <d v="2016-03-01T12:05:14"/>
    <s v="film &amp; video/animation"/>
    <n v="1.3299999999999999E-2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427"/>
    <d v="2015-10-22T13:59:00"/>
    <s v="film &amp; video/animation"/>
    <n v="0"/>
    <s v="N/A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428"/>
    <d v="2014-06-16T17:00:0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429"/>
    <d v="2009-11-26T23:59:00"/>
    <s v="film &amp; video/animation"/>
    <n v="0"/>
    <s v="N/A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430"/>
    <d v="2013-09-10T21:34:27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431"/>
    <d v="2016-07-05T15:54:43"/>
    <s v="film &amp; video/animation"/>
    <n v="0.13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432"/>
    <d v="2015-10-21T12:26:21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433"/>
    <d v="2015-10-11T10:07:02"/>
    <s v="film &amp; video/animation"/>
    <n v="0"/>
    <s v="N/A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434"/>
    <d v="2013-12-01T16:01:42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435"/>
    <d v="2013-09-13T12:56:2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436"/>
    <d v="2013-07-31T03:41:53"/>
    <s v="film &amp; video/animation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437"/>
    <d v="2016-10-08T02:38:46"/>
    <s v="film &amp; video/animation"/>
    <n v="0"/>
    <s v="N/A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438"/>
    <d v="2015-11-18T02:15:58"/>
    <s v="film &amp; video/animation"/>
    <n v="9.3799999999999994E-2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439"/>
    <d v="2014-10-17T13:16:58"/>
    <s v="film &amp; video/animation"/>
    <n v="0"/>
    <s v="N/A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440"/>
    <d v="2016-03-24T17:39:13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441"/>
    <d v="2013-11-02T14:03:16"/>
    <s v="film &amp; video/animation"/>
    <n v="0"/>
    <s v="N/A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442"/>
    <d v="2015-02-19T16:19:43"/>
    <s v="film &amp; video/animation"/>
    <n v="0.39358823529411763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443"/>
    <d v="2014-02-09T19:21:41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444"/>
    <d v="2012-02-15T16:46:01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445"/>
    <d v="2015-05-21T03:02:55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446"/>
    <d v="2015-03-03T21:00:20"/>
    <s v="film &amp; video/animation"/>
    <n v="7.2952380952380949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447"/>
    <d v="2013-03-23T07:19:23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448"/>
    <d v="2014-05-14T13:11:35"/>
    <s v="film &amp; video/animation"/>
    <n v="3.2804E-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449"/>
    <d v="2013-10-17T08:38:05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450"/>
    <d v="2014-02-14T17:43:20"/>
    <s v="film &amp; video/animation"/>
    <n v="7.92E-3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451"/>
    <d v="2014-01-25T12:09:51"/>
    <s v="film &amp; video/animation"/>
    <n v="0"/>
    <s v="N/A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452"/>
    <d v="2015-05-13T11:53:35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453"/>
    <d v="2015-02-19T14:47:59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454"/>
    <d v="2014-11-26T08:14:0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455"/>
    <d v="2012-04-16T19:31:0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456"/>
    <d v="2013-10-21T22:59:00"/>
    <s v="film &amp; video/animation"/>
    <n v="6.8631863186318634E-3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457"/>
    <d v="2014-08-16T13:25:12"/>
    <s v="film &amp; video/animation"/>
    <n v="0"/>
    <s v="N/A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458"/>
    <d v="2013-05-14T11:47:40"/>
    <s v="film &amp; video/animation"/>
    <n v="8.2100000000000006E-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459"/>
    <d v="2011-11-13T11:22:07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460"/>
    <d v="2014-05-31T23:00:0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461"/>
    <d v="2013-06-02T15:19:27"/>
    <s v="film &amp; video/animation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462"/>
    <d v="2011-08-09T22:02:21"/>
    <s v="film &amp; video/animation"/>
    <n v="0"/>
    <s v="N/A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463"/>
    <d v="2011-09-24T12:02:33"/>
    <s v="film &amp; video/animation"/>
    <n v="2.2727272727272728E-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464"/>
    <d v="2016-05-18T15:22:15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465"/>
    <d v="2014-06-26T21:52:54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466"/>
    <d v="2012-09-07T17:37:44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467"/>
    <d v="2012-09-28T11:18:54"/>
    <s v="film &amp; video/animation"/>
    <n v="0.2157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468"/>
    <d v="2012-07-10T22:51:05"/>
    <s v="film &amp; video/animation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469"/>
    <d v="2014-09-05T18:45:24"/>
    <s v="film &amp; video/animation"/>
    <n v="0"/>
    <s v="N/A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470"/>
    <d v="2014-01-15T23:00:0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471"/>
    <d v="2014-04-19T11:19:39"/>
    <s v="film &amp; video/animation"/>
    <n v="0.11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472"/>
    <d v="2014-08-23T17:08:38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473"/>
    <d v="2014-09-17T11:45:19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474"/>
    <d v="2017-02-17T02:53:49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475"/>
    <d v="2015-05-05T21:04:03"/>
    <s v="film &amp; video/animation"/>
    <n v="0"/>
    <s v="N/A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476"/>
    <d v="2014-06-02T22:59:00"/>
    <s v="film &amp; video/animation"/>
    <n v="2.2302681818181819E-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477"/>
    <d v="2012-05-18T15:02:14"/>
    <s v="film &amp; video/animation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478"/>
    <d v="2015-04-01T15:51:49"/>
    <s v="film &amp; video/animation"/>
    <n v="0"/>
    <s v="N/A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479"/>
    <d v="2014-11-21T05:47:15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480"/>
    <d v="2013-08-09T07:00:15"/>
    <s v="film &amp; video/animation"/>
    <n v="0.1940999999999999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481"/>
    <d v="2012-10-10T11:08:09"/>
    <s v="film &amp; video/animation"/>
    <n v="6.0999999999999999E-2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482"/>
    <d v="2016-04-14T09:34:0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483"/>
    <d v="2013-01-28T23:44:32"/>
    <s v="film &amp; video/animation"/>
    <n v="0.50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484"/>
    <d v="2015-11-05T18:32:52"/>
    <s v="film &amp; video/animation"/>
    <n v="1.8625E-3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485"/>
    <d v="2013-05-17T07:08:19"/>
    <s v="film &amp; video/animation"/>
    <n v="0.21906971229845085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486"/>
    <d v="2014-06-01T17:37:19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487"/>
    <d v="2016-12-25T10:16:34"/>
    <s v="film &amp; video/animation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488"/>
    <d v="2017-01-08T20:18:20"/>
    <s v="film &amp; video/animation"/>
    <n v="0"/>
    <s v="N/A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489"/>
    <d v="2012-01-05T06:33:00"/>
    <s v="film &amp; video/animation"/>
    <n v="2.8667813379201833E-3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x v="490"/>
    <d v="2012-08-22T18:14:45"/>
    <s v="film &amp; video/animation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491"/>
    <d v="2016-01-27T18:34:59"/>
    <s v="film &amp; video/animation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492"/>
    <d v="2016-10-12T19:50:30"/>
    <s v="film &amp; video/animation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493"/>
    <d v="2015-05-20T12:25:38"/>
    <s v="film &amp; video/animation"/>
    <n v="0"/>
    <s v="N/A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494"/>
    <d v="2014-07-02T22:00:00"/>
    <s v="film &amp; video/animation"/>
    <n v="1.5499999999999999E-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495"/>
    <d v="2015-07-16T14:51:45"/>
    <s v="film &amp; video/animation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496"/>
    <d v="2014-02-10T17:21:14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497"/>
    <d v="2014-12-25T00:00:0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498"/>
    <d v="2011-12-23T13:17:29"/>
    <s v="film &amp; video/animation"/>
    <n v="4.5985132395404561E-2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499"/>
    <d v="2009-10-12T15:59:00"/>
    <s v="film &amp; video/animation"/>
    <n v="9.5500000000000002E-2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00"/>
    <d v="2010-05-08T17:16:0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01"/>
    <d v="2011-07-09T00:37:31"/>
    <s v="film &amp; video/animation"/>
    <n v="0"/>
    <s v="N/A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02"/>
    <d v="2012-03-18T07:17:05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03"/>
    <d v="2015-01-17T07:38:23"/>
    <s v="film &amp; video/animation"/>
    <n v="1.7538461538461537E-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04"/>
    <d v="2012-04-10T17:36:27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05"/>
    <d v="2015-12-24T21:21:26"/>
    <s v="film &amp; video/animation"/>
    <n v="4.3333333333333331E-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06"/>
    <d v="2013-08-10T08:15:2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07"/>
    <d v="2012-10-19T18:00:57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08"/>
    <d v="2012-05-25T09:14:00"/>
    <s v="film &amp; video/animation"/>
    <n v="8.0000000000000002E-3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09"/>
    <d v="2015-06-28T10:09:3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10"/>
    <d v="2016-02-29T23:13:59"/>
    <s v="film &amp; video/animation"/>
    <n v="0"/>
    <s v="N/A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11"/>
    <d v="2013-04-06T01:16:22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12"/>
    <d v="2016-11-20T13:48:47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13"/>
    <d v="2016-08-15T02:00:00"/>
    <s v="film &amp; video/animation"/>
    <n v="0.1392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14"/>
    <d v="2014-08-09T09:44:07"/>
    <s v="film &amp; video/animation"/>
    <n v="3.3333333333333333E-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15"/>
    <d v="2015-12-29T06:46:41"/>
    <s v="film &amp; video/animation"/>
    <n v="0.25413402061855672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16"/>
    <d v="2015-05-27T13:41:20"/>
    <s v="film &amp; video/animation"/>
    <n v="0"/>
    <s v="N/A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17"/>
    <d v="2017-02-02T09:46:01"/>
    <s v="film &amp; video/animation"/>
    <n v="1.3666666666666667E-2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18"/>
    <d v="2015-09-06T09:46:00"/>
    <s v="film &amp; video/animation"/>
    <n v="0"/>
    <s v="N/A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19"/>
    <d v="2012-12-05T04:23:41"/>
    <s v="film &amp; video/animation"/>
    <n v="0.22881426547787684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520"/>
    <d v="2015-12-10T11:51:01"/>
    <s v="theater/plays"/>
    <n v="1.0209999999999999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521"/>
    <d v="2016-10-31T23:59:00"/>
    <s v="theater/plays"/>
    <n v="1.04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522"/>
    <d v="2016-03-20T18:58:45"/>
    <s v="theater/plays"/>
    <n v="1.14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523"/>
    <d v="2015-09-20T22:11:16"/>
    <s v="theater/plays"/>
    <n v="1.2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524"/>
    <d v="2016-06-01T12:12:49"/>
    <s v="theater/plays"/>
    <n v="1.08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525"/>
    <d v="2014-09-13T04:37:2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526"/>
    <d v="2015-08-07T12:00:00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527"/>
    <d v="2017-02-17T11:05:00"/>
    <s v="theater/plays"/>
    <n v="1.0085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528"/>
    <d v="2015-06-21T16:20:00"/>
    <s v="theater/plays"/>
    <n v="1.1565217391304348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529"/>
    <d v="2017-01-11T00:00:00"/>
    <s v="theater/plays"/>
    <n v="1.3041666666666667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530"/>
    <d v="2015-06-23T21:00:00"/>
    <s v="theater/plays"/>
    <n v="1.0778267254038179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531"/>
    <d v="2016-12-17T01:59:00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532"/>
    <d v="2016-05-12T19:10:08"/>
    <s v="theater/plays"/>
    <n v="1.2324999999999999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533"/>
    <d v="2016-05-16T05:26:05"/>
    <s v="theater/plays"/>
    <n v="1.00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534"/>
    <d v="2015-11-01T18:00:00"/>
    <s v="theater/plays"/>
    <n v="1.04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535"/>
    <d v="2017-01-06T08:05:05"/>
    <s v="theater/plays"/>
    <n v="1.02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536"/>
    <d v="2015-08-03T13:00:00"/>
    <s v="theater/plays"/>
    <n v="1.18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537"/>
    <d v="2015-11-04T14:26:31"/>
    <s v="theater/plays"/>
    <n v="1.205000000000000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538"/>
    <d v="2016-05-13T14:04:23"/>
    <s v="theater/plays"/>
    <n v="3.02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539"/>
    <d v="2016-07-04T20:11:47"/>
    <s v="theater/plays"/>
    <n v="1.0064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540"/>
    <d v="2015-02-04T14:36:46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541"/>
    <d v="2015-10-28T20:07:14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542"/>
    <d v="2016-05-03T11:41:56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543"/>
    <d v="2014-10-31T21:12:42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544"/>
    <d v="2016-07-04T10:46:0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545"/>
    <d v="2015-11-15T10:13:09"/>
    <s v="technology/web"/>
    <n v="0.27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546"/>
    <d v="2015-10-17T11:01:55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547"/>
    <d v="2016-02-10T11:42:44"/>
    <s v="technology/web"/>
    <n v="0"/>
    <s v="N/A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548"/>
    <d v="2015-10-29T16:40:48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549"/>
    <d v="2015-07-08T10:17:02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550"/>
    <d v="2017-01-31T00:00:0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551"/>
    <d v="2015-08-01T12:53:00"/>
    <s v="technology/web"/>
    <n v="5.0413333333333331E-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552"/>
    <d v="2016-01-09T09:48:16"/>
    <s v="technology/web"/>
    <n v="0"/>
    <s v="N/A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553"/>
    <d v="2014-11-14T13:16:31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554"/>
    <d v="2014-10-19T11:26:12"/>
    <s v="technology/web"/>
    <n v="0.36589147286821705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555"/>
    <d v="2016-06-12T03:29:03"/>
    <s v="technology/web"/>
    <n v="0"/>
    <s v="N/A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556"/>
    <d v="2016-01-06T15:38:37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557"/>
    <d v="2016-12-02T18:36:43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558"/>
    <d v="2015-03-24T15:11:45"/>
    <s v="technology/web"/>
    <n v="0"/>
    <s v="N/A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559"/>
    <d v="2015-12-13T01:47:4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560"/>
    <d v="2014-12-17T13:30:45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561"/>
    <d v="2015-10-26T10:48:33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562"/>
    <d v="2016-12-18T04:20:15"/>
    <s v="technology/web"/>
    <n v="0"/>
    <s v="N/A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563"/>
    <d v="2015-02-16T20:40:47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564"/>
    <d v="2016-03-12T17:37:55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565"/>
    <d v="2015-07-10T13:50:49"/>
    <s v="technology/web"/>
    <n v="0"/>
    <s v="N/A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566"/>
    <d v="2016-07-14T11:25:33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567"/>
    <d v="2015-01-01T15:13:14"/>
    <s v="technology/web"/>
    <n v="0"/>
    <s v="N/A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568"/>
    <d v="2016-01-16T06:00:0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569"/>
    <d v="2016-01-01T15:20:12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570"/>
    <d v="2016-02-18T14:09:29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571"/>
    <d v="2015-07-26T22:59:0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572"/>
    <d v="2015-11-04T13:11:28"/>
    <s v="technology/web"/>
    <n v="0"/>
    <s v="N/A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573"/>
    <d v="2015-01-17T20:12:00"/>
    <s v="technology/web"/>
    <n v="3.892538925389254E-3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574"/>
    <d v="2016-10-19T05:38:27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575"/>
    <d v="2015-06-13T11:37:23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576"/>
    <d v="2015-03-28T05:19:12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577"/>
    <d v="2016-05-20T09:08:22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578"/>
    <d v="2015-09-07T08:53:13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579"/>
    <d v="2014-12-25T15:27:03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580"/>
    <d v="2016-09-22T16:47:47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581"/>
    <d v="2015-08-01T19:18:24"/>
    <s v="technology/web"/>
    <n v="0"/>
    <s v="N/A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582"/>
    <d v="2015-03-15T13:00:00"/>
    <s v="technology/web"/>
    <n v="0"/>
    <s v="N/A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583"/>
    <d v="2015-03-19T16:31:27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584"/>
    <d v="2015-03-16T11:11:56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585"/>
    <d v="2015-11-30T19:00:00"/>
    <s v="technology/web"/>
    <n v="0"/>
    <s v="N/A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586"/>
    <d v="2015-02-15T15:30:07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587"/>
    <d v="2015-04-16T13:10:33"/>
    <s v="technology/web"/>
    <n v="9.0833333333333335E-2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588"/>
    <d v="2016-11-17T14:28:06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589"/>
    <d v="2015-07-08T09:44:59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590"/>
    <d v="2016-02-08T08:01:00"/>
    <s v="technology/web"/>
    <n v="4.4600000000000001E-2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591"/>
    <d v="2015-07-22T08:02:1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592"/>
    <d v="2014-12-03T00:34:2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593"/>
    <d v="2015-04-06T10:15:45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594"/>
    <d v="2016-04-16T13:43:26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595"/>
    <d v="2015-05-03T20:40:38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596"/>
    <d v="2016-11-02T16:31:32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597"/>
    <d v="2016-07-31T11:00:0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598"/>
    <d v="2014-12-04T19:03:01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599"/>
    <d v="2015-03-08T10:16:0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600"/>
    <d v="2015-05-09T14:09:22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601"/>
    <d v="2014-12-26T15:35:39"/>
    <s v="technology/web"/>
    <n v="1.4E-2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602"/>
    <d v="2015-06-18T14:03:35"/>
    <s v="technology/web"/>
    <n v="0"/>
    <s v="N/A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603"/>
    <d v="2014-08-14T10:20:23"/>
    <s v="technology/web"/>
    <n v="3.9334666666666664E-2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604"/>
    <d v="2014-08-27T19:50:56"/>
    <s v="technology/web"/>
    <n v="0"/>
    <s v="N/A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605"/>
    <d v="2015-08-23T03:35:08"/>
    <s v="technology/web"/>
    <n v="2.6200000000000001E-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606"/>
    <d v="2015-05-24T10:00:0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607"/>
    <d v="2015-11-22T15:48:56"/>
    <s v="technology/web"/>
    <n v="0"/>
    <s v="N/A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608"/>
    <d v="2015-06-15T17:06:2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609"/>
    <d v="2015-11-28T20:49:04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610"/>
    <d v="2015-04-22T14:56:26"/>
    <s v="technology/web"/>
    <n v="0"/>
    <s v="N/A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611"/>
    <d v="2016-01-19T08:27:17"/>
    <s v="technology/web"/>
    <n v="0"/>
    <s v="N/A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612"/>
    <d v="2016-09-01T19:45:46"/>
    <s v="technology/web"/>
    <n v="0"/>
    <s v="N/A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613"/>
    <d v="2015-09-30T23:59:00"/>
    <s v="technology/web"/>
    <n v="0.21363333333333334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614"/>
    <d v="2016-06-23T20:29:00"/>
    <s v="technology/web"/>
    <n v="0"/>
    <s v="N/A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615"/>
    <d v="2015-09-24T21:55:59"/>
    <s v="technology/web"/>
    <n v="0"/>
    <s v="N/A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616"/>
    <d v="2017-02-25T04:01:47"/>
    <s v="technology/web"/>
    <n v="0"/>
    <s v="N/A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617"/>
    <d v="2015-05-08T03:14:03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618"/>
    <d v="2015-12-09T14:26:43"/>
    <s v="technology/web"/>
    <n v="0"/>
    <s v="N/A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619"/>
    <d v="2014-11-25T11:36:3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620"/>
    <d v="2014-08-25T12:12:18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621"/>
    <d v="2016-07-07T18:42:17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622"/>
    <d v="2016-07-01T13:35:38"/>
    <s v="technology/web"/>
    <n v="5.6833333333333333E-2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623"/>
    <d v="2015-05-27T19:13:17"/>
    <s v="technology/web"/>
    <n v="0"/>
    <s v="N/A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624"/>
    <d v="2015-05-14T18:44:01"/>
    <s v="technology/web"/>
    <n v="0"/>
    <s v="N/A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625"/>
    <d v="2017-03-26T15:29:37"/>
    <s v="technology/web"/>
    <n v="0"/>
    <s v="N/A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626"/>
    <d v="2015-08-15T08:22:00"/>
    <s v="technology/web"/>
    <n v="0.1738000000000000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627"/>
    <d v="2016-03-14T18:00:0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628"/>
    <d v="2014-07-13T11:37:37"/>
    <s v="technology/web"/>
    <n v="0"/>
    <s v="N/A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629"/>
    <d v="2016-05-14T10:18:28"/>
    <s v="technology/web"/>
    <n v="1.75E-3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630"/>
    <d v="2015-09-06T00:10:0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631"/>
    <d v="2016-05-28T13:32:09"/>
    <s v="technology/web"/>
    <n v="1.38E-2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632"/>
    <d v="2015-11-25T11:49:25"/>
    <s v="technology/web"/>
    <n v="0"/>
    <s v="N/A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633"/>
    <d v="2016-06-17T18:00:0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634"/>
    <d v="2015-02-26T17:17:09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635"/>
    <d v="2015-04-11T21:12:42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636"/>
    <d v="2015-06-06T05:47:0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637"/>
    <d v="2017-02-25T18:04:00"/>
    <s v="technology/web"/>
    <n v="0"/>
    <s v="N/A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x v="638"/>
    <d v="2017-03-25T08:14:22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639"/>
    <d v="2014-10-13T08:59:55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640"/>
    <d v="2016-11-24T18:00:00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641"/>
    <d v="2015-08-13T08:40:48"/>
    <s v="technology/wearables"/>
    <n v="1.19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642"/>
    <d v="2015-08-19T10:37:54"/>
    <s v="technology/wearables"/>
    <n v="14.60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643"/>
    <d v="2015-05-31T10:24:35"/>
    <s v="technology/wearables"/>
    <n v="1.05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644"/>
    <d v="2014-10-28T20:00:00"/>
    <s v="technology/wearables"/>
    <n v="3.00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645"/>
    <d v="2016-08-11T19:37:54"/>
    <s v="technology/wearables"/>
    <n v="2.786999999999999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646"/>
    <d v="2014-08-11T15:27:47"/>
    <s v="technology/wearables"/>
    <n v="1.3187625000000001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647"/>
    <d v="2016-03-17T12:25:49"/>
    <s v="technology/wearables"/>
    <n v="1.0705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648"/>
    <d v="2014-10-14T11:38:28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649"/>
    <d v="2014-09-16T16:53:33"/>
    <s v="technology/wearables"/>
    <n v="1.39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650"/>
    <d v="2014-12-18T20:53:04"/>
    <s v="technology/wearables"/>
    <n v="1.124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651"/>
    <d v="2014-12-12T19:25:11"/>
    <s v="technology/wearables"/>
    <n v="1.00528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652"/>
    <d v="2016-12-01T12:34:10"/>
    <s v="technology/wearables"/>
    <n v="1.0046666666666666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653"/>
    <d v="2015-08-20T09:50:40"/>
    <s v="technology/wearables"/>
    <n v="1.414460000000000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654"/>
    <d v="2015-07-08T17:58:33"/>
    <s v="technology/wearables"/>
    <n v="2.67291666666666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655"/>
    <d v="2015-03-12T16:58:32"/>
    <s v="technology/wearables"/>
    <n v="1.46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656"/>
    <d v="2016-04-17T13:18:39"/>
    <s v="technology/wearables"/>
    <n v="2.1356000000000002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657"/>
    <d v="2015-12-23T15:17:52"/>
    <s v="technology/wearables"/>
    <n v="1.25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658"/>
    <d v="2015-07-26T13:00:00"/>
    <s v="technology/wearables"/>
    <n v="1.044620603710883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659"/>
    <d v="2015-08-23T09:14:55"/>
    <s v="technology/wearables"/>
    <n v="1.005666666666666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660"/>
    <d v="2014-11-09T13:47:59"/>
    <s v="technology/wearables"/>
    <n v="3.058E-2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661"/>
    <d v="2016-10-23T10:29:19"/>
    <s v="technology/wearables"/>
    <n v="9.4999999999999998E-3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662"/>
    <d v="2015-01-16T05:30:47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663"/>
    <d v="2015-07-18T15:14:16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664"/>
    <d v="2015-04-13T10:59:35"/>
    <s v="technology/wearables"/>
    <n v="7.5333333333333335E-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665"/>
    <d v="2017-01-13T12:04:21"/>
    <s v="technology/wearables"/>
    <n v="0.18640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666"/>
    <d v="2014-08-17T14:58:18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667"/>
    <d v="2016-10-29T03:57:43"/>
    <s v="technology/wearables"/>
    <n v="0.10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668"/>
    <d v="2015-05-11T14:57:02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669"/>
    <d v="2016-07-06T10:00:58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670"/>
    <d v="2016-06-19T03:10:00"/>
    <s v="technology/wearables"/>
    <n v="0.2927666666666666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671"/>
    <d v="2015-01-13T23:00:00"/>
    <s v="technology/wearables"/>
    <n v="0.39426666666666665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672"/>
    <d v="2014-12-31T23:59:00"/>
    <s v="technology/wearables"/>
    <n v="0.21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673"/>
    <d v="2014-09-01T15:10:17"/>
    <s v="technology/wearables"/>
    <n v="2.0500000000000002E-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674"/>
    <d v="2014-08-11T21:47:07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675"/>
    <d v="2015-01-01T01:59:00"/>
    <s v="technology/wearables"/>
    <n v="0.14849999999999999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676"/>
    <d v="2015-02-07T13:26:21"/>
    <s v="technology/wearables"/>
    <n v="1.4710000000000001E-2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677"/>
    <d v="2016-06-28T04:41:35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678"/>
    <d v="2016-05-21T04:02:18"/>
    <s v="technology/wearables"/>
    <n v="3.8206896551724136E-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679"/>
    <d v="2016-09-03T11:41:49"/>
    <s v="technology/wearables"/>
    <n v="0.15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680"/>
    <d v="2014-09-17T07:02:11"/>
    <s v="technology/wearables"/>
    <n v="0.25912000000000002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681"/>
    <d v="2016-10-26T14:20:04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682"/>
    <d v="2017-03-14T12:22:02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683"/>
    <d v="2016-10-31T16:36:04"/>
    <s v="technology/wearables"/>
    <n v="8.5142857142857138E-3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684"/>
    <d v="2014-07-24T22:00:00"/>
    <s v="technology/wearables"/>
    <n v="7.4837500000000001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685"/>
    <d v="2015-01-12T15:47:52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686"/>
    <d v="2015-08-03T11:09:30"/>
    <s v="technology/wearables"/>
    <n v="0"/>
    <s v="N/A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687"/>
    <d v="2017-02-05T13:00:53"/>
    <s v="technology/wearables"/>
    <n v="3.5499999999999997E-2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688"/>
    <d v="2015-10-14T21:30:53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689"/>
    <d v="2016-12-07T23:59:00"/>
    <s v="technology/wearables"/>
    <n v="0.57648750000000004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690"/>
    <d v="2016-09-09T01:00:00"/>
    <s v="technology/wearables"/>
    <n v="0.12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691"/>
    <d v="2015-06-30T19:40:46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692"/>
    <d v="2016-12-22T04:01:03"/>
    <s v="technology/wearables"/>
    <n v="6.529999999999999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693"/>
    <d v="2015-04-30T14:23:47"/>
    <s v="technology/wearables"/>
    <n v="0.35338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694"/>
    <d v="2017-02-01T10:55:59"/>
    <s v="technology/wearables"/>
    <n v="3.933333333333333E-3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695"/>
    <d v="2014-10-31T07:30:20"/>
    <s v="technology/wearables"/>
    <n v="1.06E-2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696"/>
    <d v="2014-07-25T17:15:02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697"/>
    <d v="2016-02-03T07:33:09"/>
    <s v="technology/wearables"/>
    <n v="0.46379999999999999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698"/>
    <d v="2014-09-17T21:00:00"/>
    <s v="technology/wearables"/>
    <n v="0.15390000000000001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699"/>
    <d v="2013-11-22T11:00:00"/>
    <s v="technology/wearables"/>
    <n v="0.824221076923077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700"/>
    <d v="2017-01-10T11:31:21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701"/>
    <d v="2014-07-23T10:54:40"/>
    <s v="technology/wearables"/>
    <n v="0.26600000000000001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702"/>
    <d v="2016-11-24T13:26:27"/>
    <s v="technology/wearables"/>
    <n v="0.3081340000000000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703"/>
    <d v="2017-01-31T18:32:00"/>
    <s v="technology/wearables"/>
    <n v="5.5800000000000002E-2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704"/>
    <d v="2017-02-19T23:37:48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705"/>
    <d v="2017-01-21T06:47:58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706"/>
    <d v="2016-12-14T13:39:00"/>
    <s v="technology/wearables"/>
    <n v="0"/>
    <s v="N/A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707"/>
    <d v="2017-01-01T10:55:27"/>
    <s v="technology/wearables"/>
    <n v="0.78927352941176465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708"/>
    <d v="2014-09-13T08:56:40"/>
    <s v="technology/wearables"/>
    <n v="0.22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709"/>
    <d v="2014-12-04T19:59:19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710"/>
    <d v="2014-08-19T19:44:00"/>
    <s v="technology/wearables"/>
    <n v="0"/>
    <s v="N/A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711"/>
    <d v="2016-12-14T07:01:08"/>
    <s v="technology/wearables"/>
    <n v="0.3379099999999999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712"/>
    <d v="2016-02-14T11:20:32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713"/>
    <d v="2016-06-05T07:42:12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714"/>
    <d v="2017-02-28T13:54:42"/>
    <s v="technology/wearables"/>
    <n v="0.14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715"/>
    <d v="2015-11-04T22:10:4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716"/>
    <d v="2014-11-30T19:00:00"/>
    <s v="technology/wearables"/>
    <n v="0.10214285714285715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717"/>
    <d v="2014-09-05T15:30:02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718"/>
    <d v="2017-02-18T00:59:0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719"/>
    <d v="2016-02-22T19:57:56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720"/>
    <d v="2012-01-29T10:34:51"/>
    <s v="publishing/nonfiction"/>
    <n v="1.4394736842105262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721"/>
    <d v="2014-08-01T08:43:27"/>
    <s v="publishing/nonfiction"/>
    <n v="1.2210975609756098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722"/>
    <d v="2012-04-08T13:19:38"/>
    <s v="publishing/nonfiction"/>
    <n v="1.32024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723"/>
    <d v="2015-07-29T22:59:00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724"/>
    <d v="2011-06-30T10:19:23"/>
    <s v="publishing/nonfiction"/>
    <n v="1.05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725"/>
    <d v="2015-12-13T10:01:52"/>
    <s v="publishing/nonfiction"/>
    <n v="1.00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726"/>
    <d v="2013-04-11T20:01:27"/>
    <s v="publishing/nonfiction"/>
    <n v="1.01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727"/>
    <d v="2013-01-14T16:20:00"/>
    <s v="publishing/nonfiction"/>
    <n v="1.5551428571428572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728"/>
    <d v="2011-08-21T15:05:57"/>
    <s v="publishing/nonfiction"/>
    <n v="1.05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729"/>
    <d v="2012-09-18T23:27:4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730"/>
    <d v="2011-12-07T12:53:11"/>
    <s v="publishing/nonfiction"/>
    <n v="1.3219000000000001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731"/>
    <d v="2012-01-22T01:00:00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732"/>
    <d v="2013-09-29T05:11:0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733"/>
    <d v="2013-12-20T05:04:52"/>
    <s v="publishing/nonfiction"/>
    <n v="1.2048000000000001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734"/>
    <d v="2015-05-09T00:00:00"/>
    <s v="publishing/nonfiction"/>
    <n v="1.255294117647058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735"/>
    <d v="2014-12-03T19:39:00"/>
    <s v="publishing/nonfiction"/>
    <n v="1.14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736"/>
    <d v="2013-11-20T23:59:00"/>
    <s v="publishing/nonfiction"/>
    <n v="3.151388888888889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737"/>
    <d v="2014-02-14T15:00:00"/>
    <s v="publishing/nonfiction"/>
    <n v="1.22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738"/>
    <d v="2014-11-30T23:59:00"/>
    <s v="publishing/nonfiction"/>
    <n v="1.06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739"/>
    <d v="2014-08-11T07:03:49"/>
    <s v="publishing/nonfiction"/>
    <n v="1.5833333333333333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740"/>
    <d v="2015-06-20T22:31:22"/>
    <s v="publishing/nonfiction"/>
    <n v="1.0740000000000001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741"/>
    <d v="2013-06-11T10:33:26"/>
    <s v="publishing/nonfiction"/>
    <n v="1.02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742"/>
    <d v="2014-03-21T16:01:52"/>
    <s v="publishing/nonfiction"/>
    <n v="1.10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743"/>
    <d v="2012-04-16T16:00:00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744"/>
    <d v="2012-12-13T17:58:23"/>
    <s v="publishing/nonfiction"/>
    <n v="1.02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745"/>
    <d v="2013-05-03T08:44:05"/>
    <s v="publishing/nonfiction"/>
    <n v="1.790990990990990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746"/>
    <d v="2012-09-22T22:59:00"/>
    <s v="publishing/nonfiction"/>
    <n v="1.110813525276196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747"/>
    <d v="2015-01-15T05:54:00"/>
    <s v="publishing/nonfiction"/>
    <n v="1.00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748"/>
    <d v="2014-08-10T15:19:26"/>
    <s v="publishing/nonfiction"/>
    <n v="1.002499999999999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749"/>
    <d v="2017-01-28T17:35:30"/>
    <s v="publishing/nonfiction"/>
    <n v="1.0556000000000001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750"/>
    <d v="2013-02-24T16:04:32"/>
    <s v="publishing/nonfiction"/>
    <n v="1.0258775877587758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751"/>
    <d v="2011-08-04T10:07:55"/>
    <s v="publishing/nonfiction"/>
    <n v="1.1850000000000001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752"/>
    <d v="2016-10-16T06:00:00"/>
    <s v="publishing/nonfiction"/>
    <n v="1.11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753"/>
    <d v="2015-02-14T09:09:5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754"/>
    <d v="2013-01-05T12:58:41"/>
    <s v="publishing/nonfiction"/>
    <n v="1.03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755"/>
    <d v="2013-05-19T19:41:00"/>
    <s v="publishing/nonfiction"/>
    <n v="1.019076000000000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756"/>
    <d v="2011-04-18T12:24:19"/>
    <s v="publishing/nonfiction"/>
    <n v="1.177142857142857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757"/>
    <d v="2012-12-05T20:18:34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758"/>
    <d v="2010-10-08T15:04:28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759"/>
    <d v="2014-07-09T02:55:39"/>
    <s v="publishing/nonfiction"/>
    <n v="1.0192000000000001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760"/>
    <d v="2016-11-26T14:20:13"/>
    <s v="publishing/fiction"/>
    <n v="0"/>
    <s v="N/A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761"/>
    <d v="2014-02-02T13:02:06"/>
    <s v="publishing/fiction"/>
    <n v="4.7E-2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762"/>
    <d v="2016-12-04T01:00:00"/>
    <s v="publishing/fiction"/>
    <n v="0"/>
    <s v="N/A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763"/>
    <d v="2013-08-15T05:43:28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764"/>
    <d v="2015-09-09T23:09:21"/>
    <s v="publishing/fiction"/>
    <n v="0"/>
    <s v="N/A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765"/>
    <d v="2014-10-19T08:01:24"/>
    <s v="publishing/fiction"/>
    <n v="0.36014285714285715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766"/>
    <d v="2015-02-16T13:48:03"/>
    <s v="publishing/fiction"/>
    <n v="0"/>
    <s v="N/A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767"/>
    <d v="2015-05-20T22:26:5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768"/>
    <d v="2013-12-15T23:58:10"/>
    <s v="publishing/fiction"/>
    <n v="0"/>
    <s v="N/A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769"/>
    <d v="2013-12-26T18:54:54"/>
    <s v="publishing/fiction"/>
    <n v="0.41399999999999998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770"/>
    <d v="2013-02-24T18:59:29"/>
    <s v="publishing/fiction"/>
    <n v="0"/>
    <s v="N/A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771"/>
    <d v="2016-01-30T14:46:42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772"/>
    <d v="2009-10-31T22:59:0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773"/>
    <d v="2015-05-10T18:01:0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774"/>
    <d v="2014-02-23T13:43:38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775"/>
    <d v="2011-12-15T20:26:35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776"/>
    <d v="2015-10-11T00:00:00"/>
    <s v="publishing/fiction"/>
    <n v="0.5140000000000000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777"/>
    <d v="2013-07-31T18:32:57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778"/>
    <d v="2014-04-30T11:51:2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779"/>
    <d v="2010-10-14T23:00:00"/>
    <s v="publishing/fiction"/>
    <n v="2.6666666666666668E-2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80"/>
    <d v="2011-05-03T11:10:25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81"/>
    <d v="2013-06-07T19:01:14"/>
    <s v="music/rock"/>
    <n v="1.33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82"/>
    <d v="2012-08-25T13:11:42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83"/>
    <d v="2012-04-27T17:00:00"/>
    <s v="music/rock"/>
    <n v="1.4813333333333334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84"/>
    <d v="2014-03-16T21:35:19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85"/>
    <d v="2013-02-28T09:15:15"/>
    <s v="music/rock"/>
    <n v="1.80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86"/>
    <d v="2012-05-11T10:47:00"/>
    <s v="music/rock"/>
    <n v="1.4279999999999999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87"/>
    <d v="2013-11-01T10:03:46"/>
    <s v="music/rock"/>
    <n v="1.14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88"/>
    <d v="2012-07-06T22:59:00"/>
    <s v="music/rock"/>
    <n v="2.03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89"/>
    <d v="2013-01-21T02:59:00"/>
    <s v="music/rock"/>
    <n v="1.09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90"/>
    <d v="2013-01-31T20:08:59"/>
    <s v="music/rock"/>
    <n v="1.443746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91"/>
    <d v="2013-11-13T00:59:00"/>
    <s v="music/rock"/>
    <n v="1.03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92"/>
    <d v="2013-11-07T16:58:03"/>
    <s v="music/rock"/>
    <n v="1.004444000000000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93"/>
    <d v="2013-07-02T23:59:00"/>
    <s v="music/rock"/>
    <n v="1.0277927272727272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94"/>
    <d v="2011-09-05T12:06:00"/>
    <s v="music/rock"/>
    <n v="1.05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95"/>
    <d v="2012-04-06T23:59:00"/>
    <s v="music/rock"/>
    <n v="1.11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96"/>
    <d v="2013-09-15T16:10:00"/>
    <s v="music/rock"/>
    <n v="1.01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97"/>
    <d v="2012-04-28T23:00:00"/>
    <s v="music/rock"/>
    <n v="1.07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98"/>
    <d v="2014-09-30T09:09:47"/>
    <s v="music/rock"/>
    <n v="1.1488571428571428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99"/>
    <d v="2012-04-27T11:00:46"/>
    <s v="music/rock"/>
    <n v="1.00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800"/>
    <d v="2014-09-11T05:24:14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801"/>
    <d v="2011-07-01T14:05:20"/>
    <s v="music/rock"/>
    <n v="1.1152149999999998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802"/>
    <d v="2012-09-16T23:05:00"/>
    <s v="music/rock"/>
    <n v="1.01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803"/>
    <d v="2011-05-28T20:00:00"/>
    <s v="music/rock"/>
    <n v="1.23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804"/>
    <d v="2011-07-22T22:59:00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805"/>
    <d v="2011-07-16T18:00:00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806"/>
    <d v="2011-09-07T11:35:39"/>
    <s v="music/rock"/>
    <n v="1.0443750000000001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807"/>
    <d v="2017-02-28T21:00:00"/>
    <s v="music/rock"/>
    <n v="1.05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808"/>
    <d v="2014-12-21T23:59:00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809"/>
    <d v="2014-01-19T15:00:30"/>
    <s v="music/rock"/>
    <n v="1.03775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810"/>
    <d v="2012-08-31T20:21:02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811"/>
    <d v="2013-07-10T11:52:00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812"/>
    <d v="2013-03-01T08:58:00"/>
    <s v="music/rock"/>
    <n v="1.5183333333333333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813"/>
    <d v="2012-07-20T18:02:45"/>
    <s v="music/rock"/>
    <n v="1.5999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814"/>
    <d v="2011-05-31T13:04:00"/>
    <s v="music/rock"/>
    <n v="1.2729999999999999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815"/>
    <d v="2014-11-01T17:01:43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816"/>
    <d v="2013-04-09T01:30:00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817"/>
    <d v="2012-03-10T23:59:00"/>
    <s v="music/rock"/>
    <n v="1.37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818"/>
    <d v="2012-08-07T12:01:00"/>
    <s v="music/rock"/>
    <n v="1.5571428571428572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819"/>
    <d v="2013-12-20T23:44:00"/>
    <s v="music/rock"/>
    <n v="1.08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820"/>
    <d v="2014-06-09T00:00:00"/>
    <s v="music/rock"/>
    <n v="1.340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821"/>
    <d v="2015-05-03T23:01:00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822"/>
    <d v="2012-10-05T17:44:10"/>
    <s v="music/rock"/>
    <n v="1.19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823"/>
    <d v="2015-03-22T17:20:52"/>
    <s v="music/rock"/>
    <n v="1.7949999999999999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824"/>
    <d v="2010-04-18T01:59:00"/>
    <s v="music/rock"/>
    <n v="1.34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825"/>
    <d v="2012-10-29T02:21:24"/>
    <s v="music/rock"/>
    <n v="1.004320000000000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826"/>
    <d v="2012-03-25T18:55:30"/>
    <s v="music/rock"/>
    <n v="1.0145454545454546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827"/>
    <d v="2012-02-14T14:49:00"/>
    <s v="music/rock"/>
    <n v="1.03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828"/>
    <d v="2012-06-25T11:24:00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829"/>
    <d v="2016-07-13T14:14:00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830"/>
    <d v="2013-03-22T06:37:05"/>
    <s v="music/rock"/>
    <n v="1.07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831"/>
    <d v="2012-04-27T10:31:34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832"/>
    <d v="2012-01-21T03:13:00"/>
    <s v="music/rock"/>
    <n v="1.0060706666666666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833"/>
    <d v="2014-04-19T16:04:35"/>
    <s v="music/rock"/>
    <n v="1.01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834"/>
    <d v="2013-06-30T22:59:00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835"/>
    <d v="2012-05-18T22:00:00"/>
    <s v="music/rock"/>
    <n v="1.1725000000000001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836"/>
    <d v="2013-10-06T20:21:58"/>
    <s v="music/rock"/>
    <n v="1.009304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837"/>
    <d v="2014-05-01T18:57:42"/>
    <s v="music/rock"/>
    <n v="1.21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838"/>
    <d v="2012-01-17T16:33:05"/>
    <s v="music/rock"/>
    <n v="1.45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839"/>
    <d v="2012-09-22T13:19:16"/>
    <s v="music/rock"/>
    <n v="1.166166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840"/>
    <d v="2016-09-24T00:26:27"/>
    <s v="music/metal"/>
    <n v="1.2041660000000001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841"/>
    <d v="2014-11-10T16:07:43"/>
    <s v="music/metal"/>
    <n v="1.01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842"/>
    <d v="2013-10-13T22:59:00"/>
    <s v="music/metal"/>
    <n v="1.0431999999999999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843"/>
    <d v="2016-12-08T03:00:00"/>
    <s v="music/metal"/>
    <n v="2.671333333333333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844"/>
    <d v="2014-10-31T23:59:00"/>
    <s v="music/metal"/>
    <n v="1.941333333333333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845"/>
    <d v="2016-09-04T22:59:00"/>
    <s v="music/metal"/>
    <n v="1.20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846"/>
    <d v="2014-03-10T09:00:00"/>
    <s v="music/metal"/>
    <n v="1.2200090909090908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847"/>
    <d v="2015-07-10T14:09:36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848"/>
    <d v="2015-04-14T14:00:33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849"/>
    <d v="2015-03-15T21:34:24"/>
    <s v="music/metal"/>
    <n v="1.1990000000000001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850"/>
    <d v="2016-04-24T23:59:00"/>
    <s v="music/metal"/>
    <n v="1.5517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851"/>
    <d v="2016-07-31T14:45:00"/>
    <s v="music/metal"/>
    <n v="1.3045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852"/>
    <d v="2016-10-24T16:00:00"/>
    <s v="music/metal"/>
    <n v="1.0497142857142858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853"/>
    <d v="2015-02-16T14:58:29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854"/>
    <d v="2016-12-28T00:05:46"/>
    <s v="music/metal"/>
    <n v="1.1822050359712231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855"/>
    <d v="2016-07-23T22:00:17"/>
    <s v="music/metal"/>
    <n v="1.03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856"/>
    <d v="2016-10-25T14:00:00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857"/>
    <d v="2015-11-25T09:57:1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858"/>
    <d v="2015-04-15T17:59:00"/>
    <s v="music/metal"/>
    <n v="1.4400583333333332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859"/>
    <d v="2015-06-03T19:00:00"/>
    <s v="music/metal"/>
    <n v="1.04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860"/>
    <d v="2013-11-22T07:35:13"/>
    <s v="music/jazz"/>
    <n v="0.1814285714285714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861"/>
    <d v="2016-09-16T18:10:04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862"/>
    <d v="2013-11-11T09:19:08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863"/>
    <d v="2012-02-11T21:49:26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864"/>
    <d v="2013-10-16T04:59:00"/>
    <s v="music/jazz"/>
    <n v="0.41538461538461541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865"/>
    <d v="2013-01-16T13:33:17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866"/>
    <d v="2015-02-28T10:10:00"/>
    <s v="music/jazz"/>
    <n v="0.18285714285714286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867"/>
    <d v="2009-11-30T23:59:00"/>
    <s v="music/jazz"/>
    <n v="0.24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868"/>
    <d v="2014-01-06T19:39:58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869"/>
    <d v="2013-04-08T14:17:37"/>
    <s v="music/jazz"/>
    <n v="0.11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870"/>
    <d v="2013-08-31T19:32:03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871"/>
    <d v="2013-11-29T09:28:15"/>
    <s v="music/jazz"/>
    <n v="5.4166666666666669E-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872"/>
    <d v="2011-03-10T14:48:47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873"/>
    <d v="2012-11-11T00:00:4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874"/>
    <d v="2013-05-04T09:00:34"/>
    <s v="music/jazz"/>
    <n v="0.24333333333333335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875"/>
    <d v="2015-09-21T12:22:11"/>
    <s v="music/jazz"/>
    <n v="0"/>
    <s v="N/A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876"/>
    <d v="2013-02-04T06:55:27"/>
    <s v="music/jazz"/>
    <n v="0.4079949238578680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877"/>
    <d v="2013-12-19T13:56:00"/>
    <s v="music/jazz"/>
    <n v="0.6754999999999999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878"/>
    <d v="2010-12-23T00:35:24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879"/>
    <d v="2012-05-29T14:55:05"/>
    <s v="music/jazz"/>
    <n v="0.30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880"/>
    <d v="2012-10-30T02:42:18"/>
    <s v="music/indie rock"/>
    <n v="2.9894179894179893E-2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881"/>
    <d v="2012-01-14T01:01:26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882"/>
    <d v="2011-09-06T15:39:10"/>
    <s v="music/indie rock"/>
    <n v="0.20133333333333334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883"/>
    <d v="2016-03-02T17:27:15"/>
    <s v="music/indie rock"/>
    <n v="0.4002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884"/>
    <d v="2012-05-11T21:31:0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885"/>
    <d v="2016-12-30T17:35:11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886"/>
    <d v="2016-09-15T15:53:33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887"/>
    <d v="2012-05-27T18:00:55"/>
    <s v="music/indie rock"/>
    <n v="0"/>
    <s v="N/A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888"/>
    <d v="2011-09-01T01:00:0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889"/>
    <d v="2014-10-05T13:49:03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890"/>
    <d v="2013-11-21T12:46:19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891"/>
    <d v="2014-08-20T19:45:30"/>
    <s v="music/indie rock"/>
    <n v="3.2500000000000001E-2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892"/>
    <d v="2010-07-31T23:00:00"/>
    <s v="music/indie rock"/>
    <n v="0.40749999999999997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893"/>
    <d v="2015-04-01T15:32:43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894"/>
    <d v="2016-06-05T18:33:30"/>
    <s v="music/indie rock"/>
    <n v="0.3916999999999999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895"/>
    <d v="2010-10-24T22:03:49"/>
    <s v="music/indie rock"/>
    <n v="2.4375000000000001E-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896"/>
    <d v="2015-08-27T23:00:0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897"/>
    <d v="2012-11-28T12:31:48"/>
    <s v="music/indie rock"/>
    <n v="0"/>
    <s v="N/A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898"/>
    <d v="2012-01-15T13:11:5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899"/>
    <d v="2011-05-27T21:22:42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900"/>
    <d v="2016-03-30T14:23:22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901"/>
    <d v="2010-06-08T14:11:00"/>
    <s v="music/jazz"/>
    <n v="0"/>
    <s v="N/A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902"/>
    <d v="2014-08-30T10:30:0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903"/>
    <d v="2012-09-22T21:25:0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904"/>
    <d v="2016-01-02T20:55:37"/>
    <s v="music/jazz"/>
    <n v="3.0200000000000001E-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905"/>
    <d v="2011-01-24T00:45:26"/>
    <s v="music/jazz"/>
    <n v="3.0153846153846153E-2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906"/>
    <d v="2014-03-12T22:33:10"/>
    <s v="music/jazz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907"/>
    <d v="2011-09-10T23:37:03"/>
    <s v="music/jazz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908"/>
    <d v="2010-07-26T23:59:00"/>
    <s v="music/jazz"/>
    <n v="0"/>
    <s v="N/A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909"/>
    <d v="2012-07-22T23:00:0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910"/>
    <d v="2017-03-03T08:05:19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911"/>
    <d v="2014-01-23T19:07:25"/>
    <s v="music/jazz"/>
    <n v="0"/>
    <s v="N/A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912"/>
    <d v="2012-12-10T22:37:27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913"/>
    <d v="2012-05-04T22:20:19"/>
    <s v="music/jazz"/>
    <n v="6.6066666666666662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914"/>
    <d v="2012-08-25T13:19:07"/>
    <s v="music/jazz"/>
    <n v="0"/>
    <s v="N/A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915"/>
    <d v="2012-02-29T23:59:00"/>
    <s v="music/jazz"/>
    <n v="5.7692307692307696E-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916"/>
    <d v="2010-10-22T00:00:00"/>
    <s v="music/jazz"/>
    <n v="0"/>
    <s v="N/A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917"/>
    <d v="2014-07-13T21:30:0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918"/>
    <d v="2014-12-01T17:59:21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919"/>
    <d v="2012-12-19T10:24:05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920"/>
    <d v="2013-11-14T12:07:02"/>
    <s v="music/jazz"/>
    <n v="0"/>
    <s v="N/A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921"/>
    <d v="2011-12-12T00:06:16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922"/>
    <d v="2014-10-01T07:43:13"/>
    <s v="music/jazz"/>
    <n v="0.21037037037037037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923"/>
    <d v="2014-11-21T19:02:03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924"/>
    <d v="2013-02-13T17:37:49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925"/>
    <d v="2013-11-27T17:08:31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926"/>
    <d v="2010-07-08T17:40:00"/>
    <s v="music/jazz"/>
    <n v="0"/>
    <s v="N/A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927"/>
    <d v="2012-05-14T14:44:55"/>
    <s v="music/jazz"/>
    <n v="0"/>
    <s v="N/A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928"/>
    <d v="2012-11-17T19:00:0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929"/>
    <d v="2012-04-08T23:42:49"/>
    <s v="music/jazz"/>
    <n v="0"/>
    <s v="N/A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930"/>
    <d v="2010-06-25T16:32:0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931"/>
    <d v="2014-03-16T17:00:00"/>
    <s v="music/jazz"/>
    <n v="6.5500000000000003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932"/>
    <d v="2013-03-22T17:15:45"/>
    <s v="music/jazz"/>
    <n v="0.14536842105263159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933"/>
    <d v="2014-05-11T23:03:29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934"/>
    <d v="2014-05-04T01:00:00"/>
    <s v="music/jazz"/>
    <n v="0.30399999999999999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935"/>
    <d v="2016-01-29T03:00:29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936"/>
    <d v="2012-01-18T15:00:00"/>
    <s v="music/jazz"/>
    <n v="0"/>
    <s v="N/A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937"/>
    <d v="2013-11-03T15:09:17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938"/>
    <d v="2012-09-02T06:30:48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939"/>
    <d v="2013-06-30T14:58:0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940"/>
    <d v="2015-08-10T19:12:06"/>
    <s v="technology/wearables"/>
    <n v="0.17155555555555554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941"/>
    <d v="2017-02-09T21:19:05"/>
    <s v="technology/wearables"/>
    <n v="2.3220000000000001E-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942"/>
    <d v="2016-02-18T15:14:2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943"/>
    <d v="2016-11-29T12:01:45"/>
    <s v="technology/wearables"/>
    <n v="9.633333333333334E-2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944"/>
    <d v="2016-04-18T09:00:00"/>
    <s v="technology/wearables"/>
    <n v="0.13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945"/>
    <d v="2017-02-18T18:59:0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946"/>
    <d v="2016-09-09T13:00:48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947"/>
    <d v="2016-06-30T13:45:06"/>
    <s v="technology/wearables"/>
    <n v="0"/>
    <s v="N/A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948"/>
    <d v="2016-03-12T14:52:44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949"/>
    <d v="2016-02-20T20:02:56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950"/>
    <d v="2016-01-17T13:01:01"/>
    <s v="technology/wearables"/>
    <n v="0.2803999999999999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951"/>
    <d v="2016-06-04T10:41:12"/>
    <s v="technology/wearables"/>
    <n v="0.38390000000000002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952"/>
    <d v="2016-11-18T10:43:32"/>
    <s v="technology/wearables"/>
    <n v="0.39942857142857141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953"/>
    <d v="2015-01-24T22:56:39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954"/>
    <d v="2015-08-20T15:00:39"/>
    <s v="technology/wearables"/>
    <n v="0.43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955"/>
    <d v="2016-09-13T02:05:00"/>
    <s v="technology/wearables"/>
    <n v="5.6613333333333335E-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956"/>
    <d v="2015-04-26T15:55:59"/>
    <s v="technology/wearables"/>
    <n v="1.7219999999999999E-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957"/>
    <d v="2016-11-17T09:15:33"/>
    <s v="technology/wearables"/>
    <n v="1.9416666666666665E-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958"/>
    <d v="2015-04-09T23:59:00"/>
    <s v="technology/wearables"/>
    <n v="0.11328275684711328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959"/>
    <d v="2015-01-18T23:11:05"/>
    <s v="technology/wearables"/>
    <n v="0.38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960"/>
    <d v="2017-03-14T09:02:35"/>
    <s v="technology/wearables"/>
    <n v="0.4610062893081761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961"/>
    <d v="2017-02-20T14:00:00"/>
    <s v="technology/wearables"/>
    <n v="0.42188421052631581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962"/>
    <d v="2016-02-11T12:05:53"/>
    <s v="technology/wearables"/>
    <n v="0.28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963"/>
    <d v="2016-10-17T10:15:19"/>
    <s v="technology/wearables"/>
    <n v="1.0771428571428571E-2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964"/>
    <d v="2015-09-01T10:05:19"/>
    <s v="technology/wearables"/>
    <n v="7.9909090909090902E-3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965"/>
    <d v="2016-10-25T22:59:00"/>
    <s v="technology/wearables"/>
    <n v="1.192E-2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966"/>
    <d v="2016-10-06T10:15:32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967"/>
    <d v="2016-04-22T00:06:14"/>
    <s v="technology/wearables"/>
    <n v="0.17810000000000001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968"/>
    <d v="2014-08-15T15:20:34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969"/>
    <d v="2017-02-09T02:16:47"/>
    <s v="technology/wearables"/>
    <n v="0.466666666666666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970"/>
    <d v="2017-01-22T23:59:0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971"/>
    <d v="2015-06-01T12:01:0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972"/>
    <d v="2014-09-04T01:59:00"/>
    <s v="technology/wearables"/>
    <n v="0.34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973"/>
    <d v="2015-11-08T20:21:33"/>
    <s v="technology/wearables"/>
    <n v="2.0549999999999999E-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974"/>
    <d v="2016-03-25T11:59:16"/>
    <s v="technology/wearables"/>
    <n v="5.5999999999999999E-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975"/>
    <d v="2016-06-28T11:43:05"/>
    <s v="technology/wearables"/>
    <n v="2.6069999999999999E-2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976"/>
    <d v="2015-08-13T20:24:57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977"/>
    <d v="2016-02-21T17:36:37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978"/>
    <d v="2016-02-25T02:25:01"/>
    <s v="technology/wearables"/>
    <n v="0.562632671829902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979"/>
    <d v="2016-06-20T13:59:00"/>
    <s v="technology/wearables"/>
    <n v="0.8281760000000000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980"/>
    <d v="2014-11-30T17:42:02"/>
    <s v="technology/wearables"/>
    <n v="0.14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981"/>
    <d v="2014-08-09T17:43:42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982"/>
    <d v="2016-10-02T13:04:46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983"/>
    <d v="2016-08-23T15:54:00"/>
    <s v="technology/wearables"/>
    <n v="0.295061361172147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984"/>
    <d v="2015-03-27T20:46:48"/>
    <s v="technology/wearables"/>
    <n v="1.06E-2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985"/>
    <d v="2015-12-31T18:00:00"/>
    <s v="technology/wearables"/>
    <n v="6.2933333333333327E-2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986"/>
    <d v="2016-01-09T19:00:00"/>
    <s v="technology/wearables"/>
    <n v="0.12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987"/>
    <d v="2014-06-23T02:04:10"/>
    <s v="technology/wearables"/>
    <n v="0.13220000000000001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988"/>
    <d v="2016-10-01T03:33:45"/>
    <s v="technology/wearables"/>
    <n v="0"/>
    <s v="N/A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989"/>
    <d v="2016-09-28T17:24:55"/>
    <s v="technology/wearables"/>
    <n v="0.16769999999999999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990"/>
    <d v="2014-09-03T13:49:24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991"/>
    <d v="2016-07-12T13:51:00"/>
    <s v="technology/wearables"/>
    <n v="4.24E-2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992"/>
    <d v="2016-05-07T16:11:59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993"/>
    <d v="2016-11-12T00:00:00"/>
    <s v="technology/wearables"/>
    <n v="0.25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994"/>
    <d v="2014-11-30T17:59:00"/>
    <s v="technology/wearables"/>
    <n v="2.3345000000000001E-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995"/>
    <d v="2014-11-29T11:00:00"/>
    <s v="technology/wearables"/>
    <n v="7.2599999999999998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996"/>
    <d v="2014-07-27T10:27:0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997"/>
    <d v="2014-11-27T22:28:17"/>
    <s v="technology/wearables"/>
    <n v="1.2999999999999999E-2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998"/>
    <d v="2015-11-19T00:03:21"/>
    <s v="technology/wearables"/>
    <n v="0.58558333333333334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999"/>
    <d v="2014-11-13T03:02:00"/>
    <s v="technology/wearables"/>
    <n v="7.7886666666666673E-2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000"/>
    <d v="2017-03-14T19:26:0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001"/>
    <d v="2017-01-30T12:16:53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002"/>
    <d v="2015-12-17T00:59:00"/>
    <s v="technology/wearables"/>
    <n v="0.296029602960296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003"/>
    <d v="2017-03-16T11:01:01"/>
    <s v="technology/wearables"/>
    <n v="0.16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004"/>
    <d v="2016-02-18T12:00:27"/>
    <s v="technology/wearables"/>
    <n v="0.82208000000000003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005"/>
    <d v="2015-10-30T09:59:43"/>
    <s v="technology/wearables"/>
    <n v="0.7505100000000000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006"/>
    <d v="2014-12-12T02:11:0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007"/>
    <d v="2016-12-14T10:00:23"/>
    <s v="technology/wearables"/>
    <n v="0.4431999999999999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008"/>
    <d v="2016-12-28T14:25:15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009"/>
    <d v="2016-06-19T09:30:46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010"/>
    <d v="2016-09-04T21:59:0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011"/>
    <d v="2014-12-18T16:33:15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012"/>
    <d v="2017-01-24T05:34:12"/>
    <s v="technology/wearables"/>
    <n v="215.3502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013"/>
    <d v="2015-12-29T15:00:00"/>
    <s v="technology/wearables"/>
    <n v="0.3452799999999999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014"/>
    <d v="2014-12-31T19:03:35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015"/>
    <d v="2015-11-25T17:04:55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016"/>
    <d v="2016-04-06T20:34:16"/>
    <s v="technology/wearables"/>
    <n v="2.8420000000000001E-2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017"/>
    <d v="2015-11-21T12:12:15"/>
    <s v="technology/wearables"/>
    <n v="0.22878799999999999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018"/>
    <d v="2016-07-14T06:48:53"/>
    <s v="technology/wearables"/>
    <n v="3.1050000000000001E-2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019"/>
    <d v="2015-02-04T18:22:29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20"/>
    <d v="2015-06-01T19:47:00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21"/>
    <d v="2015-10-16T23:00:00"/>
    <s v="music/electronic music"/>
    <n v="3.5180366666666667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22"/>
    <d v="2015-05-17T10:31:17"/>
    <s v="music/electronic music"/>
    <n v="1.14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23"/>
    <d v="2015-06-20T17:04:21"/>
    <s v="music/electronic music"/>
    <n v="2.3715000000000002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24"/>
    <d v="2016-01-31T08:56:03"/>
    <s v="music/electronic music"/>
    <n v="1.186377499999999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25"/>
    <d v="2015-03-16T14:00:37"/>
    <s v="music/electronic music"/>
    <n v="1.09928314285714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26"/>
    <d v="2016-03-31T03:46:56"/>
    <s v="music/electronic music"/>
    <n v="1.00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27"/>
    <d v="2014-10-22T19:49:07"/>
    <s v="music/electronic music"/>
    <n v="1.0309292094387414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28"/>
    <d v="2017-03-06T15:00:00"/>
    <s v="music/electronic music"/>
    <n v="1.17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29"/>
    <d v="2015-04-04T16:59:00"/>
    <s v="music/electronic music"/>
    <n v="1.11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030"/>
    <d v="2016-09-12T06:35:49"/>
    <s v="music/electronic music"/>
    <n v="3.4209999999999998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31"/>
    <d v="2015-12-16T13:20:10"/>
    <s v="music/electronic music"/>
    <n v="1.0740000000000001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032"/>
    <d v="2016-06-23T11:00:25"/>
    <s v="music/electronic music"/>
    <n v="1.0849703703703704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33"/>
    <d v="2016-12-12T12:34:40"/>
    <s v="music/electronic music"/>
    <n v="1.02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34"/>
    <d v="2016-08-04T22:59:00"/>
    <s v="music/electronic music"/>
    <n v="1.3000180000000001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35"/>
    <d v="2015-02-11T10:23:40"/>
    <s v="music/electronic music"/>
    <n v="1.07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36"/>
    <d v="2013-01-07T03:00:00"/>
    <s v="music/electronic music"/>
    <n v="1.12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37"/>
    <d v="2015-05-18T00:00:00"/>
    <s v="music/electronic music"/>
    <n v="1.0209999999999999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38"/>
    <d v="2016-03-18T23:33:43"/>
    <s v="music/electronic music"/>
    <n v="1.45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39"/>
    <d v="2016-12-13T02:59:00"/>
    <s v="music/electronic music"/>
    <n v="1.282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040"/>
    <d v="2016-08-27T12:00:09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041"/>
    <d v="2014-07-30T20:26:32"/>
    <s v="journalism/audio"/>
    <n v="0"/>
    <s v="N/A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042"/>
    <d v="2014-09-12T05:00:0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043"/>
    <d v="2015-05-20T01:04:15"/>
    <s v="journalism/audio"/>
    <n v="8.5370000000000001E-2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044"/>
    <d v="2015-03-05T15:27:0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045"/>
    <d v="2014-08-23T15:59:1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046"/>
    <d v="2015-12-26T15:26:00"/>
    <s v="journalism/audio"/>
    <n v="0"/>
    <s v="N/A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047"/>
    <d v="2014-11-05T15:38:35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048"/>
    <d v="2016-09-24T20:16:29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x v="1049"/>
    <d v="2016-02-12T05:20:45"/>
    <s v="journalism/audio"/>
    <n v="0"/>
    <s v="N/A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050"/>
    <d v="2015-09-14T14:07:57"/>
    <s v="journalism/audio"/>
    <n v="0"/>
    <s v="N/A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051"/>
    <d v="2014-08-26T19:20:25"/>
    <s v="journalism/audio"/>
    <n v="0"/>
    <s v="N/A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052"/>
    <d v="2016-06-06T15:09:00"/>
    <s v="journalism/audio"/>
    <n v="0"/>
    <s v="N/A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053"/>
    <d v="2017-03-05T23:08:52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054"/>
    <d v="2014-08-10T17:00:00"/>
    <s v="journalism/audio"/>
    <n v="0"/>
    <s v="N/A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055"/>
    <d v="2016-03-07T18:49:05"/>
    <s v="journalism/audio"/>
    <n v="0"/>
    <s v="N/A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056"/>
    <d v="2015-04-24T11:16:17"/>
    <s v="journalism/audio"/>
    <n v="0"/>
    <s v="N/A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057"/>
    <d v="2016-12-04T16:54:43"/>
    <s v="journalism/audio"/>
    <n v="0"/>
    <s v="N/A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058"/>
    <d v="2015-03-25T19:00:00"/>
    <s v="journalism/audio"/>
    <n v="0"/>
    <s v="N/A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059"/>
    <d v="2015-03-13T12:57:36"/>
    <s v="journalism/audio"/>
    <n v="0"/>
    <s v="N/A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060"/>
    <d v="2015-04-15T16:54:53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061"/>
    <d v="2016-05-01T20:00:00"/>
    <s v="journalism/audio"/>
    <n v="0"/>
    <s v="N/A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062"/>
    <d v="2016-07-12T14:22:21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063"/>
    <d v="2016-08-30T19:44:22"/>
    <s v="journalism/audio"/>
    <n v="0"/>
    <s v="N/A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064"/>
    <d v="2013-07-07T00:28:23"/>
    <s v="games/video games"/>
    <n v="8.9744444444444446E-2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065"/>
    <d v="2014-02-19T04:08:42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066"/>
    <d v="2013-08-04T18:06:22"/>
    <s v="games/video games"/>
    <n v="3.3673333333333333E-2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067"/>
    <d v="2013-12-21T15:32:11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068"/>
    <d v="2016-04-10T02:54:24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069"/>
    <d v="2013-11-26T01:30:59"/>
    <s v="games/video games"/>
    <n v="0.38636363636363635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070"/>
    <d v="2012-09-30T19:17:02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071"/>
    <d v="2015-11-17T14:04:53"/>
    <s v="games/video games"/>
    <n v="0"/>
    <s v="N/A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072"/>
    <d v="2014-02-05T14:58:17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073"/>
    <d v="2011-10-16T18:09:01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074"/>
    <d v="2014-01-03T23:09:05"/>
    <s v="games/video games"/>
    <n v="6.3092592592592589E-2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075"/>
    <d v="2012-05-06T16:41:56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076"/>
    <d v="2014-09-11T04:04:10"/>
    <s v="games/video games"/>
    <n v="0.62765333333333329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077"/>
    <d v="2016-01-13T23:00:11"/>
    <s v="games/video games"/>
    <n v="0.29376000000000002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078"/>
    <d v="2011-07-21T23:42:01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079"/>
    <d v="2016-05-14T08:35:36"/>
    <s v="games/video games"/>
    <n v="2.6076923076923077E-2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080"/>
    <d v="2014-05-10T22:18:53"/>
    <s v="games/video games"/>
    <n v="9.1050000000000006E-2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081"/>
    <d v="2015-01-28T17:14:52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082"/>
    <d v="2012-08-10T16:44:48"/>
    <s v="games/video games"/>
    <n v="5.5999999999999999E-3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083"/>
    <d v="2014-08-02T10:49:43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084"/>
    <d v="2014-08-08T16:53:24"/>
    <s v="games/video games"/>
    <n v="0"/>
    <s v="N/A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085"/>
    <d v="2016-03-14T10:06:15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086"/>
    <d v="2014-08-24T15:48:11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087"/>
    <d v="2014-06-15T12:08:07"/>
    <s v="games/video games"/>
    <n v="0"/>
    <s v="N/A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088"/>
    <d v="2014-04-24T14:11:07"/>
    <s v="games/video games"/>
    <n v="0.14182977777777778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089"/>
    <d v="2015-06-25T23:32:55"/>
    <s v="games/video games"/>
    <n v="7.8266666666666665E-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090"/>
    <d v="2015-05-28T23:27:33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091"/>
    <d v="2016-04-10T13:41:12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092"/>
    <d v="2013-01-05T19:37:18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093"/>
    <d v="2016-02-11T18:22:17"/>
    <s v="games/video games"/>
    <n v="0.14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094"/>
    <d v="2011-10-09T12:07:13"/>
    <s v="games/video games"/>
    <n v="0.18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095"/>
    <d v="2013-08-30T07:53:40"/>
    <s v="games/video games"/>
    <n v="5.0347999999999997E-2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096"/>
    <d v="2014-10-03T22:30:00"/>
    <s v="games/video games"/>
    <n v="0.17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097"/>
    <d v="2014-03-02T14:01:17"/>
    <s v="games/video games"/>
    <n v="4.6999999999999999E-4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098"/>
    <d v="2014-04-13T13:18:15"/>
    <s v="games/video games"/>
    <n v="7.2120000000000004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099"/>
    <d v="2015-05-13T15:04:28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100"/>
    <d v="2016-02-13T21:39:31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101"/>
    <d v="2016-07-14T13:12:00"/>
    <s v="games/video games"/>
    <n v="4.0999999999999999E-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102"/>
    <d v="2013-12-09T00:59:00"/>
    <s v="games/video games"/>
    <n v="5.3124999999999999E-2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103"/>
    <d v="2016-06-18T00:19:5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104"/>
    <d v="2014-06-11T04:50:21"/>
    <s v="games/video games"/>
    <n v="4.9516666666666667E-2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105"/>
    <d v="2014-03-23T21:15:27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106"/>
    <d v="2012-04-04T11:46:15"/>
    <s v="games/video games"/>
    <n v="0.41249999999999998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107"/>
    <d v="2014-07-23T15:40:24"/>
    <s v="games/video games"/>
    <n v="0"/>
    <s v="N/A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108"/>
    <d v="2012-04-13T09:17:15"/>
    <s v="games/video games"/>
    <n v="2.93E-2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109"/>
    <d v="2016-11-18T14:03:1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110"/>
    <d v="2012-12-07T17:23:42"/>
    <s v="games/video games"/>
    <n v="5.1000000000000004E-3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111"/>
    <d v="2016-01-07T23:53:1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112"/>
    <d v="2015-01-19T03:30:00"/>
    <s v="games/video games"/>
    <n v="0.35537409090909089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113"/>
    <d v="2014-08-14T18:27:0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114"/>
    <d v="2013-10-09T03:18:07"/>
    <s v="games/video games"/>
    <n v="1.6666666666666668E-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115"/>
    <d v="2016-03-30T10:41:35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116"/>
    <d v="2012-06-09T15:20:08"/>
    <s v="games/video games"/>
    <n v="3.5704000000000004E-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117"/>
    <d v="2015-12-25T09:21:53"/>
    <s v="games/video games"/>
    <n v="8.3000000000000004E-2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118"/>
    <d v="2014-04-04T21:59:39"/>
    <s v="games/video games"/>
    <n v="2.4222222222222221E-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119"/>
    <d v="2014-04-06T14:01:04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120"/>
    <d v="2011-10-28T15:56:40"/>
    <s v="games/video games"/>
    <n v="0"/>
    <s v="N/A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121"/>
    <d v="2016-03-13T16:25:16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122"/>
    <d v="2013-05-30T11:53:45"/>
    <s v="games/video games"/>
    <n v="0"/>
    <s v="N/A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123"/>
    <d v="2014-04-19T07:34:08"/>
    <s v="games/video games"/>
    <n v="2.2000000000000001E-3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124"/>
    <d v="2015-04-30T11:00:51"/>
    <s v="games/mobile games"/>
    <n v="4.7222222222222223E-3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125"/>
    <d v="2015-09-25T09:58:50"/>
    <s v="games/mobile games"/>
    <n v="0"/>
    <s v="N/A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126"/>
    <d v="2016-07-14T02:51:34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127"/>
    <d v="2014-11-14T16:30:00"/>
    <s v="games/mobile games"/>
    <n v="1.6714285714285713E-2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x v="1128"/>
    <d v="2014-08-07T10:35:17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129"/>
    <d v="2016-06-05T01:21:33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130"/>
    <d v="2014-11-25T19:55:00"/>
    <s v="games/mobile games"/>
    <n v="2.2000000000000001E-3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131"/>
    <d v="2015-12-24T16:47:48"/>
    <s v="games/mobile games"/>
    <n v="0"/>
    <s v="N/A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132"/>
    <d v="2016-12-31T21:46:11"/>
    <s v="games/mobile games"/>
    <n v="0.1438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133"/>
    <d v="2014-07-31T04:46:21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134"/>
    <d v="2014-11-28T23:33:0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135"/>
    <d v="2016-08-06T18:44:54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136"/>
    <d v="2015-12-19T11:07:09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137"/>
    <d v="2016-04-23T14:40:21"/>
    <s v="games/mobile games"/>
    <n v="0.39500000000000002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138"/>
    <d v="2017-01-21T16:45:31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139"/>
    <d v="2015-01-01T03:20:26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140"/>
    <d v="2015-08-06T06:05:21"/>
    <s v="games/mobile games"/>
    <n v="0"/>
    <s v="N/A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141"/>
    <d v="2015-07-09T11:47:30"/>
    <s v="games/mobile games"/>
    <n v="0"/>
    <s v="N/A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142"/>
    <d v="2015-02-16T19:08:47"/>
    <s v="games/mobile games"/>
    <n v="0"/>
    <s v="N/A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143"/>
    <d v="2015-12-16T23:38:46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144"/>
    <d v="2015-04-28T23:22:00"/>
    <s v="food/food trucks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145"/>
    <d v="2014-10-02T12:56:32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146"/>
    <d v="2014-05-02T17:52:53"/>
    <s v="food/food trucks"/>
    <n v="8.8333333333333333E-2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147"/>
    <d v="2014-10-19T18:19:43"/>
    <s v="food/food trucks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148"/>
    <d v="2016-12-01T00:06:21"/>
    <s v="food/food trucks"/>
    <n v="4.8666666666666667E-3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149"/>
    <d v="2016-06-16T12:02:46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150"/>
    <d v="2016-01-08T17:54:35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151"/>
    <d v="2015-09-06T21:27:43"/>
    <s v="food/food trucks"/>
    <n v="0"/>
    <s v="N/A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152"/>
    <d v="2015-05-15T12:01:52"/>
    <s v="food/food trucks"/>
    <n v="5.6937500000000002E-2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153"/>
    <d v="2015-06-18T12:08:25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154"/>
    <d v="2015-09-05T21:36:46"/>
    <s v="food/food trucks"/>
    <n v="6.5000000000000002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155"/>
    <d v="2014-08-14T13:20:08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156"/>
    <d v="2015-02-23T20:42:42"/>
    <s v="food/food trucks"/>
    <n v="0"/>
    <s v="N/A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157"/>
    <d v="2014-12-05T11:04:40"/>
    <s v="food/food trucks"/>
    <n v="1.5100000000000001E-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158"/>
    <d v="2014-12-08T21:12:08"/>
    <s v="food/food trucks"/>
    <n v="4.6666666666666671E-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159"/>
    <d v="2015-06-30T10:45:00"/>
    <s v="food/food trucks"/>
    <n v="0"/>
    <s v="N/A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160"/>
    <d v="2015-03-27T21:43:06"/>
    <s v="food/food trucks"/>
    <n v="3.85E-2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161"/>
    <d v="2015-05-19T10:06:29"/>
    <s v="food/food trucks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162"/>
    <d v="2014-09-25T11:24:24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163"/>
    <d v="2014-08-09T12:22:0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164"/>
    <d v="2016-06-18T12:23:02"/>
    <s v="food/food trucks"/>
    <n v="0"/>
    <s v="N/A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165"/>
    <d v="2014-07-06T00:08:5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166"/>
    <d v="2015-06-25T23:00:00"/>
    <s v="food/food trucks"/>
    <n v="0.1913999999999999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167"/>
    <d v="2014-09-12T12:38:15"/>
    <s v="food/food trucks"/>
    <n v="1.6316666666666667E-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168"/>
    <d v="2016-09-21T20:17:45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169"/>
    <d v="2015-02-22T03:29:23"/>
    <s v="food/food trucks"/>
    <n v="1.6999999999999999E-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170"/>
    <d v="2015-05-30T16:26:11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171"/>
    <d v="2014-11-13T15:18:47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172"/>
    <d v="2014-08-20T11:22:32"/>
    <s v="food/food trucks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173"/>
    <d v="2015-08-02T23:27:37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174"/>
    <d v="2016-05-08T15:12:07"/>
    <s v="food/food trucks"/>
    <n v="5.906666666666667E-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175"/>
    <d v="2015-07-15T12:28:59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176"/>
    <d v="2017-03-06T08:00:0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177"/>
    <d v="2014-10-15T10:51:36"/>
    <s v="food/food trucks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178"/>
    <d v="2014-08-16T16:44:12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179"/>
    <d v="2015-10-28T12:17:07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180"/>
    <d v="2014-06-28T14:21:54"/>
    <s v="food/food trucks"/>
    <n v="0.11749999999999999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181"/>
    <d v="2015-03-01T03:08:41"/>
    <s v="food/food trucks"/>
    <n v="8.0000000000000007E-5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182"/>
    <d v="2017-01-12T11:42:0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183"/>
    <d v="2016-11-01T22:59:0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84"/>
    <d v="2017-02-06T09:23:31"/>
    <s v="photography/photobooks"/>
    <n v="1.0493636363636363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85"/>
    <d v="2015-06-07T23:00:00"/>
    <s v="photography/photobooks"/>
    <n v="1.05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86"/>
    <d v="2015-06-01T17:42:00"/>
    <s v="photography/photobooks"/>
    <n v="1.06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87"/>
    <d v="2015-05-17T13:00:00"/>
    <s v="photography/photobooks"/>
    <n v="1.0412571428571429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88"/>
    <d v="2016-12-28T11:49:00"/>
    <s v="photography/photobooks"/>
    <n v="1.6054999999999999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89"/>
    <d v="2016-06-29T18:29:55"/>
    <s v="photography/photobooks"/>
    <n v="1.07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90"/>
    <d v="2014-08-31T10:58:45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91"/>
    <d v="2016-03-20T08:29:20"/>
    <s v="photography/photobooks"/>
    <n v="1.09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92"/>
    <d v="2017-02-11T07:09:38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93"/>
    <d v="2016-04-09T12:37:33"/>
    <s v="photography/photobooks"/>
    <n v="1.03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94"/>
    <d v="2015-04-08T06:42:59"/>
    <s v="photography/photobooks"/>
    <n v="3.2223999999999999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95"/>
    <d v="2015-12-20T04:00:00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96"/>
    <d v="2015-12-18T14:38:59"/>
    <s v="photography/photobooks"/>
    <n v="2.6991034482758622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97"/>
    <d v="2016-06-13T00:59:00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98"/>
    <d v="2015-12-30T22:00:00"/>
    <s v="photography/photobooks"/>
    <n v="2.6059999999999999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99"/>
    <d v="2015-07-08T13:30:00"/>
    <s v="photography/photobooks"/>
    <n v="1.01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200"/>
    <d v="2015-04-16T06:27:36"/>
    <s v="photography/photobooks"/>
    <n v="1.25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201"/>
    <d v="2016-07-15T09:34:06"/>
    <s v="photography/photobooks"/>
    <n v="1.02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202"/>
    <d v="2015-06-27T01:55:54"/>
    <s v="photography/photobooks"/>
    <n v="1.99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203"/>
    <d v="2015-05-31T09:45:27"/>
    <s v="photography/photobooks"/>
    <n v="1.02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204"/>
    <d v="2015-12-04T00:00:00"/>
    <s v="photography/photobooks"/>
    <n v="1.0294615384615384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205"/>
    <d v="2015-06-13T07:09:11"/>
    <s v="photography/photobooks"/>
    <n v="1.00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206"/>
    <d v="2017-03-11T08:29:00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207"/>
    <d v="2016-03-31T05:00:00"/>
    <s v="photography/photobooks"/>
    <n v="1.04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208"/>
    <d v="2016-03-24T11:01:04"/>
    <s v="photography/photobooks"/>
    <n v="1.5529999999999999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209"/>
    <d v="2017-02-25T15:18:25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210"/>
    <d v="2015-05-31T16:00:00"/>
    <s v="photography/photobooks"/>
    <n v="2.5431499999999998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211"/>
    <d v="2016-06-09T15:47:4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212"/>
    <d v="2015-11-26T20:00:00"/>
    <s v="photography/photobooks"/>
    <n v="1.29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213"/>
    <d v="2017-01-31T13:08:20"/>
    <s v="photography/photobooks"/>
    <n v="1.02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214"/>
    <d v="2015-06-09T15:10:05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215"/>
    <d v="2014-05-30T17:09:16"/>
    <s v="photography/photobooks"/>
    <n v="7.8608020000000005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216"/>
    <d v="2015-10-02T18:03:00"/>
    <s v="photography/photobooks"/>
    <n v="1.4570000000000001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217"/>
    <d v="2016-07-14T14:25:40"/>
    <s v="photography/photobooks"/>
    <n v="1.02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218"/>
    <d v="2015-10-31T22:00:00"/>
    <s v="photography/photobooks"/>
    <n v="1.72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219"/>
    <d v="2016-10-20T06:05:13"/>
    <s v="photography/photobooks"/>
    <n v="1.5916819571865444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220"/>
    <d v="2015-08-25T10:05:12"/>
    <s v="photography/photobooks"/>
    <n v="1.037666666666666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221"/>
    <d v="2016-12-03T19:00:00"/>
    <s v="photography/photobooks"/>
    <n v="1.1140954545454547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222"/>
    <d v="2016-03-31T23:00:00"/>
    <s v="photography/photobooks"/>
    <n v="2.80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223"/>
    <d v="2016-11-10T00:15:09"/>
    <s v="photography/photobooks"/>
    <n v="1.12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1224"/>
    <d v="2014-06-06T08:11:42"/>
    <s v="music/world music"/>
    <n v="7.0666666666666669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1225"/>
    <d v="2013-10-22T16:44:38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1226"/>
    <d v="2014-04-20T20:00:00"/>
    <s v="music/world music"/>
    <n v="3.8739999999999997E-2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1227"/>
    <d v="2014-08-07T02:00:00"/>
    <s v="music/world music"/>
    <n v="0"/>
    <s v="N/A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1228"/>
    <d v="2011-09-28T12:30:08"/>
    <s v="music/world music"/>
    <n v="0.292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1229"/>
    <d v="2012-04-16T11:00:0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1230"/>
    <d v="2011-02-24T18:20:30"/>
    <s v="music/world music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1231"/>
    <d v="2015-08-27T20:00:00"/>
    <s v="music/world music"/>
    <n v="0"/>
    <s v="N/A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1232"/>
    <d v="2013-10-06T15:21:1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1233"/>
    <d v="2012-02-21T17:46:14"/>
    <s v="music/world music"/>
    <n v="0.11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1234"/>
    <d v="2015-02-02T13:55:42"/>
    <s v="music/world music"/>
    <n v="0"/>
    <s v="N/A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1235"/>
    <d v="2013-12-14T22:14:59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1236"/>
    <d v="2012-07-28T11:00:00"/>
    <s v="music/world music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1237"/>
    <d v="2012-08-24T01:47:45"/>
    <s v="music/world music"/>
    <n v="0"/>
    <s v="N/A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1238"/>
    <d v="2011-08-06T09:38:56"/>
    <s v="music/world music"/>
    <n v="0.17799999999999999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1239"/>
    <d v="2012-01-05T18:06:07"/>
    <s v="music/world music"/>
    <n v="0"/>
    <s v="N/A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1240"/>
    <d v="2013-07-12T16:51:00"/>
    <s v="music/world music"/>
    <n v="3.0124999999999999E-2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1241"/>
    <d v="2014-11-03T00:59:00"/>
    <s v="music/world music"/>
    <n v="0.50739999999999996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1242"/>
    <d v="2011-09-11T08:18:0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1243"/>
    <d v="2011-07-08T16:00:0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244"/>
    <d v="2013-04-22T16:00:00"/>
    <s v="music/rock"/>
    <n v="1.03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245"/>
    <d v="2014-06-14T09:23:54"/>
    <s v="music/rock"/>
    <n v="1.20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246"/>
    <d v="2011-12-05T21:02:29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247"/>
    <d v="2013-05-06T02:00:55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248"/>
    <d v="2014-06-13T01:59:00"/>
    <s v="music/rock"/>
    <n v="1.5164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249"/>
    <d v="2012-07-07T12:46:51"/>
    <s v="music/rock"/>
    <n v="1.04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250"/>
    <d v="2014-09-06T10:25:31"/>
    <s v="music/rock"/>
    <n v="2.001533333333333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251"/>
    <d v="2011-09-25T14:32:47"/>
    <s v="music/rock"/>
    <n v="1.01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252"/>
    <d v="2013-10-24T18:42:49"/>
    <s v="music/rock"/>
    <n v="1.376571428571428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253"/>
    <d v="2014-09-03T13:48:27"/>
    <s v="music/rock"/>
    <n v="3038.3319999999999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254"/>
    <d v="2010-12-31T23:59:00"/>
    <s v="music/rock"/>
    <n v="1.98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255"/>
    <d v="2013-12-01T16:17:32"/>
    <s v="music/rock"/>
    <n v="2.02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256"/>
    <d v="2012-02-12T17:03:51"/>
    <s v="music/rock"/>
    <n v="1.17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257"/>
    <d v="2011-04-02T20:03:10"/>
    <s v="music/rock"/>
    <n v="2.94727272727272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258"/>
    <d v="2013-08-31T09:40:12"/>
    <s v="music/rock"/>
    <n v="2.131463333333333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259"/>
    <d v="2014-06-08T22:59:00"/>
    <s v="music/rock"/>
    <n v="1.04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260"/>
    <d v="2014-02-26T15:13:40"/>
    <s v="music/rock"/>
    <n v="1.13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261"/>
    <d v="2014-01-29T03:13:47"/>
    <s v="music/rock"/>
    <n v="1.01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262"/>
    <d v="2014-02-16T13:18:12"/>
    <s v="music/rock"/>
    <n v="1.25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263"/>
    <d v="2014-03-28T20:00:00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264"/>
    <d v="2013-10-29T10:54:43"/>
    <s v="music/rock"/>
    <n v="1.66461538461538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265"/>
    <d v="2010-11-30T10:43:35"/>
    <s v="music/rock"/>
    <n v="1.19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266"/>
    <d v="2014-01-11T16:02:25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267"/>
    <d v="2013-07-24T09:02:38"/>
    <s v="music/rock"/>
    <n v="1.01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268"/>
    <d v="2013-09-20T15:17:27"/>
    <s v="music/rock"/>
    <n v="1.16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269"/>
    <d v="2016-04-15T19:00:00"/>
    <s v="music/rock"/>
    <n v="1.08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270"/>
    <d v="2012-03-25T14:34:02"/>
    <s v="music/rock"/>
    <n v="1.14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271"/>
    <d v="2013-11-13T12:24:19"/>
    <s v="music/rock"/>
    <n v="1.01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272"/>
    <d v="2010-06-14T23:00:00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273"/>
    <d v="2014-08-31T12:31:31"/>
    <s v="music/rock"/>
    <n v="1.03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274"/>
    <d v="2012-08-30T11:33:45"/>
    <s v="music/rock"/>
    <n v="1.5497535999999998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275"/>
    <d v="2013-08-07T15:49:47"/>
    <s v="music/rock"/>
    <n v="1.6214066666666667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276"/>
    <d v="2009-08-31T23:00:00"/>
    <s v="music/rock"/>
    <n v="1.04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277"/>
    <d v="2012-09-04T08:29:07"/>
    <s v="music/rock"/>
    <n v="1.06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278"/>
    <d v="2014-06-24T21:00:00"/>
    <s v="music/rock"/>
    <n v="1.549384615384615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279"/>
    <d v="2014-03-23T20:22:50"/>
    <s v="music/rock"/>
    <n v="1.10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280"/>
    <d v="2011-03-01T13:10:54"/>
    <s v="music/rock"/>
    <n v="1.1091186666666666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281"/>
    <d v="2013-07-28T12:50:36"/>
    <s v="music/rock"/>
    <n v="1.10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282"/>
    <d v="2013-12-08T23:59:00"/>
    <s v="music/rock"/>
    <n v="1.23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283"/>
    <d v="2013-03-10T23:00:00"/>
    <s v="music/rock"/>
    <n v="2.11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284"/>
    <d v="2016-12-31T11:59:00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285"/>
    <d v="2015-06-20T08:59:35"/>
    <s v="theater/plays"/>
    <n v="1.01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286"/>
    <d v="2015-02-17T09:00:00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287"/>
    <d v="2015-06-12T09:54:16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288"/>
    <d v="2016-08-09T23:00:00"/>
    <s v="theater/plays"/>
    <n v="1.00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289"/>
    <d v="2017-01-03T22:14:05"/>
    <s v="theater/plays"/>
    <n v="1.2506666666666666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290"/>
    <d v="2015-04-23T01:59:00"/>
    <s v="theater/plays"/>
    <n v="1.085714285714285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291"/>
    <d v="2015-04-07T02:00:00"/>
    <s v="theater/plays"/>
    <n v="1.4570000000000001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292"/>
    <d v="2015-10-06T17:59:00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293"/>
    <d v="2015-11-14T12:49:31"/>
    <s v="theater/plays"/>
    <n v="1.02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294"/>
    <d v="2015-10-19T06:00:00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295"/>
    <d v="2015-07-29T12:00:00"/>
    <s v="theater/plays"/>
    <n v="1.01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296"/>
    <d v="2016-03-13T19:12:53"/>
    <s v="theater/plays"/>
    <n v="1.41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297"/>
    <d v="2016-05-01T12:55:58"/>
    <s v="theater/plays"/>
    <n v="1.09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298"/>
    <d v="2016-04-28T11:20:32"/>
    <s v="theater/plays"/>
    <n v="1.04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299"/>
    <d v="2015-07-14T14:32:39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300"/>
    <d v="2016-06-01T13:57:00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301"/>
    <d v="2015-07-20T22:00:00"/>
    <s v="theater/plays"/>
    <n v="1.02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302"/>
    <d v="2016-11-30T21:23:3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303"/>
    <d v="2016-07-31T06:00:00"/>
    <s v="theater/plays"/>
    <n v="1.30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304"/>
    <d v="2017-03-12T22:40:05"/>
    <s v="technology/wearables"/>
    <n v="0.39627499999999999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305"/>
    <d v="2016-07-21T12:30:00"/>
    <s v="technology/wearables"/>
    <n v="0.25976666666666665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306"/>
    <d v="2014-12-04T05:58:54"/>
    <s v="technology/wearables"/>
    <n v="0.6524636363636363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307"/>
    <d v="2016-02-17T07:04:39"/>
    <s v="technology/wearables"/>
    <n v="0.11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308"/>
    <d v="2016-10-08T09:43:32"/>
    <s v="technology/wearables"/>
    <n v="0.11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309"/>
    <d v="2015-10-15T16:11:08"/>
    <s v="technology/wearables"/>
    <n v="1.11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310"/>
    <d v="2016-08-19T11:00:50"/>
    <s v="technology/wearables"/>
    <n v="0.15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311"/>
    <d v="2016-11-30T15:15:19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312"/>
    <d v="2015-04-18T11:52:02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313"/>
    <d v="2016-03-03T12:01:54"/>
    <s v="technology/wearables"/>
    <n v="0.31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314"/>
    <d v="2016-10-21T11:04:20"/>
    <s v="technology/wearables"/>
    <n v="1.1266666666666666E-2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315"/>
    <d v="2015-11-05T20:00:00"/>
    <s v="technology/wearables"/>
    <n v="0.40404000000000001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316"/>
    <d v="2016-02-28T18:05:09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317"/>
    <d v="2016-07-21T09:00:00"/>
    <s v="technology/wearables"/>
    <n v="5.7334999999999997E-2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318"/>
    <d v="2015-01-10T20:02:52"/>
    <s v="technology/wearables"/>
    <n v="0.1532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319"/>
    <d v="2014-07-11T11:00:00"/>
    <s v="technology/wearables"/>
    <n v="0.15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320"/>
    <d v="2016-12-30T18:00:00"/>
    <s v="technology/wearables"/>
    <n v="5.0299999999999997E-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321"/>
    <d v="2016-12-23T12:58:57"/>
    <s v="technology/wearables"/>
    <n v="1.3028138528138528E-2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322"/>
    <d v="2015-05-21T10:45:25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323"/>
    <d v="2016-04-26T01:55:00"/>
    <s v="technology/wearables"/>
    <n v="8.8800000000000004E-2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324"/>
    <d v="2016-10-13T10:12:32"/>
    <s v="technology/wearables"/>
    <n v="9.8400000000000001E-2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325"/>
    <d v="2016-12-29T21:03:55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326"/>
    <d v="2015-01-15T14:00:28"/>
    <s v="technology/wearables"/>
    <n v="1.1299999999999999E-2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327"/>
    <d v="2015-05-29T11:17:15"/>
    <s v="technology/wearables"/>
    <n v="3.5520833333333335E-2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328"/>
    <d v="2016-10-14T10:25:34"/>
    <s v="technology/wearables"/>
    <n v="2.3306666666666667E-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329"/>
    <d v="2014-12-02T01:19:05"/>
    <s v="technology/wearables"/>
    <n v="8.1600000000000006E-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330"/>
    <d v="2016-07-01T23:00:0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331"/>
    <d v="2016-08-17T07:05:54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332"/>
    <d v="2017-01-26T20:26:48"/>
    <s v="technology/wearables"/>
    <n v="0"/>
    <s v="N/A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333"/>
    <d v="2014-07-15T21:33:45"/>
    <s v="technology/wearables"/>
    <n v="0"/>
    <s v="N/A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334"/>
    <d v="2016-03-11T13:34:47"/>
    <s v="technology/wearables"/>
    <n v="0.10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335"/>
    <d v="2015-12-05T17:28:22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336"/>
    <d v="2014-12-17T15:43:48"/>
    <s v="technology/wearables"/>
    <n v="0.849469999999999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337"/>
    <d v="2017-03-03T08:51:19"/>
    <s v="technology/wearables"/>
    <n v="0.49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338"/>
    <d v="2015-08-02T14:17:13"/>
    <s v="technology/wearables"/>
    <n v="3.3033333333333331E-2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339"/>
    <d v="2014-12-08T11:31:55"/>
    <s v="technology/wearables"/>
    <n v="6.6339999999999996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340"/>
    <d v="2014-08-15T09:17:33"/>
    <s v="technology/wearables"/>
    <n v="0"/>
    <s v="N/A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341"/>
    <d v="2016-10-01T09:58:37"/>
    <s v="technology/wearables"/>
    <n v="0.70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342"/>
    <d v="2015-07-17T14:35:39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343"/>
    <d v="2016-08-18T22:59:00"/>
    <s v="technology/wearables"/>
    <n v="1.02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344"/>
    <d v="2016-06-30T13:57:19"/>
    <s v="publishing/nonfiction"/>
    <n v="3.7773333333333334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345"/>
    <d v="2014-07-14T14:32:39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346"/>
    <d v="2013-06-26T20:49:11"/>
    <s v="publishing/nonfiction"/>
    <n v="1.47326530612244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347"/>
    <d v="2015-03-07T10:18:45"/>
    <s v="publishing/nonfiction"/>
    <n v="1.02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348"/>
    <d v="2014-12-18T07:08:53"/>
    <s v="publishing/nonfiction"/>
    <n v="1.01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349"/>
    <d v="2015-12-16T01:59:00"/>
    <s v="publishing/nonfiction"/>
    <n v="2.0419999999999998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350"/>
    <d v="2015-12-25T19:18:54"/>
    <s v="publishing/nonfiction"/>
    <n v="1.04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351"/>
    <d v="2016-02-12T12:45:44"/>
    <s v="publishing/nonfiction"/>
    <n v="1.01265000000000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352"/>
    <d v="2015-09-04T22:59:00"/>
    <s v="publishing/nonfiction"/>
    <n v="1.36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353"/>
    <d v="2013-03-10T19:00:00"/>
    <s v="publishing/nonfiction"/>
    <n v="1.336000000000000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354"/>
    <d v="2016-06-11T14:22:59"/>
    <s v="publishing/nonfiction"/>
    <n v="1.30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355"/>
    <d v="2012-11-30T05:00:00"/>
    <s v="publishing/nonfiction"/>
    <n v="1.22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356"/>
    <d v="2013-07-04T19:56:00"/>
    <s v="publishing/nonfiction"/>
    <n v="1.82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357"/>
    <d v="2013-03-01T00:59:00"/>
    <s v="publishing/nonfiction"/>
    <n v="1.2529999999999999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358"/>
    <d v="2011-06-25T08:42:03"/>
    <s v="publishing/nonfiction"/>
    <n v="1.11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359"/>
    <d v="2011-07-06T14:33:10"/>
    <s v="publishing/nonfiction"/>
    <n v="1.15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360"/>
    <d v="2012-08-02T16:37:00"/>
    <s v="publishing/nonfiction"/>
    <n v="1.73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361"/>
    <d v="2014-06-21T12:12:52"/>
    <s v="publishing/nonfiction"/>
    <n v="1.2598333333333334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362"/>
    <d v="2013-09-07T17:25:3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363"/>
    <d v="2016-02-15T02:59:00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364"/>
    <d v="2015-01-07T11:41:46"/>
    <s v="music/rock"/>
    <n v="1.18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365"/>
    <d v="2015-03-16T11:35:52"/>
    <s v="music/rock"/>
    <n v="1.0026666666666666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366"/>
    <d v="2014-11-26T19:54:23"/>
    <s v="music/rock"/>
    <n v="1.26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367"/>
    <d v="2015-11-13T20:04:10"/>
    <s v="music/rock"/>
    <n v="1.142600000000000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368"/>
    <d v="2015-06-14T23:34:54"/>
    <s v="music/rock"/>
    <n v="1.10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369"/>
    <d v="2014-04-11T09:15:46"/>
    <s v="music/rock"/>
    <n v="1.05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370"/>
    <d v="2013-10-15T19:04:50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371"/>
    <d v="2015-05-07T13:12:22"/>
    <s v="music/rock"/>
    <n v="1.07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372"/>
    <d v="2012-07-12T12:45:32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373"/>
    <d v="2016-12-30T17:50:33"/>
    <s v="music/rock"/>
    <n v="1.05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374"/>
    <d v="2016-03-24T21:53:08"/>
    <s v="music/rock"/>
    <n v="1.89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375"/>
    <d v="2017-01-14T20:35:19"/>
    <s v="music/rock"/>
    <n v="1.71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376"/>
    <d v="2016-12-03T12:03:26"/>
    <s v="music/rock"/>
    <n v="2.52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377"/>
    <d v="2017-02-02T23:11:00"/>
    <s v="music/rock"/>
    <n v="1.1615384615384616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378"/>
    <d v="2016-08-01T13:13:30"/>
    <s v="music/rock"/>
    <n v="2.0335000000000001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379"/>
    <d v="2015-06-05T06:47:56"/>
    <s v="music/rock"/>
    <n v="1.11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380"/>
    <d v="2015-06-08T21:00:00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381"/>
    <d v="2016-12-29T00:08:45"/>
    <s v="music/rock"/>
    <n v="1.07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382"/>
    <d v="2013-05-06T14:12:16"/>
    <s v="music/rock"/>
    <n v="1.04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383"/>
    <d v="2016-12-22T20:47:58"/>
    <s v="music/rock"/>
    <n v="2.124090909090909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384"/>
    <d v="2015-07-05T12:38:42"/>
    <s v="music/rock"/>
    <n v="1.24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385"/>
    <d v="2016-04-29T07:11:00"/>
    <s v="music/rock"/>
    <n v="1.10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386"/>
    <d v="2015-07-29T10:31:29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387"/>
    <d v="2015-06-02T23:30:00"/>
    <s v="music/rock"/>
    <n v="1.36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388"/>
    <d v="2016-10-17T11:14:00"/>
    <s v="music/rock"/>
    <n v="1.34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389"/>
    <d v="2016-08-13T06:32:37"/>
    <s v="music/rock"/>
    <n v="1.45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390"/>
    <d v="2015-04-27T12:12:00"/>
    <s v="music/rock"/>
    <n v="1.09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391"/>
    <d v="2015-08-21T23:59:00"/>
    <s v="music/rock"/>
    <n v="1.102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392"/>
    <d v="2016-03-02T22:43:06"/>
    <s v="music/rock"/>
    <n v="1.1364000000000001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393"/>
    <d v="2016-08-01T11:22:03"/>
    <s v="music/rock"/>
    <n v="1.02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394"/>
    <d v="2017-02-28T22:00:00"/>
    <s v="music/rock"/>
    <n v="1.2213333333333334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395"/>
    <d v="2017-01-14T16:48:01"/>
    <s v="music/rock"/>
    <n v="1.1188571428571428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396"/>
    <d v="2015-02-13T18:58:02"/>
    <s v="music/rock"/>
    <n v="1.07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397"/>
    <d v="2016-10-27T16:19:00"/>
    <s v="music/rock"/>
    <n v="1.13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398"/>
    <d v="2016-07-05T15:58:54"/>
    <s v="music/rock"/>
    <n v="1.09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399"/>
    <d v="2014-10-06T19:06:13"/>
    <s v="music/rock"/>
    <n v="1.261444444444444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400"/>
    <d v="2016-06-12T00:30:00"/>
    <s v="music/rock"/>
    <n v="1.67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401"/>
    <d v="2013-05-26T18:54:34"/>
    <s v="music/rock"/>
    <n v="4.9652000000000003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402"/>
    <d v="2015-04-30T19:16:51"/>
    <s v="music/rock"/>
    <n v="1.091599999999999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403"/>
    <d v="2013-07-25T20:30:35"/>
    <s v="music/rock"/>
    <n v="1.02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404"/>
    <d v="2015-02-22T07:14:45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405"/>
    <d v="2014-11-28T12:20:01"/>
    <s v="publishing/translations"/>
    <n v="4.1999999999999997E-3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406"/>
    <d v="2015-12-12T05:00:0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407"/>
    <d v="2014-08-12T07:52:58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408"/>
    <d v="2015-11-13T16:55:56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409"/>
    <d v="2014-12-31T23:12:15"/>
    <s v="publishing/translations"/>
    <n v="0"/>
    <s v="N/A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410"/>
    <d v="2016-06-03T02:38:4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411"/>
    <d v="2015-02-05T20:25:00"/>
    <s v="publishing/translations"/>
    <n v="2.3333333333333335E-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412"/>
    <d v="2014-12-03T20:31:39"/>
    <s v="publishing/translations"/>
    <n v="4.5714285714285714E-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413"/>
    <d v="2016-02-20T05:29:3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414"/>
    <d v="2017-01-03T01:04:27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415"/>
    <d v="2015-08-16T11:13:11"/>
    <s v="publishing/translations"/>
    <n v="0.1818181818181818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416"/>
    <d v="2015-11-21T18:13:39"/>
    <s v="publishing/translations"/>
    <n v="0"/>
    <s v="N/A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417"/>
    <d v="2015-09-15T06:11:0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418"/>
    <d v="2016-02-25T05:57:14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419"/>
    <d v="2016-10-09T05:56:59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420"/>
    <d v="2016-06-28T11:01:26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421"/>
    <d v="2015-02-08T16:58:29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422"/>
    <d v="2016-09-21T00:45:04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423"/>
    <d v="2016-01-01T03:38:51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424"/>
    <d v="2016-11-15T13:13:22"/>
    <s v="publishing/translations"/>
    <n v="0.20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425"/>
    <d v="2015-04-28T22:09:19"/>
    <s v="publishing/translations"/>
    <n v="0"/>
    <s v="N/A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426"/>
    <d v="2015-08-24T04:22:00"/>
    <s v="publishing/translations"/>
    <n v="0"/>
    <s v="N/A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427"/>
    <d v="2016-09-18T15:26:25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428"/>
    <d v="2016-04-02T03:06:57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429"/>
    <d v="2015-04-09T20:27:22"/>
    <s v="publishing/translations"/>
    <n v="0"/>
    <s v="N/A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430"/>
    <d v="2014-12-19T14:31:28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431"/>
    <d v="2015-11-26T01:03:36"/>
    <s v="publishing/translations"/>
    <n v="0.3194705882352941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432"/>
    <d v="2015-07-20T13:43:48"/>
    <s v="publishing/translations"/>
    <n v="0"/>
    <s v="N/A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433"/>
    <d v="2016-12-10T06:00:0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434"/>
    <d v="2015-06-08T10:00:00"/>
    <s v="publishing/translations"/>
    <n v="9.987804878048781E-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435"/>
    <d v="2015-10-11T13:43:4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436"/>
    <d v="2016-02-21T03:24:17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437"/>
    <d v="2014-07-12T23:59:00"/>
    <s v="publishing/translations"/>
    <n v="0.26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438"/>
    <d v="2016-04-27T08:55:0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439"/>
    <d v="2015-03-07T14:55:01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440"/>
    <d v="2016-05-26T12:57:43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441"/>
    <d v="2015-09-11T13:22:49"/>
    <s v="publishing/translations"/>
    <n v="1.1222222222222222E-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442"/>
    <d v="2016-05-25T10:29:18"/>
    <s v="publishing/translations"/>
    <n v="0"/>
    <s v="N/A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443"/>
    <d v="2017-01-02T17:13:29"/>
    <s v="publishing/translations"/>
    <n v="0"/>
    <s v="N/A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444"/>
    <d v="2015-09-12T15:57:42"/>
    <s v="publishing/translations"/>
    <n v="0"/>
    <s v="N/A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445"/>
    <d v="2015-06-14T08:00:55"/>
    <s v="publishing/translations"/>
    <n v="0"/>
    <s v="N/A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446"/>
    <d v="2016-04-21T05:44:38"/>
    <s v="publishing/translations"/>
    <n v="0"/>
    <s v="N/A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447"/>
    <d v="2016-07-08T12:32:14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448"/>
    <d v="2015-05-22T00:25:00"/>
    <s v="publishing/translations"/>
    <n v="0"/>
    <s v="N/A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449"/>
    <d v="2015-05-10T14:28:25"/>
    <s v="publishing/translations"/>
    <n v="0"/>
    <s v="N/A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450"/>
    <d v="2016-02-19T23:06:37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451"/>
    <d v="2014-11-18T19:00:59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452"/>
    <d v="2014-07-28T11:52:43"/>
    <s v="publishing/translations"/>
    <n v="0"/>
    <s v="N/A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453"/>
    <d v="2017-04-15T10:42:27"/>
    <s v="publishing/translations"/>
    <n v="0"/>
    <s v="N/A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454"/>
    <d v="2016-04-24T16:59:0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455"/>
    <d v="2014-09-05T08:39:0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456"/>
    <d v="2017-01-03T11:02:45"/>
    <s v="publishing/translations"/>
    <n v="2.9000000000000001E-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457"/>
    <d v="2015-11-11T17:30:44"/>
    <s v="publishing/translations"/>
    <n v="0"/>
    <s v="N/A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458"/>
    <d v="2014-08-10T23:00:00"/>
    <s v="publishing/translations"/>
    <n v="0"/>
    <s v="N/A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459"/>
    <d v="2015-12-02T12:25:00"/>
    <s v="publishing/translations"/>
    <n v="0"/>
    <s v="N/A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460"/>
    <d v="2014-11-30T18:45:00"/>
    <s v="publishing/translations"/>
    <n v="0"/>
    <s v="N/A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461"/>
    <d v="2014-10-20T19:00:00"/>
    <s v="publishing/radio &amp; podcasts"/>
    <n v="1.012446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462"/>
    <d v="2013-04-10T10:54:31"/>
    <s v="publishing/radio &amp; podcasts"/>
    <n v="1.08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463"/>
    <d v="2013-04-07T15:52:18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464"/>
    <d v="2013-02-16T10:52:38"/>
    <s v="publishing/radio &amp; podcasts"/>
    <n v="1.63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465"/>
    <d v="2012-03-21T22:00:00"/>
    <s v="publishing/radio &amp; podcasts"/>
    <n v="4.5641449999999999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466"/>
    <d v="2016-01-12T00:00:00"/>
    <s v="publishing/radio &amp; podcasts"/>
    <n v="1.07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467"/>
    <d v="2012-03-25T13:14:45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468"/>
    <d v="2011-06-11T19:20:49"/>
    <s v="publishing/radio &amp; podcasts"/>
    <n v="1.02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469"/>
    <d v="2013-02-15T09:21:49"/>
    <s v="publishing/radio &amp; podcasts"/>
    <n v="1.08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470"/>
    <d v="2012-12-28T14:51:03"/>
    <s v="publishing/radio &amp; podcasts"/>
    <n v="1.25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471"/>
    <d v="2015-04-09T17:58:54"/>
    <s v="publishing/radio &amp; podcasts"/>
    <n v="1.03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472"/>
    <d v="2013-10-16T08:01:43"/>
    <s v="publishing/radio &amp; podcasts"/>
    <n v="1.3870400000000001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473"/>
    <d v="2012-03-01T18:30:39"/>
    <s v="publishing/radio &amp; podcasts"/>
    <n v="1.2051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474"/>
    <d v="2013-09-13T12:28:12"/>
    <s v="publishing/radio &amp; podcasts"/>
    <n v="1.12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475"/>
    <d v="2014-12-19T23:59:00"/>
    <s v="publishing/radio &amp; podcasts"/>
    <n v="1.88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476"/>
    <d v="2011-09-09T20:00:22"/>
    <s v="publishing/radio &amp; podcasts"/>
    <n v="6.6155466666666669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477"/>
    <d v="2011-12-22T22:00:00"/>
    <s v="publishing/radio &amp; podcasts"/>
    <n v="1.11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478"/>
    <d v="2013-05-14T15:55:13"/>
    <s v="publishing/radio &amp; podcasts"/>
    <n v="11.816142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479"/>
    <d v="2014-05-09T22:59:00"/>
    <s v="publishing/radio &amp; podcasts"/>
    <n v="1.37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480"/>
    <d v="2013-07-26T12:00:00"/>
    <s v="publishing/radio &amp; podcasts"/>
    <n v="1.1704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481"/>
    <d v="2013-11-02T17:09:05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482"/>
    <d v="2012-09-07T02:51:0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483"/>
    <d v="2016-07-21T23:37:55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484"/>
    <d v="2012-07-21T09:51:00"/>
    <s v="publishing/fiction"/>
    <n v="0"/>
    <s v="N/A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485"/>
    <d v="2015-06-20T14:06:13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486"/>
    <d v="2015-02-26T23:02:41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487"/>
    <d v="2016-08-02T17:01:11"/>
    <s v="publishing/fiction"/>
    <n v="0"/>
    <s v="N/A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488"/>
    <d v="2014-01-05T08:31:0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489"/>
    <d v="2012-11-15T10:40:52"/>
    <s v="publishing/fiction"/>
    <n v="0"/>
    <s v="N/A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490"/>
    <d v="2013-10-02T08:27:54"/>
    <s v="publishing/fiction"/>
    <n v="0.30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491"/>
    <d v="2015-02-15T10:38:0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492"/>
    <d v="2011-06-18T16:14:06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493"/>
    <d v="2013-06-16T15:47:55"/>
    <s v="publishing/fiction"/>
    <n v="0"/>
    <s v="N/A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494"/>
    <d v="2015-04-03T10:38:00"/>
    <s v="publishing/fiction"/>
    <n v="8.8999999999999996E-2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495"/>
    <d v="2011-08-27T13:57:11"/>
    <s v="publishing/fiction"/>
    <n v="0"/>
    <s v="N/A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496"/>
    <d v="2014-09-16T06:24:19"/>
    <s v="publishing/fiction"/>
    <n v="0"/>
    <s v="N/A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497"/>
    <d v="2013-07-31T14:43:0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498"/>
    <d v="2014-09-03T18:36:18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499"/>
    <d v="2016-08-04T19:10:33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500"/>
    <d v="2013-05-01T16:42:37"/>
    <s v="publishing/fiction"/>
    <n v="0.25035714285714283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501"/>
    <d v="2015-07-08T09:00:23"/>
    <s v="photography/photobooks"/>
    <n v="1.6633076923076924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502"/>
    <d v="2016-03-25T17:00:00"/>
    <s v="photography/photobooks"/>
    <n v="1.01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503"/>
    <d v="2016-10-23T03:20:01"/>
    <s v="photography/photobooks"/>
    <n v="1.07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504"/>
    <d v="2014-06-10T03:33:00"/>
    <s v="photography/photobooks"/>
    <n v="2.779384615384615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505"/>
    <d v="2016-03-22T15:01:00"/>
    <s v="photography/photobooks"/>
    <n v="1.03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506"/>
    <d v="2014-07-24T13:51:44"/>
    <s v="photography/photobooks"/>
    <n v="1.114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507"/>
    <d v="2010-05-15T03:10:00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508"/>
    <d v="2014-06-27T09:44:41"/>
    <s v="photography/photobooks"/>
    <n v="1.10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509"/>
    <d v="2017-02-14T17:59:00"/>
    <s v="photography/photobooks"/>
    <n v="1.23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510"/>
    <d v="2014-07-19T04:14:38"/>
    <s v="photography/photobooks"/>
    <n v="1.01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511"/>
    <d v="2015-11-18T10:00:04"/>
    <s v="photography/photobooks"/>
    <n v="1.11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512"/>
    <d v="2017-02-05T11:25:39"/>
    <s v="photography/photobooks"/>
    <n v="5.5877142857142861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513"/>
    <d v="2014-07-16T10:17:46"/>
    <s v="photography/photobooks"/>
    <n v="1.500187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514"/>
    <d v="2015-09-27T09:20:40"/>
    <s v="photography/photobooks"/>
    <n v="1.0647599999999999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515"/>
    <d v="2016-03-16T00:04:57"/>
    <s v="photography/photobooks"/>
    <n v="1.5718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516"/>
    <d v="2016-10-06T09:00:00"/>
    <s v="photography/photobooks"/>
    <n v="1.08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517"/>
    <d v="2014-12-06T01:00:00"/>
    <s v="photography/photobooks"/>
    <n v="1.61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518"/>
    <d v="2014-05-31T14:40:52"/>
    <s v="photography/photobooks"/>
    <n v="2.05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519"/>
    <d v="2014-06-20T16:59:00"/>
    <s v="photography/photobooks"/>
    <n v="1.033638888888889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520"/>
    <d v="2014-12-18T23:00:00"/>
    <s v="photography/photobooks"/>
    <n v="1.03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521"/>
    <d v="2016-06-06T23:01:31"/>
    <s v="photography/photobooks"/>
    <n v="1.0681333333333334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522"/>
    <d v="2014-10-17T14:55:39"/>
    <s v="photography/photobooks"/>
    <n v="1.389657471264367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523"/>
    <d v="2014-12-22T19:00:00"/>
    <s v="photography/photobooks"/>
    <n v="1.24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524"/>
    <d v="2017-02-20T07:01:30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525"/>
    <d v="2016-08-18T11:52:18"/>
    <s v="photography/photobooks"/>
    <n v="1.740057692307692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526"/>
    <d v="2016-01-19T01:37:27"/>
    <s v="photography/photobooks"/>
    <n v="1.203260869565217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527"/>
    <d v="2017-03-14T08:24:46"/>
    <s v="photography/photobooks"/>
    <n v="1.10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528"/>
    <d v="2017-01-31T19:00:00"/>
    <s v="photography/photobooks"/>
    <n v="2.8156666666666665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529"/>
    <d v="2015-03-19T09:05:20"/>
    <s v="photography/photobooks"/>
    <n v="1.00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530"/>
    <d v="2015-10-23T13:24:55"/>
    <s v="photography/photobooks"/>
    <n v="1.3482571428571428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531"/>
    <d v="2014-11-30T22:00:00"/>
    <s v="photography/photobooks"/>
    <n v="1.75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532"/>
    <d v="2016-02-15T10:00:00"/>
    <s v="photography/photobooks"/>
    <n v="4.8402000000000003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533"/>
    <d v="2016-05-01T22:59:00"/>
    <s v="photography/photobooks"/>
    <n v="1.4514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534"/>
    <d v="2015-09-04T11:11:02"/>
    <s v="photography/photobooks"/>
    <n v="4.177333333333333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535"/>
    <d v="2016-05-23T17:00:00"/>
    <s v="photography/photobooks"/>
    <n v="1.3242499999999999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536"/>
    <d v="2015-08-27T14:15:10"/>
    <s v="photography/photobooks"/>
    <n v="2.50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537"/>
    <d v="2016-08-06T13:00:00"/>
    <s v="photography/photobooks"/>
    <n v="1.798999999999999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538"/>
    <d v="2015-01-22T13:46:10"/>
    <s v="photography/photobooks"/>
    <n v="1.02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539"/>
    <d v="2017-01-03T17:03:39"/>
    <s v="photography/photobooks"/>
    <n v="1.359861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540"/>
    <d v="2014-11-25T20:15:00"/>
    <s v="photography/photobooks"/>
    <n v="1.178666666666666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1541"/>
    <d v="2014-12-31T12:05:38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1542"/>
    <d v="2015-06-30T18:55:0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1543"/>
    <d v="2014-11-22T08:13:54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1544"/>
    <d v="2015-03-31T19:18:00"/>
    <s v="photography/nature"/>
    <n v="0"/>
    <s v="N/A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1545"/>
    <d v="2015-03-02T16:16:0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1546"/>
    <d v="2014-09-17T00:06:39"/>
    <s v="photography/nature"/>
    <n v="0.288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1547"/>
    <d v="2017-02-23T05:14:42"/>
    <s v="photography/nature"/>
    <n v="0"/>
    <s v="N/A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1548"/>
    <d v="2015-11-08T17:10:2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1549"/>
    <d v="2015-11-02T23:15:59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1550"/>
    <d v="2016-05-12T05:47:14"/>
    <s v="photography/nature"/>
    <n v="0.13466666666666666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1551"/>
    <d v="2015-05-27T14:47:19"/>
    <s v="photography/nature"/>
    <n v="0"/>
    <s v="N/A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1552"/>
    <d v="2014-09-30T22:59:00"/>
    <s v="photography/nature"/>
    <n v="0.49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1553"/>
    <d v="2015-09-02T01:47:27"/>
    <s v="photography/nature"/>
    <n v="0"/>
    <s v="N/A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1554"/>
    <d v="2015-08-02T01:03:10"/>
    <s v="photography/nature"/>
    <n v="0"/>
    <s v="N/A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1555"/>
    <d v="2015-09-17T12:00:00"/>
    <s v="photography/nature"/>
    <n v="0"/>
    <s v="N/A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1556"/>
    <d v="2016-07-03T22:40:24"/>
    <s v="photography/nature"/>
    <n v="0.45133333333333331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1557"/>
    <d v="2014-09-20T10:40:33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1558"/>
    <d v="2015-08-28T07:12:00"/>
    <s v="photography/nature"/>
    <n v="4.6666666666666669E-2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1559"/>
    <d v="2015-04-28T20:16:39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1560"/>
    <d v="2014-11-12T20:29:53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561"/>
    <d v="2013-11-06T21:00:03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562"/>
    <d v="2009-12-01T19:50:00"/>
    <s v="publishing/art books"/>
    <n v="0"/>
    <s v="N/A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563"/>
    <d v="2014-03-14T11:49:11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564"/>
    <d v="2015-05-28T15:05:0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565"/>
    <d v="2011-06-08T12:31:01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566"/>
    <d v="2016-07-27T17:00:00"/>
    <s v="publishing/art books"/>
    <n v="0.21249999999999999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567"/>
    <d v="2014-02-16T19:00:00"/>
    <s v="publishing/art books"/>
    <n v="4.1176470588235294E-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568"/>
    <d v="2014-12-23T20:29:45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569"/>
    <d v="2013-05-25T11:18:34"/>
    <s v="publishing/art books"/>
    <n v="0"/>
    <s v="N/A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570"/>
    <d v="2016-04-08T13:31:22"/>
    <s v="publishing/art books"/>
    <n v="0.41399999999999998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571"/>
    <d v="2015-06-19T13:28:03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572"/>
    <d v="2016-02-28T18:59:0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573"/>
    <d v="2017-03-31T22:59:00"/>
    <s v="publishing/art books"/>
    <n v="2.4777777777777777E-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574"/>
    <d v="2015-02-17T17:15:29"/>
    <s v="publishing/art books"/>
    <n v="5.0599999999999999E-2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575"/>
    <d v="2014-07-09T07:34:56"/>
    <s v="publishing/art books"/>
    <n v="0.22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576"/>
    <d v="2015-06-30T16:06:08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577"/>
    <d v="2012-07-24T15:20:48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578"/>
    <d v="2010-09-01T21:00:0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579"/>
    <d v="2013-08-28T18:54:51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580"/>
    <d v="2012-05-20T20:12:06"/>
    <s v="publishing/art books"/>
    <n v="0"/>
    <s v="N/A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1581"/>
    <d v="2015-12-19T05:46:3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1582"/>
    <d v="2015-10-26T16:20:0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1583"/>
    <d v="2014-09-25T16:43:11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1584"/>
    <d v="2014-05-30T10:35:01"/>
    <s v="photography/places"/>
    <n v="0"/>
    <s v="N/A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1585"/>
    <d v="2016-12-25T06:00:0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1586"/>
    <d v="2015-04-04T20:30:22"/>
    <s v="photography/places"/>
    <n v="0"/>
    <s v="N/A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1587"/>
    <d v="2014-12-13T17:49:25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1588"/>
    <d v="2015-01-31T15:12:00"/>
    <s v="photography/places"/>
    <n v="0"/>
    <s v="N/A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1589"/>
    <d v="2015-10-09T18:38:06"/>
    <s v="photography/places"/>
    <n v="0"/>
    <s v="N/A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1590"/>
    <d v="2015-09-23T15:34:24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1591"/>
    <d v="2016-04-03T11:25:41"/>
    <s v="photography/places"/>
    <n v="0.29228571428571426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1592"/>
    <d v="2015-03-27T19:44:45"/>
    <s v="photography/places"/>
    <n v="0"/>
    <s v="N/A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1593"/>
    <d v="2015-02-28T15:17:35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1594"/>
    <d v="2016-05-15T11:21:0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1595"/>
    <d v="2014-06-18T15:13:0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1596"/>
    <d v="2014-12-13T06:19:29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1597"/>
    <d v="2016-09-20T03:29:57"/>
    <s v="photography/places"/>
    <n v="0"/>
    <s v="N/A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1598"/>
    <d v="2015-07-26T11:00:58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1599"/>
    <d v="2016-04-08T06:56:16"/>
    <s v="photography/places"/>
    <n v="0"/>
    <s v="N/A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1600"/>
    <d v="2014-07-15T00:11:00"/>
    <s v="photography/places"/>
    <n v="7.34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601"/>
    <d v="2011-05-04T21:13:53"/>
    <s v="music/rock"/>
    <n v="1.08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602"/>
    <d v="2011-10-14T18:00:00"/>
    <s v="music/rock"/>
    <n v="1.00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603"/>
    <d v="2012-01-27T23:04:19"/>
    <s v="music/rock"/>
    <n v="1.00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604"/>
    <d v="2012-03-17T14:17:15"/>
    <s v="music/rock"/>
    <n v="1.22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605"/>
    <d v="2011-08-01T02:00:00"/>
    <s v="music/rock"/>
    <n v="1.0069333333333335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606"/>
    <d v="2011-03-23T20:40:38"/>
    <s v="music/rock"/>
    <n v="1.01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607"/>
    <d v="2012-06-14T14:24:11"/>
    <s v="music/rock"/>
    <n v="1.45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608"/>
    <d v="2014-01-01T00:26:00"/>
    <s v="music/rock"/>
    <n v="1.01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609"/>
    <d v="2011-11-02T03:00:00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610"/>
    <d v="2012-12-15T17:11:50"/>
    <s v="music/rock"/>
    <n v="2.7185000000000001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611"/>
    <d v="2013-06-04T19:00:32"/>
    <s v="music/rock"/>
    <n v="1.25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612"/>
    <d v="2013-01-02T15:59:44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613"/>
    <d v="2012-07-21T20:40:02"/>
    <s v="music/rock"/>
    <n v="1.01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614"/>
    <d v="2014-08-03T12:00:00"/>
    <s v="music/rock"/>
    <n v="1.02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615"/>
    <d v="2011-12-12T21:13:16"/>
    <s v="music/rock"/>
    <n v="1.14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616"/>
    <d v="2012-11-22T17:00:00"/>
    <s v="music/rock"/>
    <n v="1.04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617"/>
    <d v="2013-11-01T14:00:00"/>
    <s v="music/rock"/>
    <n v="1.45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618"/>
    <d v="2013-03-08T10:42:15"/>
    <s v="music/rock"/>
    <n v="1.05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619"/>
    <d v="2014-09-14T23:28:06"/>
    <s v="music/rock"/>
    <n v="1.33333333333333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620"/>
    <d v="2013-02-23T03:09:00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621"/>
    <d v="2012-05-27T22:59:00"/>
    <s v="music/rock"/>
    <n v="1.21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622"/>
    <d v="2014-12-17T02:59:00"/>
    <s v="music/rock"/>
    <n v="1.01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623"/>
    <d v="2013-08-27T11:31:29"/>
    <s v="music/rock"/>
    <n v="1.01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624"/>
    <d v="2013-01-09T03:48:55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625"/>
    <d v="2012-09-11T11:47:33"/>
    <s v="music/rock"/>
    <n v="1.553333333333333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626"/>
    <d v="2013-12-01T16:21:07"/>
    <s v="music/rock"/>
    <n v="1.01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627"/>
    <d v="2012-11-25T23:59:00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628"/>
    <d v="2014-06-17T12:41:22"/>
    <s v="music/rock"/>
    <n v="1.00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629"/>
    <d v="2014-02-20T15:48:53"/>
    <s v="music/rock"/>
    <n v="1.03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630"/>
    <d v="2012-03-02T01:59:00"/>
    <s v="music/rock"/>
    <n v="2.6524999999999999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631"/>
    <d v="2012-10-12T15:37:41"/>
    <s v="music/rock"/>
    <n v="1.5590999999999999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632"/>
    <d v="2011-09-24T03:10:54"/>
    <s v="music/rock"/>
    <n v="1.01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633"/>
    <d v="2012-01-16T00:00:00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634"/>
    <d v="2011-06-02T00:59:00"/>
    <s v="music/rock"/>
    <n v="1.00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635"/>
    <d v="2016-07-11T15:51:01"/>
    <s v="music/rock"/>
    <n v="1.2529999999999999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636"/>
    <d v="2011-06-11T23:00:00"/>
    <s v="music/rock"/>
    <n v="1.03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637"/>
    <d v="2009-12-31T18:39:00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638"/>
    <d v="2013-02-28T16:25:00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639"/>
    <d v="2012-03-03T10:39:25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640"/>
    <d v="2010-08-02T20:59:00"/>
    <s v="music/rock"/>
    <n v="1.6986000000000001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641"/>
    <d v="2014-12-19T09:19:04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642"/>
    <d v="2011-06-13T19:35:27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643"/>
    <d v="2012-09-24T14:46:52"/>
    <s v="music/pop"/>
    <n v="1.247000000000000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644"/>
    <d v="2012-11-21T21:26:00"/>
    <s v="music/pop"/>
    <n v="1.09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645"/>
    <d v="2013-09-18T09:49:00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646"/>
    <d v="2014-08-14T13:11:00"/>
    <s v="music/pop"/>
    <n v="1.102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647"/>
    <d v="2012-06-09T04:49:37"/>
    <s v="music/pop"/>
    <n v="1.0471999999999999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648"/>
    <d v="2011-03-20T10:54:42"/>
    <s v="music/pop"/>
    <n v="1.25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649"/>
    <d v="2014-05-23T11:25:55"/>
    <s v="music/pop"/>
    <n v="1.00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650"/>
    <d v="2013-10-09T05:27:17"/>
    <s v="music/pop"/>
    <n v="1.4155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651"/>
    <d v="2011-04-26T01:59:00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652"/>
    <d v="2013-11-24T07:49:53"/>
    <s v="music/pop"/>
    <n v="1.00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653"/>
    <d v="2011-04-24T15:01:36"/>
    <s v="music/pop"/>
    <n v="1.7423040000000001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654"/>
    <d v="2012-04-18T16:22:40"/>
    <s v="music/pop"/>
    <n v="1.199090909090909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655"/>
    <d v="2012-04-05T13:00:20"/>
    <s v="music/pop"/>
    <n v="1.4286666666666668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656"/>
    <d v="2012-12-13T17:17:32"/>
    <s v="music/pop"/>
    <n v="1.00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657"/>
    <d v="2012-05-24T13:46:08"/>
    <s v="music/pop"/>
    <n v="1.04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658"/>
    <d v="2012-12-18T09:20:00"/>
    <s v="music/pop"/>
    <n v="1.3223333333333334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659"/>
    <d v="2013-12-17T07:00:00"/>
    <s v="music/pop"/>
    <n v="1.127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660"/>
    <d v="2016-04-30T16:59:00"/>
    <s v="music/pop"/>
    <n v="12.53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661"/>
    <d v="2016-01-17T16:00:00"/>
    <s v="music/pop"/>
    <n v="1.0250632911392406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662"/>
    <d v="2011-12-31T00:45:36"/>
    <s v="music/pop"/>
    <n v="1.02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663"/>
    <d v="2015-01-31T19:31:47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664"/>
    <d v="2012-03-15T22:59:00"/>
    <s v="music/pop"/>
    <n v="1.2240879999999998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665"/>
    <d v="2011-02-21T22:00:00"/>
    <s v="music/pop"/>
    <n v="1.19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666"/>
    <d v="2013-03-28T00:04:33"/>
    <s v="music/pop"/>
    <n v="1.60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667"/>
    <d v="2014-03-11T01:59:00"/>
    <s v="music/pop"/>
    <n v="1.26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668"/>
    <d v="2011-11-27T23:35:39"/>
    <s v="music/pop"/>
    <n v="1.02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669"/>
    <d v="2016-05-31T16:14:36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670"/>
    <d v="2010-07-04T23:00:00"/>
    <s v="music/pop"/>
    <n v="1.026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671"/>
    <d v="2016-08-01T08:03:34"/>
    <s v="music/pop"/>
    <n v="1.00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672"/>
    <d v="2012-06-04T10:45:30"/>
    <s v="music/pop"/>
    <n v="1.12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673"/>
    <d v="2015-03-06T16:04:52"/>
    <s v="music/pop"/>
    <n v="1.280952380952380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674"/>
    <d v="2016-08-18T01:59:00"/>
    <s v="music/pop"/>
    <n v="2.0169999999999999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675"/>
    <d v="2011-10-16T17:03:00"/>
    <s v="music/pop"/>
    <n v="1.37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676"/>
    <d v="2012-04-20T22:59:00"/>
    <s v="music/pop"/>
    <n v="1.15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677"/>
    <d v="2016-04-16T00:59:00"/>
    <s v="music/pop"/>
    <n v="1.11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678"/>
    <d v="2014-02-06T15:31:11"/>
    <s v="music/pop"/>
    <n v="1.18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679"/>
    <d v="2011-07-21T20:39:05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680"/>
    <d v="2014-07-12T13:11:07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681"/>
    <d v="2017-03-28T21:00:00"/>
    <s v="music/faith"/>
    <n v="1.01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682"/>
    <d v="2017-04-13T23:07:40"/>
    <s v="music/faith"/>
    <n v="0"/>
    <s v="N/A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683"/>
    <d v="2017-04-07T13:45:38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684"/>
    <d v="2017-03-17T13:34:01"/>
    <s v="music/faith"/>
    <n v="1.09125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685"/>
    <d v="2017-03-24T00:00:23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686"/>
    <d v="2017-04-27T14:15:19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687"/>
    <d v="2017-04-10T15:15:00"/>
    <s v="music/faith"/>
    <n v="0.31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688"/>
    <d v="2017-04-09T06:49:54"/>
    <s v="music/faith"/>
    <n v="0.443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689"/>
    <d v="2017-03-16T16:37:1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690"/>
    <d v="2017-04-06T04:20:42"/>
    <s v="music/faith"/>
    <n v="0.25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691"/>
    <d v="2017-04-02T20:00:00"/>
    <s v="music/faith"/>
    <n v="0.334733333333333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692"/>
    <d v="2017-03-26T18:59:00"/>
    <s v="music/faith"/>
    <n v="0.4779999999999999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693"/>
    <d v="2017-04-09T15:00:0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694"/>
    <d v="2017-03-26T23:36:0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695"/>
    <d v="2017-04-09T20:00:00"/>
    <s v="music/faith"/>
    <n v="0.11708333333333333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696"/>
    <d v="2017-03-31T19:40:11"/>
    <s v="music/faith"/>
    <n v="0"/>
    <s v="N/A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697"/>
    <d v="2017-04-09T18:47:28"/>
    <s v="music/faith"/>
    <n v="0.2020800000000000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698"/>
    <d v="2017-03-25T22:33:00"/>
    <s v="music/faith"/>
    <n v="0"/>
    <s v="N/A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699"/>
    <d v="2017-04-11T15:44:05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700"/>
    <d v="2017-03-31T23:00:00"/>
    <s v="music/faith"/>
    <n v="0.26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701"/>
    <d v="2015-01-15T10:56:45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702"/>
    <d v="2015-03-30T14:52:3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703"/>
    <d v="2015-08-31T01:45:37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704"/>
    <d v="2015-02-15T22:21:13"/>
    <s v="music/faith"/>
    <n v="0.65100000000000002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705"/>
    <d v="2015-09-09T11:00:00"/>
    <s v="music/faith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706"/>
    <d v="2015-08-23T02:21:12"/>
    <s v="music/faith"/>
    <n v="0"/>
    <s v="N/A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707"/>
    <d v="2016-03-28T11:18:15"/>
    <s v="music/faith"/>
    <n v="9.74E-2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708"/>
    <d v="2016-05-01T15:48:26"/>
    <s v="music/faith"/>
    <n v="0"/>
    <s v="N/A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709"/>
    <d v="2014-08-31T14:39:0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710"/>
    <d v="2016-01-18T08:00:0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711"/>
    <d v="2014-09-01T10:30:34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712"/>
    <d v="2015-06-30T16:55:53"/>
    <s v="music/faith"/>
    <n v="0"/>
    <s v="N/A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713"/>
    <d v="2014-10-05T14:13:32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714"/>
    <d v="2015-05-01T17:02:41"/>
    <s v="music/faith"/>
    <n v="7.868E-2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715"/>
    <d v="2015-03-30T22:22:0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716"/>
    <d v="2016-12-09T09:51:39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717"/>
    <d v="2016-04-20T23:00:00"/>
    <s v="music/faith"/>
    <n v="0.42725880551301687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718"/>
    <d v="2016-05-13T23:59:0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719"/>
    <d v="2014-09-17T07:49:51"/>
    <s v="music/faith"/>
    <n v="8.7500000000000008E-3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720"/>
    <d v="2014-11-09T14:47:51"/>
    <s v="music/faith"/>
    <n v="5.6250000000000001E-2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721"/>
    <d v="2015-12-11T06:04:23"/>
    <s v="music/faith"/>
    <n v="0"/>
    <s v="N/A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722"/>
    <d v="2016-04-02T19:10:0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723"/>
    <d v="2015-07-01T01:00:00"/>
    <s v="music/faith"/>
    <n v="6.5000000000000002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724"/>
    <d v="2014-10-30T17:22:42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725"/>
    <d v="2014-08-24T18:14:09"/>
    <s v="music/faith"/>
    <n v="0.10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726"/>
    <d v="2014-06-27T17:04:24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727"/>
    <d v="2015-04-05T06:00:0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728"/>
    <d v="2015-10-21T10:01:14"/>
    <s v="music/faith"/>
    <n v="0.68400000000000005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729"/>
    <d v="2016-06-09T20:15:06"/>
    <s v="music/faith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730"/>
    <d v="2015-10-24T21:06:23"/>
    <s v="music/faith"/>
    <n v="0"/>
    <s v="N/A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731"/>
    <d v="2015-06-11T10:00:00"/>
    <s v="music/faith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732"/>
    <d v="2016-01-16T00:00:00"/>
    <s v="music/faith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733"/>
    <d v="2016-09-13T16:30:00"/>
    <s v="music/faith"/>
    <n v="0"/>
    <s v="N/A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734"/>
    <d v="2015-05-07T19:52:36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735"/>
    <d v="2016-08-07T14:32:25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736"/>
    <d v="2015-11-08T16:40:33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737"/>
    <d v="2015-07-20T17:46:32"/>
    <s v="music/faith"/>
    <n v="0.21249999999999999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738"/>
    <d v="2014-10-02T15:59:02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739"/>
    <d v="2016-05-04T14:58:52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740"/>
    <d v="2015-07-16T14:37:02"/>
    <s v="music/faith"/>
    <n v="0"/>
    <s v="N/A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741"/>
    <d v="2015-06-10T10:04:31"/>
    <s v="photography/photobooks"/>
    <n v="1.10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742"/>
    <d v="2017-01-07T16:00:00"/>
    <s v="photography/photobooks"/>
    <n v="1.08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743"/>
    <d v="2016-08-26T22:59:00"/>
    <s v="photography/photobooks"/>
    <n v="1.00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744"/>
    <d v="2015-03-08T08:31:17"/>
    <s v="photography/photobooks"/>
    <n v="1.1845454545454546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745"/>
    <d v="2016-12-21T21:00:00"/>
    <s v="photography/photobooks"/>
    <n v="1.14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746"/>
    <d v="2016-11-23T21:00:00"/>
    <s v="photography/photobooks"/>
    <n v="1.481000000000000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747"/>
    <d v="2015-11-13T10:00:00"/>
    <s v="photography/photobooks"/>
    <n v="1.04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748"/>
    <d v="2015-09-02T17:49:03"/>
    <s v="photography/photobooks"/>
    <n v="1.29948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749"/>
    <d v="2017-03-01T14:00:00"/>
    <s v="photography/photobooks"/>
    <n v="1.2348756218905472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750"/>
    <d v="2016-04-19T15:05:04"/>
    <s v="photography/photobooks"/>
    <n v="2.01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751"/>
    <d v="2015-03-19T12:45:23"/>
    <s v="photography/photobooks"/>
    <n v="1.02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752"/>
    <d v="2016-10-14T01:04:42"/>
    <s v="photography/photobooks"/>
    <n v="2.601666666666666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753"/>
    <d v="2016-03-21T11:59:28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754"/>
    <d v="2015-04-03T15:02:33"/>
    <s v="photography/photobooks"/>
    <n v="1.1052941176470588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755"/>
    <d v="2015-10-05T13:56:0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756"/>
    <d v="2016-08-28T23:01:09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757"/>
    <d v="2017-01-28T14:29:00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758"/>
    <d v="2016-07-14T17:56:32"/>
    <s v="photography/photobooks"/>
    <n v="1.147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759"/>
    <d v="2015-03-25T13:53:49"/>
    <s v="photography/photobooks"/>
    <n v="1.06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760"/>
    <d v="2016-02-25T11:08:33"/>
    <s v="photography/photobooks"/>
    <n v="1.6544000000000001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761"/>
    <d v="2015-09-12T08:37:40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762"/>
    <d v="2016-03-11T18:34:05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763"/>
    <d v="2016-10-23T15:50:40"/>
    <s v="photography/photobooks"/>
    <n v="1.01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1764"/>
    <d v="2014-08-03T06:39:39"/>
    <s v="photography/photobooks"/>
    <n v="0.19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1765"/>
    <d v="2014-08-13T18:31:52"/>
    <s v="photography/photobooks"/>
    <n v="0.59467839999999994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1766"/>
    <d v="2014-08-25T15:38:08"/>
    <s v="photography/photobooks"/>
    <n v="0"/>
    <s v="N/A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1767"/>
    <d v="2014-08-03T10:48:04"/>
    <s v="photography/photobooks"/>
    <n v="0.45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1768"/>
    <d v="2014-09-27T08:27:24"/>
    <s v="photography/photobooks"/>
    <n v="3.7400000000000003E-2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1769"/>
    <d v="2015-01-13T14:39:19"/>
    <s v="photography/photobooks"/>
    <n v="2.7025E-2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1770"/>
    <d v="2014-10-14T13:43:14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1771"/>
    <d v="2014-10-23T18:30:4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1772"/>
    <d v="2014-07-06T12:13:56"/>
    <s v="photography/photobooks"/>
    <n v="0.15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1773"/>
    <d v="2015-01-19T13:14:58"/>
    <s v="photography/photobooks"/>
    <n v="6.2566666666666673E-2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1774"/>
    <d v="2014-11-29T09:59:00"/>
    <s v="photography/photobooks"/>
    <n v="0.45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1775"/>
    <d v="2014-10-24T18:26:00"/>
    <s v="photography/photobooks"/>
    <n v="0.65101538461538466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1776"/>
    <d v="2014-10-29T17:57:51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1777"/>
    <d v="2015-02-20T03:34:13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1778"/>
    <d v="2015-03-27T14:43:15"/>
    <s v="photography/photobooks"/>
    <n v="1.9900000000000001E-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1779"/>
    <d v="2016-09-02T11:36:20"/>
    <s v="photography/photobooks"/>
    <n v="0.3623636363636363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1780"/>
    <d v="2016-07-02T09:25:10"/>
    <s v="photography/photobooks"/>
    <n v="0.39743333333333336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1781"/>
    <d v="2016-09-15T09:49:05"/>
    <s v="photography/photobooks"/>
    <n v="0.2576363636363636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1782"/>
    <d v="2016-02-21T08:48:09"/>
    <s v="photography/photobooks"/>
    <n v="0.15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1783"/>
    <d v="2015-05-21T17:47:58"/>
    <s v="photography/photobooks"/>
    <n v="0.236925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1784"/>
    <d v="2015-01-30T22:25:00"/>
    <s v="photography/photobooks"/>
    <n v="0.39760000000000001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1785"/>
    <d v="2014-10-15T19:00:00"/>
    <s v="photography/photobooks"/>
    <n v="0.2022083333333333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1786"/>
    <d v="2014-12-15T08:12:57"/>
    <s v="photography/photobooks"/>
    <n v="0.47631578947368419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1787"/>
    <d v="2015-04-04T09:43:57"/>
    <s v="photography/photobooks"/>
    <n v="0.15329999999999999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1788"/>
    <d v="2014-10-31T17:45:42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1789"/>
    <d v="2015-01-12T01:00:03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1790"/>
    <d v="2015-02-05T11:11:18"/>
    <s v="photography/photobooks"/>
    <n v="4.9575757575757579E-2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1791"/>
    <d v="2015-01-29T12:46:05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1792"/>
    <d v="2015-08-10T01:59:00"/>
    <s v="photography/photobooks"/>
    <n v="0.6112400000000000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1793"/>
    <d v="2014-11-27T17:24:0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1794"/>
    <d v="2015-02-11T08:13:42"/>
    <s v="photography/photobooks"/>
    <n v="0.11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1795"/>
    <d v="2016-10-14T11:00:00"/>
    <s v="photography/photobooks"/>
    <n v="0.3873571428571428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1796"/>
    <d v="2016-07-24T05:32:46"/>
    <s v="photography/photobooks"/>
    <n v="0.22052631578947368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1797"/>
    <d v="2016-12-15T08:39:49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1798"/>
    <d v="2016-02-04T02:50:33"/>
    <s v="photography/photobooks"/>
    <n v="0.136375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1799"/>
    <d v="2014-11-11T16:13:28"/>
    <s v="photography/photobooks"/>
    <n v="1.7457500000000001E-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1800"/>
    <d v="2016-10-10T09:32:50"/>
    <s v="photography/photobooks"/>
    <n v="0.20449632511889321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1801"/>
    <d v="2015-12-15T07:10:00"/>
    <s v="photography/photobooks"/>
    <n v="0.13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1802"/>
    <d v="2015-06-27T16:59:00"/>
    <s v="photography/photobooks"/>
    <n v="0.48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1803"/>
    <d v="2015-02-13T20:43:02"/>
    <s v="photography/photobooks"/>
    <n v="0.30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1804"/>
    <d v="2015-11-14T12:16:44"/>
    <s v="photography/photobooks"/>
    <n v="0.35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1805"/>
    <d v="2015-10-02T13:00:00"/>
    <s v="photography/photobooks"/>
    <n v="0.36404444444444445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1806"/>
    <d v="2014-09-30T10:19:09"/>
    <s v="photography/photobooks"/>
    <n v="2.955E-2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1807"/>
    <d v="2014-09-27T20:38:33"/>
    <s v="photography/photobooks"/>
    <n v="0.11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1808"/>
    <d v="2017-02-11T11:20:30"/>
    <s v="photography/photobooks"/>
    <n v="0.41407142857142859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1809"/>
    <d v="2015-03-01T16:47:19"/>
    <s v="photography/photobooks"/>
    <n v="0.10857142857142857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1810"/>
    <d v="2014-08-21T16:50:26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1811"/>
    <d v="2014-10-23T23:00:00"/>
    <s v="photography/photobooks"/>
    <n v="7.407407407407407E-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1812"/>
    <d v="2016-07-03T02:38:56"/>
    <s v="photography/photobooks"/>
    <n v="0.13307692307692306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1813"/>
    <d v="2014-08-08T16:20:12"/>
    <s v="photography/photobooks"/>
    <n v="0"/>
    <s v="N/A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1814"/>
    <d v="2015-02-28T02:32:16"/>
    <s v="photography/photobooks"/>
    <n v="0.49183333333333334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1815"/>
    <d v="2015-07-01T16:45:37"/>
    <s v="photography/photobooks"/>
    <n v="0"/>
    <s v="N/A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1816"/>
    <d v="2016-07-25T14:00:00"/>
    <s v="photography/photobooks"/>
    <n v="2.036E-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1817"/>
    <d v="2017-01-30T01:59:0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1818"/>
    <d v="2015-04-02T23:37:30"/>
    <s v="photography/photobooks"/>
    <n v="0"/>
    <s v="N/A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1819"/>
    <d v="2014-07-30T13:03:16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1820"/>
    <d v="2015-03-31T20:01:30"/>
    <s v="photography/photobooks"/>
    <n v="6.565384615384616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821"/>
    <d v="2012-03-03T02:39:27"/>
    <s v="music/rock"/>
    <n v="1.348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822"/>
    <d v="2014-01-31T14:01:00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823"/>
    <d v="2012-10-24T11:26:16"/>
    <s v="music/rock"/>
    <n v="1.158571428571428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824"/>
    <d v="2014-01-07T21:08:00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825"/>
    <d v="2013-07-11T15:01:43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826"/>
    <d v="2014-02-17T17:10:17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827"/>
    <d v="2011-03-03T02:49:21"/>
    <s v="music/rock"/>
    <n v="1.00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828"/>
    <d v="2014-05-09T17:00:00"/>
    <s v="music/rock"/>
    <n v="1.00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829"/>
    <d v="2011-01-21T17:00:00"/>
    <s v="music/rock"/>
    <n v="1.66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830"/>
    <d v="2014-02-24T11:25:07"/>
    <s v="music/rock"/>
    <n v="1.0153333333333334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831"/>
    <d v="2012-05-12T18:54:23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832"/>
    <d v="2011-03-04T07:57:07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833"/>
    <d v="2013-03-02T02:59:00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834"/>
    <d v="2015-01-24T18:08:15"/>
    <s v="music/rock"/>
    <n v="1.18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835"/>
    <d v="2016-03-31T10:51:1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836"/>
    <d v="2013-02-17T14:25:29"/>
    <s v="music/rock"/>
    <n v="2.003400000000000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837"/>
    <d v="2012-03-17T19:08:55"/>
    <s v="music/rock"/>
    <n v="3.0683333333333334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838"/>
    <d v="2011-09-30T22:00:00"/>
    <s v="music/rock"/>
    <n v="1.00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839"/>
    <d v="2016-10-01T12:19:42"/>
    <s v="music/rock"/>
    <n v="2.0529999999999999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840"/>
    <d v="2013-05-06T23:59:00"/>
    <s v="music/rock"/>
    <n v="1.0888888888888888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841"/>
    <d v="2014-05-19T23:59:00"/>
    <s v="music/rock"/>
    <n v="1.017500000000000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842"/>
    <d v="2015-03-02T00:59:00"/>
    <s v="music/rock"/>
    <n v="1.252499999999999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843"/>
    <d v="2011-02-20T18:52:34"/>
    <s v="music/rock"/>
    <n v="1.24006100000000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844"/>
    <d v="2011-06-10T22:00:00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845"/>
    <d v="2016-06-16T23:55:00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846"/>
    <d v="2012-12-15T10:36:17"/>
    <s v="music/rock"/>
    <n v="1.3792666666666666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847"/>
    <d v="2015-04-21T00:40:32"/>
    <s v="music/rock"/>
    <n v="1.20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848"/>
    <d v="2011-07-31T01:59:00"/>
    <s v="music/rock"/>
    <n v="1.0736666666666668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849"/>
    <d v="2012-10-17T15:17:39"/>
    <s v="music/rock"/>
    <n v="1.00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850"/>
    <d v="2014-07-10T18:01:40"/>
    <s v="music/rock"/>
    <n v="1.015222222222222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851"/>
    <d v="2014-07-27T20:00:00"/>
    <s v="music/rock"/>
    <n v="1.0007692307692309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852"/>
    <d v="2015-04-24T19:00:00"/>
    <s v="music/rock"/>
    <n v="1.1696666666666666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853"/>
    <d v="2012-11-13T21:26:57"/>
    <s v="music/rock"/>
    <n v="1.01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854"/>
    <d v="2013-05-23T19:30:37"/>
    <s v="music/rock"/>
    <n v="1.0212366666666666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855"/>
    <d v="2014-01-06T07:55:40"/>
    <s v="music/rock"/>
    <n v="1.54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856"/>
    <d v="2014-07-18T15:31:12"/>
    <s v="music/rock"/>
    <n v="1.01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857"/>
    <d v="2014-09-12T13:26:53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858"/>
    <d v="2011-12-16T00:48:41"/>
    <s v="music/rock"/>
    <n v="1.08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859"/>
    <d v="2011-09-22T13:28:49"/>
    <s v="music/rock"/>
    <n v="1.31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860"/>
    <d v="2014-02-06T12:01:24"/>
    <s v="music/rock"/>
    <n v="1.33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61"/>
    <d v="2015-01-26T02:12:21"/>
    <s v="games/mobile games"/>
    <n v="0"/>
    <s v="N/A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62"/>
    <d v="2017-03-08T02:30:00"/>
    <s v="games/mobile games"/>
    <n v="8.0833333333333326E-2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63"/>
    <d v="2014-06-12T14:08:05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64"/>
    <d v="2014-05-04T12:11:40"/>
    <s v="games/mobile games"/>
    <n v="0.42892307692307691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65"/>
    <d v="2016-11-06T04:49:07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66"/>
    <d v="2017-02-28T23:00:0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67"/>
    <d v="2016-11-05T17:11:52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68"/>
    <d v="2015-12-15T02:59:00"/>
    <s v="games/mobile games"/>
    <n v="4.8680000000000001E-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69"/>
    <d v="2017-01-03T19:04:09"/>
    <s v="games/mobile games"/>
    <n v="0"/>
    <s v="N/A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70"/>
    <d v="2016-01-30T23:17:00"/>
    <s v="games/mobile games"/>
    <n v="0.10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71"/>
    <d v="2014-11-20T14:48:21"/>
    <s v="games/mobile games"/>
    <n v="0.717846153846153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72"/>
    <d v="2015-06-29T22:06:42"/>
    <s v="games/mobile games"/>
    <n v="1.06E-2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73"/>
    <d v="2015-07-08T11:45:0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74"/>
    <d v="2016-06-28T18:15:33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75"/>
    <d v="2016-08-06T16:35:08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76"/>
    <d v="2014-06-16T01:50:05"/>
    <s v="games/mobile games"/>
    <n v="0"/>
    <s v="N/A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77"/>
    <d v="2015-02-28T19:42:05"/>
    <s v="games/mobile games"/>
    <n v="0"/>
    <s v="N/A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78"/>
    <d v="2014-06-12T19:12:35"/>
    <s v="games/mobile games"/>
    <n v="0"/>
    <s v="N/A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79"/>
    <d v="2016-03-14T09:35:29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80"/>
    <d v="2016-03-30T07:36:20"/>
    <s v="games/mobile games"/>
    <n v="0.20080000000000001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881"/>
    <d v="2015-03-09T21:39:49"/>
    <s v="music/indie rock"/>
    <n v="1.726845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882"/>
    <d v="2012-07-10T18:48:00"/>
    <s v="music/indie rock"/>
    <n v="1.00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883"/>
    <d v="2012-04-08T16:45:08"/>
    <s v="music/indie rock"/>
    <n v="1.0480480480480481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884"/>
    <d v="2012-11-27T07:00:00"/>
    <s v="music/indie rock"/>
    <n v="1.35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885"/>
    <d v="2012-08-10T17:00:00"/>
    <s v="music/indie rock"/>
    <n v="1.16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886"/>
    <d v="2014-11-12T17:45:38"/>
    <s v="music/indie rock"/>
    <n v="1.02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887"/>
    <d v="2015-12-03T16:30:00"/>
    <s v="music/indie rock"/>
    <n v="1.11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888"/>
    <d v="2010-05-31T23:59:00"/>
    <s v="music/indie rock"/>
    <n v="1.6608000000000001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889"/>
    <d v="2013-03-11T13:02:26"/>
    <s v="music/indie rock"/>
    <n v="1.06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890"/>
    <d v="2012-12-15T13:52:08"/>
    <s v="music/indie rock"/>
    <n v="1.4458441666666668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891"/>
    <d v="2010-07-22T01:00:00"/>
    <s v="music/indie rock"/>
    <n v="1.05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892"/>
    <d v="2011-06-07T10:18:01"/>
    <s v="music/indie rock"/>
    <n v="1.3660000000000001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893"/>
    <d v="2011-04-15T22:59:00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894"/>
    <d v="2012-02-12T16:43:03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895"/>
    <d v="2015-10-20T12:55:22"/>
    <s v="music/indie rock"/>
    <n v="1.01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896"/>
    <d v="2012-04-12T12:02:45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897"/>
    <d v="2014-03-04T16:00:00"/>
    <s v="music/indie rock"/>
    <n v="1.02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898"/>
    <d v="2016-02-01T13:00:00"/>
    <s v="music/indie rock"/>
    <n v="1.445000000000000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899"/>
    <d v="2015-03-25T16:36:06"/>
    <s v="music/indie rock"/>
    <n v="1.33333333333333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900"/>
    <d v="2012-10-06T04:59:00"/>
    <s v="music/indie rock"/>
    <n v="1.093644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1901"/>
    <d v="2015-05-22T08:00:0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1902"/>
    <d v="2015-03-04T13:57:27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1903"/>
    <d v="2017-01-27T13:29:51"/>
    <s v="technology/gadgets"/>
    <n v="0.46600000000000003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1904"/>
    <d v="2016-01-02T11:27:01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1905"/>
    <d v="2014-09-07T17:13:14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1906"/>
    <d v="2016-06-23T11:06:23"/>
    <s v="technology/gadgets"/>
    <n v="0.42759999999999998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1907"/>
    <d v="2014-05-23T09:05:25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1908"/>
    <d v="2016-12-29T17:01:4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1909"/>
    <d v="2014-10-23T05:17:59"/>
    <s v="technology/gadgets"/>
    <n v="0.14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1910"/>
    <d v="2015-10-31T17:45:00"/>
    <s v="technology/gadgets"/>
    <n v="0.39395294117647056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1911"/>
    <d v="2014-08-08T19:48:54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1912"/>
    <d v="2015-06-04T00:26:00"/>
    <s v="technology/gadgets"/>
    <n v="0.59299999999999997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1913"/>
    <d v="2014-10-08T07:16:18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1914"/>
    <d v="2014-10-31T22:59:0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1915"/>
    <d v="2014-09-01T20:10:22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1916"/>
    <d v="2016-11-07T13:12:55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1917"/>
    <d v="2017-02-10T01:28:53"/>
    <s v="technology/gadgets"/>
    <n v="0.52570512820512816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1918"/>
    <d v="2014-08-12T13:57:31"/>
    <s v="technology/gadgets"/>
    <n v="1.04E-2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1919"/>
    <d v="2015-05-19T16:00:49"/>
    <s v="technology/gadgets"/>
    <n v="0.47399999999999998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1920"/>
    <d v="2015-10-21T18:00:00"/>
    <s v="technology/gadgets"/>
    <n v="0.43030000000000002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921"/>
    <d v="2012-07-14T00:19:03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922"/>
    <d v="2013-12-12T01:08:27"/>
    <s v="music/indie rock"/>
    <n v="1.15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923"/>
    <d v="2011-09-26T23:59:00"/>
    <s v="music/indie rock"/>
    <n v="2.4079999999999999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924"/>
    <d v="2014-01-15T14:33:00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925"/>
    <d v="2013-10-10T19:00:00"/>
    <s v="music/indie rock"/>
    <n v="1.10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926"/>
    <d v="2010-11-01T19:26:00"/>
    <s v="music/indie rock"/>
    <n v="1.9537933333333333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927"/>
    <d v="2012-03-07T23:59:00"/>
    <s v="music/indie rock"/>
    <n v="1.03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928"/>
    <d v="2013-05-07T10:33:14"/>
    <s v="music/indie rock"/>
    <n v="1.03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929"/>
    <d v="2011-07-04T19:31:06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930"/>
    <d v="2013-07-07T08:24:42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931"/>
    <d v="2012-05-21T22:30:00"/>
    <s v="music/indie rock"/>
    <n v="1.20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932"/>
    <d v="2012-01-24T14:26:13"/>
    <s v="music/indie rock"/>
    <n v="1.06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933"/>
    <d v="2014-09-26T22:08:27"/>
    <s v="music/indie rock"/>
    <n v="1.724333333333333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934"/>
    <d v="2011-12-25T00:00:00"/>
    <s v="music/indie rock"/>
    <n v="1.23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935"/>
    <d v="2014-06-20T23:59:00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936"/>
    <d v="2011-12-06T00:59:00"/>
    <s v="music/indie rock"/>
    <n v="1.16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937"/>
    <d v="2012-06-14T22:59:00"/>
    <s v="music/indie rock"/>
    <n v="1.8724499999999999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938"/>
    <d v="2013-07-02T00:00:00"/>
    <s v="music/indie rock"/>
    <n v="1.159333333333333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939"/>
    <d v="2013-03-10T17:38:28"/>
    <s v="music/indie rock"/>
    <n v="1.10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940"/>
    <d v="2011-06-14T22:59:00"/>
    <s v="music/indie rock"/>
    <n v="1.70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1941"/>
    <d v="2014-05-15T01:58:51"/>
    <s v="technology/hardware"/>
    <n v="1.26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1942"/>
    <d v="2011-07-04T14:52:20"/>
    <s v="technology/hardware"/>
    <n v="1.38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1943"/>
    <d v="2016-08-11T01:28:36"/>
    <s v="technology/hardware"/>
    <n v="17.05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1944"/>
    <d v="2014-05-01T09:01:30"/>
    <s v="technology/hardware"/>
    <n v="7.880555000000000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1945"/>
    <d v="2015-07-12T01:02:38"/>
    <s v="technology/hardware"/>
    <n v="3.480179999999999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1946"/>
    <d v="2014-04-19T21:36:01"/>
    <s v="technology/hardware"/>
    <n v="1.49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1947"/>
    <d v="2009-11-23T00:59:00"/>
    <s v="technology/hardware"/>
    <n v="1.00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1948"/>
    <d v="2016-06-06T12:02:00"/>
    <s v="technology/hardware"/>
    <n v="8.00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1949"/>
    <d v="2014-07-10T05:09:11"/>
    <s v="technology/hardware"/>
    <n v="1.0600260000000001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1950"/>
    <d v="2011-04-21T23:21:13"/>
    <s v="technology/hardware"/>
    <n v="2.00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1951"/>
    <d v="2016-11-07T06:05:37"/>
    <s v="technology/hardware"/>
    <n v="2.12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1952"/>
    <d v="2013-10-16T09:33:35"/>
    <s v="technology/hardware"/>
    <n v="1.9847237142857144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1953"/>
    <d v="2012-03-01T22:00:00"/>
    <s v="technology/hardware"/>
    <n v="2.259466666666666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1954"/>
    <d v="2016-03-12T00:00:00"/>
    <s v="technology/hardware"/>
    <n v="6.9894800000000004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1955"/>
    <d v="2012-05-23T14:00:00"/>
    <s v="technology/hardware"/>
    <n v="3.98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1956"/>
    <d v="2015-04-18T16:10:05"/>
    <s v="technology/hardware"/>
    <n v="2.9403333333333332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1957"/>
    <d v="2012-10-26T21:21:53"/>
    <s v="technology/hardware"/>
    <n v="1.6750470000000002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1958"/>
    <d v="2013-03-23T17:42:41"/>
    <s v="technology/hardware"/>
    <n v="14.35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1959"/>
    <d v="2014-09-30T19:00:00"/>
    <s v="technology/hardware"/>
    <n v="1.5673440000000001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1960"/>
    <d v="2014-12-21T03:42:21"/>
    <s v="technology/hardware"/>
    <n v="1.1790285714285715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1961"/>
    <d v="2012-10-05T22:59:00"/>
    <s v="technology/hardware"/>
    <n v="11.05381199999999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1962"/>
    <d v="2014-05-13T13:43:56"/>
    <s v="technology/hardware"/>
    <n v="1.9292499999999999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1963"/>
    <d v="2014-09-16T05:18:54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1964"/>
    <d v="2016-04-22T01:32:52"/>
    <s v="technology/hardware"/>
    <n v="2.595774887892376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1965"/>
    <d v="2012-01-11T20:00:00"/>
    <s v="technology/hardware"/>
    <n v="2.6227999999999998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1966"/>
    <d v="2014-08-14T07:58:18"/>
    <s v="technology/hardware"/>
    <n v="2.06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1967"/>
    <d v="2014-05-01T10:55:29"/>
    <s v="technology/hardware"/>
    <n v="3.701299999999999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1968"/>
    <d v="2016-12-03T10:05:15"/>
    <s v="technology/hardware"/>
    <n v="2.84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1969"/>
    <d v="2016-08-05T14:01:08"/>
    <s v="technology/hardware"/>
    <n v="5.790799999999999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1970"/>
    <d v="2013-04-19T22:38:21"/>
    <s v="technology/hardware"/>
    <n v="11.31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1971"/>
    <d v="2013-11-14T23:00:00"/>
    <s v="technology/hardware"/>
    <n v="2.6302771750000002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1972"/>
    <d v="2012-11-17T20:17:24"/>
    <s v="technology/hardware"/>
    <n v="6.7447999999999997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1973"/>
    <d v="2016-08-06T02:00:00"/>
    <s v="technology/hardware"/>
    <n v="2.5683081313131315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1974"/>
    <d v="2013-08-19T03:01:09"/>
    <s v="technology/hardware"/>
    <n v="3.754960000000000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1975"/>
    <d v="2013-03-10T13:07:31"/>
    <s v="technology/hardware"/>
    <n v="2.0870837499999997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1976"/>
    <d v="2013-07-13T16:35:25"/>
    <s v="technology/hardware"/>
    <n v="3.4660000000000002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1977"/>
    <d v="2015-12-19T02:59:00"/>
    <s v="technology/hardware"/>
    <n v="4.0232999999999999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1978"/>
    <d v="2012-06-12T02:00:00"/>
    <s v="technology/hardware"/>
    <n v="10.2684514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1979"/>
    <d v="2015-11-18T23:59:00"/>
    <s v="technology/hardware"/>
    <n v="1.14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1980"/>
    <d v="2016-04-03T07:01:02"/>
    <s v="technology/hardware"/>
    <n v="3.5482402000000004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1981"/>
    <d v="2014-07-09T12:24:25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1982"/>
    <d v="2016-12-04T10:04:47"/>
    <s v="photography/people"/>
    <n v="0"/>
    <s v="N/A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1983"/>
    <d v="2016-09-02T02:00:00"/>
    <s v="photography/people"/>
    <n v="4.2999999999999997E-2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1984"/>
    <d v="2014-11-30T14:58:01"/>
    <s v="photography/people"/>
    <n v="0.21146666666666666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1985"/>
    <d v="2016-08-02T18:00:0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1986"/>
    <d v="2016-03-14T04:24:43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1987"/>
    <d v="2015-03-01T10:21:16"/>
    <s v="photography/people"/>
    <n v="0.42472727272727273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1988"/>
    <d v="2015-08-20T13:19:02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1989"/>
    <d v="2016-12-11T11:20:08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1990"/>
    <d v="2016-02-12T23:42:12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1991"/>
    <d v="2015-07-03T16:26:26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1992"/>
    <d v="2015-02-17T22:26:31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1993"/>
    <d v="2015-12-21T09:07:17"/>
    <s v="photography/people"/>
    <n v="0"/>
    <s v="N/A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1994"/>
    <d v="2016-12-06T20:09:02"/>
    <s v="photography/people"/>
    <n v="0"/>
    <s v="N/A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1995"/>
    <d v="2015-07-16T16:38:56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1996"/>
    <d v="2014-07-10T14:40:11"/>
    <s v="photography/people"/>
    <n v="0"/>
    <s v="N/A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1997"/>
    <d v="2014-08-26T17:20:12"/>
    <s v="photography/people"/>
    <n v="0"/>
    <s v="N/A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1998"/>
    <d v="2014-07-31T21:50:38"/>
    <s v="photography/people"/>
    <n v="0.26200000000000001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1999"/>
    <d v="2014-11-13T07:35:08"/>
    <s v="photography/people"/>
    <n v="7.6129032258064515E-3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000"/>
    <d v="2016-01-06T17:50:13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001"/>
    <d v="2015-06-12T15:00:00"/>
    <s v="technology/hardware"/>
    <n v="3.82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002"/>
    <d v="2017-01-23T12:05:43"/>
    <s v="technology/hardware"/>
    <n v="2.16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003"/>
    <d v="2010-07-02T18:00:00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004"/>
    <d v="2014-07-10T09:31:03"/>
    <s v="technology/hardware"/>
    <n v="2.34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005"/>
    <d v="2013-10-15T22:59:00"/>
    <s v="technology/hardware"/>
    <n v="1.2368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006"/>
    <d v="2014-12-03T08:00:45"/>
    <s v="technology/hardware"/>
    <n v="2.4784000000000002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007"/>
    <d v="2010-08-23T23:00:00"/>
    <s v="technology/hardware"/>
    <n v="1.15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008"/>
    <d v="2011-09-19T09:30:22"/>
    <s v="technology/hardware"/>
    <n v="1.17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009"/>
    <d v="2016-11-23T03:45:43"/>
    <s v="technology/hardware"/>
    <n v="3.05158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010"/>
    <d v="2016-08-18T18:54:51"/>
    <s v="technology/hardware"/>
    <n v="3.2005299999999997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011"/>
    <d v="2016-01-11T18:00:00"/>
    <s v="technology/hardware"/>
    <n v="8.1956399999999991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012"/>
    <d v="2015-02-05T14:44:01"/>
    <s v="technology/hardware"/>
    <n v="2.3490000000000002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013"/>
    <d v="2016-07-08T18:03:34"/>
    <s v="technology/hardware"/>
    <n v="4.949137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014"/>
    <d v="2013-03-24T23:08:59"/>
    <s v="technology/hardware"/>
    <n v="78.137822333333332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015"/>
    <d v="2011-09-09T16:02:43"/>
    <s v="technology/hardware"/>
    <n v="1.130001388888888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016"/>
    <d v="2013-03-09T16:08:19"/>
    <s v="technology/hardware"/>
    <n v="9.215422000000000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017"/>
    <d v="2012-03-23T23:00:00"/>
    <s v="technology/hardware"/>
    <n v="1.25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018"/>
    <d v="2015-08-13T03:46:49"/>
    <s v="technology/hardware"/>
    <n v="1.02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019"/>
    <d v="2016-09-22T12:00:21"/>
    <s v="technology/hardware"/>
    <n v="4.849097500000000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020"/>
    <d v="2014-05-14T18:04:00"/>
    <s v="technology/hardware"/>
    <n v="1.92333333333333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021"/>
    <d v="2014-09-23T20:41:37"/>
    <s v="technology/hardware"/>
    <n v="2.8109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022"/>
    <d v="2016-06-11T08:39:32"/>
    <s v="technology/hardware"/>
    <n v="1.25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023"/>
    <d v="2015-06-11T05:05:53"/>
    <s v="technology/hardware"/>
    <n v="1.61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024"/>
    <d v="2012-08-12T22:00:00"/>
    <s v="technology/hardware"/>
    <n v="5.8535000000000004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025"/>
    <d v="2015-06-10T23:25:46"/>
    <s v="technology/hardware"/>
    <n v="2.01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026"/>
    <d v="2014-04-20T22:59:00"/>
    <s v="technology/hardware"/>
    <n v="1.3348307999999998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027"/>
    <d v="2015-03-30T13:31:59"/>
    <s v="technology/hardware"/>
    <n v="1.20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028"/>
    <d v="2010-03-15T16:55:00"/>
    <s v="technology/hardware"/>
    <n v="1.26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029"/>
    <d v="2014-08-26T19:31:21"/>
    <s v="technology/hardware"/>
    <n v="3.612000000000000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030"/>
    <d v="2012-11-29T18:54:56"/>
    <s v="technology/hardware"/>
    <n v="2.26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031"/>
    <d v="2015-01-08T20:00:00"/>
    <s v="technology/hardware"/>
    <n v="1.20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032"/>
    <d v="2016-12-15T00:00:00"/>
    <s v="technology/hardware"/>
    <n v="3.04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033"/>
    <d v="2014-04-25T20:58:38"/>
    <s v="technology/hardware"/>
    <n v="1.78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034"/>
    <d v="2015-05-07T01:58:00"/>
    <s v="technology/hardware"/>
    <n v="3.86819987179487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035"/>
    <d v="2015-12-18T20:00:00"/>
    <s v="technology/hardware"/>
    <n v="2.11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036"/>
    <d v="2014-05-09T15:45:19"/>
    <s v="technology/hardware"/>
    <n v="1.3166833333333334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037"/>
    <d v="2013-12-30T01:02:33"/>
    <s v="technology/hardware"/>
    <n v="3.004763999999999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038"/>
    <d v="2013-07-01T13:00:00"/>
    <s v="technology/hardware"/>
    <n v="4.2051249999999998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039"/>
    <d v="2016-11-30T23:59:00"/>
    <s v="technology/hardware"/>
    <n v="1.362168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040"/>
    <d v="2013-11-15T18:15:03"/>
    <s v="technology/hardware"/>
    <n v="2.48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041"/>
    <d v="2016-11-10T08:37:07"/>
    <s v="technology/hardware"/>
    <n v="1.81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042"/>
    <d v="2016-01-22T11:59:34"/>
    <s v="technology/hardware"/>
    <n v="1.2353000000000001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043"/>
    <d v="2016-12-10T23:59:00"/>
    <s v="technology/hardware"/>
    <n v="5.0620938628158845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044"/>
    <d v="2015-06-13T11:25:14"/>
    <s v="technology/hardware"/>
    <n v="1.08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045"/>
    <d v="2012-07-08T21:07:27"/>
    <s v="technology/hardware"/>
    <n v="8.191838775510204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046"/>
    <d v="2013-05-22T23:07:24"/>
    <s v="technology/hardware"/>
    <n v="1.21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047"/>
    <d v="2015-04-16T19:00:00"/>
    <s v="technology/hardware"/>
    <n v="1.02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048"/>
    <d v="2013-05-23T10:38:11"/>
    <s v="technology/hardware"/>
    <n v="1.4833229411764706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049"/>
    <d v="2013-12-02T17:59:00"/>
    <s v="technology/hardware"/>
    <n v="1.20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050"/>
    <d v="2015-05-30T20:42:58"/>
    <s v="technology/hardware"/>
    <n v="4.73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051"/>
    <d v="2013-12-25T19:32:17"/>
    <s v="technology/hardware"/>
    <n v="1.303625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052"/>
    <d v="2016-02-19T21:00:53"/>
    <s v="technology/hardware"/>
    <n v="3.530479999999999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053"/>
    <d v="2015-11-25T10:49:11"/>
    <s v="technology/hardware"/>
    <n v="1.01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054"/>
    <d v="2014-05-02T07:30:10"/>
    <s v="technology/hardware"/>
    <n v="1.13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055"/>
    <d v="2014-12-02T23:00:00"/>
    <s v="technology/hardware"/>
    <n v="1.67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056"/>
    <d v="2013-04-17T13:15:42"/>
    <s v="technology/hardware"/>
    <n v="1.5345200000000001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057"/>
    <d v="2016-02-26T06:52:12"/>
    <s v="technology/hardware"/>
    <n v="2.02232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058"/>
    <d v="2015-03-02T15:00:00"/>
    <s v="technology/hardware"/>
    <n v="1.68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059"/>
    <d v="2016-01-31T16:59:00"/>
    <s v="technology/hardware"/>
    <n v="1.43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060"/>
    <d v="2014-07-23T10:25:50"/>
    <s v="technology/hardware"/>
    <n v="1.96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061"/>
    <d v="2016-12-31T13:20:54"/>
    <s v="technology/hardware"/>
    <n v="1.07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062"/>
    <d v="2016-03-24T03:11:38"/>
    <s v="technology/hardware"/>
    <n v="1.14977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063"/>
    <d v="2016-05-15T12:35:01"/>
    <s v="technology/hardware"/>
    <n v="1.4804999999999999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064"/>
    <d v="2013-05-31T07:00:00"/>
    <s v="technology/hardware"/>
    <n v="1.91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065"/>
    <d v="2013-12-25T03:00:29"/>
    <s v="technology/hardware"/>
    <n v="1.99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066"/>
    <d v="2014-08-23T13:31:23"/>
    <s v="technology/hardware"/>
    <n v="2.185999999999999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067"/>
    <d v="2015-05-24T15:29:36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068"/>
    <d v="2016-10-20T15:11:55"/>
    <s v="technology/hardware"/>
    <n v="1.0522388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069"/>
    <d v="2016-01-02T18:19:51"/>
    <s v="technology/hardware"/>
    <n v="1.284066600000000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070"/>
    <d v="2016-06-28T10:45:23"/>
    <s v="technology/hardware"/>
    <n v="3.1732719999999999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071"/>
    <d v="2016-10-02T01:41:24"/>
    <s v="technology/hardware"/>
    <n v="2.807300000000000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072"/>
    <d v="2016-05-07T08:57:12"/>
    <s v="technology/hardware"/>
    <n v="1.10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073"/>
    <d v="2015-05-08T11:01:58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074"/>
    <d v="2016-05-06T14:49:42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075"/>
    <d v="2013-07-25T11:21:28"/>
    <s v="technology/hardware"/>
    <n v="16.78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076"/>
    <d v="2014-07-23T16:08:09"/>
    <s v="technology/hardware"/>
    <n v="5.433491564245810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077"/>
    <d v="2015-06-05T16:00:00"/>
    <s v="technology/hardware"/>
    <n v="1.15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078"/>
    <d v="2016-12-18T13:30:57"/>
    <s v="technology/hardware"/>
    <n v="1.3120499999999999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079"/>
    <d v="2015-06-25T14:00:00"/>
    <s v="technology/hardware"/>
    <n v="2.8816999999999999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080"/>
    <d v="2015-11-11T18:58:20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081"/>
    <d v="2012-05-15T23:59:00"/>
    <s v="music/indie rock"/>
    <n v="1.14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082"/>
    <d v="2011-11-23T22:53:16"/>
    <s v="music/indie rock"/>
    <n v="1.10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083"/>
    <d v="2012-06-04T12:19:55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084"/>
    <d v="2014-05-04T01:59:00"/>
    <s v="music/indie rock"/>
    <n v="1.08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085"/>
    <d v="2012-07-15T15:03:07"/>
    <s v="music/indie rock"/>
    <n v="1.235333333333333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086"/>
    <d v="2011-12-13T23:59:00"/>
    <s v="music/indie rock"/>
    <n v="1.00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087"/>
    <d v="2011-09-07T23:54:18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088"/>
    <d v="2010-09-10T22:59:00"/>
    <s v="music/indie rock"/>
    <n v="1.1551066666666667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089"/>
    <d v="2013-08-01T20:49:54"/>
    <s v="music/indie rock"/>
    <n v="1.2040040000000001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090"/>
    <d v="2013-02-24T04:09:15"/>
    <s v="music/indie rock"/>
    <n v="1.15040374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091"/>
    <d v="2011-03-01T15:00:00"/>
    <s v="music/indie rock"/>
    <n v="1.20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092"/>
    <d v="2011-10-07T11:58:52"/>
    <s v="music/indie rock"/>
    <n v="1.01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093"/>
    <d v="2012-12-22T16:30:32"/>
    <s v="music/indie rock"/>
    <n v="1.0246666666666666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094"/>
    <d v="2012-03-04T22:00:00"/>
    <s v="music/indie rock"/>
    <n v="1.2054285714285715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095"/>
    <d v="2011-10-02T12:36:13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096"/>
    <d v="2012-10-25T22:59:00"/>
    <s v="music/indie rock"/>
    <n v="1.01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097"/>
    <d v="2011-12-01T10:02:15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098"/>
    <d v="2012-03-07T21:43:55"/>
    <s v="music/indie rock"/>
    <n v="1.0033333333333334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099"/>
    <d v="2015-07-01T22:40:00"/>
    <s v="music/indie rock"/>
    <n v="1.3236666666666668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100"/>
    <d v="2012-06-29T22:59:00"/>
    <s v="music/indie rock"/>
    <n v="1.366666666666666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101"/>
    <d v="2012-02-12T22:35:14"/>
    <s v="music/indie rock"/>
    <n v="1.1325000000000001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102"/>
    <d v="2011-05-05T15:50:48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103"/>
    <d v="2012-11-09T14:07:07"/>
    <s v="music/indie rock"/>
    <n v="1.46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104"/>
    <d v="2013-05-30T19:00:00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105"/>
    <d v="2014-11-20T23:00:00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106"/>
    <d v="2013-01-26T00:09:34"/>
    <s v="music/indie rock"/>
    <n v="1.070454545454545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107"/>
    <d v="2014-11-12T13:03:13"/>
    <s v="music/indie rock"/>
    <n v="1.07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108"/>
    <d v="2012-09-09T22:55:00"/>
    <s v="music/indie rock"/>
    <n v="1.07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109"/>
    <d v="2015-07-05T12:00:17"/>
    <s v="music/indie rock"/>
    <n v="1.06525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110"/>
    <d v="2014-05-27T23:59:00"/>
    <s v="music/indie rock"/>
    <n v="1.00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111"/>
    <d v="2011-08-14T20:00:00"/>
    <s v="music/indie rock"/>
    <n v="1.0649999999999999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112"/>
    <d v="2013-04-15T17:16:33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113"/>
    <d v="2014-09-23T15:46:16"/>
    <s v="music/indie rock"/>
    <n v="1.04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114"/>
    <d v="2010-12-08T23:59:00"/>
    <s v="music/indie rock"/>
    <n v="1.04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115"/>
    <d v="2011-02-19T20:56:41"/>
    <s v="music/indie rock"/>
    <n v="2.256666666666666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116"/>
    <d v="2012-10-02T13:40:03"/>
    <s v="music/indie rock"/>
    <n v="1.009041666666666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117"/>
    <d v="2015-10-26T23:59:00"/>
    <s v="music/indie rock"/>
    <n v="1.4775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118"/>
    <d v="2011-07-24T15:08:56"/>
    <s v="music/indie rock"/>
    <n v="1.34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119"/>
    <d v="2012-08-15T22:07:25"/>
    <s v="music/indie rock"/>
    <n v="1.00750000000000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120"/>
    <d v="2014-01-01T18:08:56"/>
    <s v="music/indie rock"/>
    <n v="1.00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2121"/>
    <d v="2017-01-11T12:49:08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2122"/>
    <d v="2017-01-07T02:12:49"/>
    <s v="games/video games"/>
    <n v="3.875E-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2123"/>
    <d v="2010-03-15T01:59:0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2124"/>
    <d v="2010-11-30T00:00:0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2125"/>
    <d v="2015-08-04T19:33:53"/>
    <s v="games/video games"/>
    <n v="1.4200000000000001E-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2126"/>
    <d v="2014-12-08T18:21:27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2127"/>
    <d v="2015-03-12T06:07:43"/>
    <s v="games/video games"/>
    <n v="0.28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2128"/>
    <d v="2014-09-21T13:32:49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2129"/>
    <d v="2016-03-09T19:35:00"/>
    <s v="games/video games"/>
    <n v="0.11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2130"/>
    <d v="2014-08-15T21:04:23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2131"/>
    <d v="2015-07-11T23:58:11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2132"/>
    <d v="2014-02-03T06:41:32"/>
    <s v="games/video games"/>
    <n v="2.1129899999999997E-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2133"/>
    <d v="2011-04-24T01:59:00"/>
    <s v="games/video games"/>
    <n v="1.6E-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2134"/>
    <d v="2013-04-27T16:16:31"/>
    <s v="games/video games"/>
    <n v="1.7333333333333333E-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2135"/>
    <d v="2012-10-04T18:07:13"/>
    <s v="games/video games"/>
    <n v="9.5600000000000004E-2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2136"/>
    <d v="2013-10-19T07:13:06"/>
    <s v="games/video games"/>
    <n v="5.9612499999999998E-4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2137"/>
    <d v="2014-12-05T13:30:29"/>
    <s v="games/video games"/>
    <n v="0.2840599999999999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2138"/>
    <d v="2013-11-08T20:18:59"/>
    <s v="games/video games"/>
    <n v="0.12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2139"/>
    <d v="2016-11-03T13:00:08"/>
    <s v="games/video games"/>
    <n v="5.4199999999999998E-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2140"/>
    <d v="2013-01-11T15:00:24"/>
    <s v="games/video games"/>
    <n v="1.1199999999999999E-3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2141"/>
    <d v="2014-11-14T01:39:19"/>
    <s v="games/video games"/>
    <n v="0"/>
    <s v="N/A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2142"/>
    <d v="2015-12-30T11:50:10"/>
    <s v="games/video games"/>
    <n v="5.7238095238095241E-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2143"/>
    <d v="2010-07-21T14:00:0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2144"/>
    <d v="2013-09-14T08:07:20"/>
    <s v="games/video games"/>
    <n v="1.7098591549295775E-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2145"/>
    <d v="2013-11-27T01:41:54"/>
    <s v="games/video games"/>
    <n v="0.30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2146"/>
    <d v="2016-02-11T11:18:3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2147"/>
    <d v="2014-11-16T03:05:48"/>
    <s v="games/video games"/>
    <n v="6.9641025641025639E-3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2148"/>
    <d v="2015-04-02T11:36:22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2149"/>
    <d v="2010-07-30T19:00:00"/>
    <s v="games/video games"/>
    <n v="0"/>
    <s v="N/A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2150"/>
    <d v="2016-07-13T01:49:59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2151"/>
    <d v="2016-06-29T15:20:14"/>
    <s v="games/video games"/>
    <n v="2.6222222222222224E-3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2152"/>
    <d v="2014-03-15T13:58:29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2153"/>
    <d v="2015-01-10T02:59:0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2154"/>
    <d v="2014-01-28T10:10:27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2155"/>
    <d v="2016-03-31T11:56:25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2156"/>
    <d v="2013-09-16T15:30:06"/>
    <s v="games/video games"/>
    <n v="2.6660714285714284E-2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2157"/>
    <d v="2016-12-23T02:59:00"/>
    <s v="games/video games"/>
    <n v="0.28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2158"/>
    <d v="2013-02-04T15:29:34"/>
    <s v="games/video games"/>
    <n v="6.5900366666666668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2159"/>
    <d v="2011-07-16T12:32:54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2160"/>
    <d v="2012-05-19T12:05:05"/>
    <s v="games/video games"/>
    <n v="8.5000000000000006E-3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161"/>
    <d v="2015-09-23T15:27:39"/>
    <s v="music/rock"/>
    <n v="1.15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162"/>
    <d v="2014-07-24T13:23:11"/>
    <s v="music/rock"/>
    <n v="1.12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163"/>
    <d v="2015-06-07T22:50:00"/>
    <s v="music/rock"/>
    <n v="1.3220000000000001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164"/>
    <d v="2016-06-24T22:59:00"/>
    <s v="music/rock"/>
    <n v="1.02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165"/>
    <d v="2016-04-08T10:00:35"/>
    <s v="music/rock"/>
    <n v="1.38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166"/>
    <d v="2014-12-05T16:06:58"/>
    <s v="music/rock"/>
    <n v="1.46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167"/>
    <d v="2012-09-14T20:35:37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168"/>
    <d v="2017-02-10T00:00:00"/>
    <s v="music/rock"/>
    <n v="1.21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169"/>
    <d v="2017-03-02T11:49:1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170"/>
    <d v="2015-08-22T13:00:22"/>
    <s v="music/rock"/>
    <n v="1.8085714285714285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171"/>
    <d v="2015-06-22T00:00:00"/>
    <s v="music/rock"/>
    <n v="1.060750000000000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172"/>
    <d v="2015-04-18T08:55:20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173"/>
    <d v="2013-09-09T22:59:00"/>
    <s v="music/rock"/>
    <n v="1.2692857142857144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174"/>
    <d v="2016-05-05T08:01:47"/>
    <s v="music/rock"/>
    <n v="1.02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175"/>
    <d v="2016-07-20T19:13:06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176"/>
    <d v="2015-05-02T10:11:49"/>
    <s v="music/rock"/>
    <n v="1.26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177"/>
    <d v="2016-06-06T01:01:07"/>
    <s v="music/rock"/>
    <n v="1.001200000000000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178"/>
    <d v="2017-01-18T10:16:37"/>
    <s v="music/rock"/>
    <n v="1.38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179"/>
    <d v="2015-04-10T23:06:32"/>
    <s v="music/rock"/>
    <n v="1.614000000000000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180"/>
    <d v="2015-11-13T12:04:28"/>
    <s v="music/rock"/>
    <n v="1.071842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2181"/>
    <d v="2017-02-20T19:07:33"/>
    <s v="games/tabletop games"/>
    <n v="1.5309999999999999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2182"/>
    <d v="2014-10-02T16:37:05"/>
    <s v="games/tabletop games"/>
    <n v="5.24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2183"/>
    <d v="2017-02-09T00:00:00"/>
    <s v="games/tabletop games"/>
    <n v="4.892777777777777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2184"/>
    <d v="2016-01-25T11:00:00"/>
    <s v="games/tabletop games"/>
    <n v="2.8473999999999999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2185"/>
    <d v="2013-03-26T03:23:59"/>
    <s v="games/tabletop games"/>
    <n v="18.569700000000001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2186"/>
    <d v="2016-09-06T21:00:00"/>
    <s v="games/tabletop games"/>
    <n v="1.0967499999999999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2187"/>
    <d v="2015-04-02T22:59:00"/>
    <s v="games/tabletop games"/>
    <n v="10.146425000000001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2188"/>
    <d v="2016-10-25T12:00:00"/>
    <s v="games/tabletop games"/>
    <n v="4.121769202766654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2189"/>
    <d v="2016-04-21T17:00:00"/>
    <s v="games/tabletop games"/>
    <n v="5.0324999999999998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2190"/>
    <d v="2016-03-23T01:59:00"/>
    <s v="games/tabletop games"/>
    <n v="1.8461052631578947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2191"/>
    <d v="2017-02-14T15:00:27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2192"/>
    <d v="2016-12-15T18:00:00"/>
    <s v="games/tabletop games"/>
    <n v="10.812401666666668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2193"/>
    <d v="2016-11-20T23:59:00"/>
    <s v="games/tabletop games"/>
    <n v="4.5237333333333334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2194"/>
    <d v="2016-03-26T12:11:30"/>
    <s v="games/tabletop games"/>
    <n v="5.3737000000000004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2195"/>
    <d v="2015-08-11T13:31:40"/>
    <s v="games/tabletop games"/>
    <n v="1.2032608695652174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2196"/>
    <d v="2016-12-02T02:00:00"/>
    <s v="games/tabletop games"/>
    <n v="1.1383571428571428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2197"/>
    <d v="2015-02-28T09:00:59"/>
    <s v="games/tabletop games"/>
    <n v="9.5103109999999997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2198"/>
    <d v="2015-11-14T08:20:00"/>
    <s v="games/tabletop games"/>
    <n v="1.328924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2199"/>
    <d v="2015-10-15T04:59:58"/>
    <s v="games/tabletop games"/>
    <n v="1.4697777777777778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2200"/>
    <d v="2015-07-05T22:00:00"/>
    <s v="games/tabletop games"/>
    <n v="5.42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201"/>
    <d v="2013-01-16T15:19:25"/>
    <s v="music/electronic music"/>
    <n v="3.827181818181818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202"/>
    <d v="2012-11-01T15:22:48"/>
    <s v="music/electronic music"/>
    <n v="7.04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203"/>
    <d v="2015-09-24T15:38:02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204"/>
    <d v="2013-03-09T02:28:39"/>
    <s v="music/electronic music"/>
    <n v="1.32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205"/>
    <d v="2012-06-01T14:43:09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206"/>
    <d v="2012-04-16T01:10:24"/>
    <s v="music/electronic music"/>
    <n v="1.02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207"/>
    <d v="2013-11-16T00:39:33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208"/>
    <d v="2012-04-06T23:00:00"/>
    <s v="music/electronic music"/>
    <n v="1.01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209"/>
    <d v="2014-04-14T18:00:00"/>
    <s v="music/electronic music"/>
    <n v="1.508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210"/>
    <d v="2012-04-14T12:36:00"/>
    <s v="music/electronic music"/>
    <n v="1.11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211"/>
    <d v="2014-04-10T01:59:00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212"/>
    <d v="2013-11-03T20:00:00"/>
    <s v="music/electronic music"/>
    <n v="1.14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213"/>
    <d v="2015-05-15T14:49:39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214"/>
    <d v="2014-02-06T14:00:48"/>
    <s v="music/electronic music"/>
    <n v="2.9250166666666666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215"/>
    <d v="2012-03-13T01:59:00"/>
    <s v="music/electronic music"/>
    <n v="1.56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216"/>
    <d v="2015-07-23T13:02:25"/>
    <s v="music/electronic music"/>
    <n v="1.05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217"/>
    <d v="2015-11-02T03:00:00"/>
    <s v="music/electronic music"/>
    <n v="1.01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218"/>
    <d v="2012-08-28T19:00:00"/>
    <s v="music/electronic music"/>
    <n v="1.2283299999999999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219"/>
    <d v="2015-08-19T12:15:12"/>
    <s v="music/electronic music"/>
    <n v="1.01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220"/>
    <d v="2013-07-26T20:27:16"/>
    <s v="music/electronic music"/>
    <n v="1.011428571428571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2221"/>
    <d v="2016-04-22T19:00:00"/>
    <s v="games/tabletop games"/>
    <n v="1.08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2222"/>
    <d v="2012-01-28T13:54:07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2223"/>
    <d v="2015-06-27T10:22:48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2224"/>
    <d v="2016-10-29T14:00:00"/>
    <s v="games/tabletop games"/>
    <n v="2.4315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2225"/>
    <d v="2014-09-21T14:00:15"/>
    <s v="games/tabletop games"/>
    <n v="9.4483338095238096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2226"/>
    <d v="2016-02-11T23:59:00"/>
    <s v="games/tabletop games"/>
    <n v="1.0846283333333333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2227"/>
    <d v="2013-11-13T15:22:35"/>
    <s v="games/tabletop games"/>
    <n v="1.57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2228"/>
    <d v="2015-08-16T01:40:36"/>
    <s v="games/tabletop games"/>
    <n v="11.74489999999999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2229"/>
    <d v="2013-09-02T23:00:00"/>
    <s v="games/tabletop games"/>
    <n v="1.71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2230"/>
    <d v="2014-04-25T16:08:47"/>
    <s v="games/tabletop games"/>
    <n v="1.2595294117647058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2231"/>
    <d v="2013-06-25T00:00:00"/>
    <s v="games/tabletop games"/>
    <n v="12.121296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2232"/>
    <d v="2014-07-18T22:00:00"/>
    <s v="games/tabletop games"/>
    <n v="4.9580000000000002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2233"/>
    <d v="2015-12-13T19:00:00"/>
    <s v="games/tabletop games"/>
    <n v="3.3203999999999998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2234"/>
    <d v="2017-01-05T14:47:27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2235"/>
    <d v="2015-03-28T18:31:51"/>
    <s v="games/tabletop games"/>
    <n v="1.533153846153846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2236"/>
    <d v="2016-02-01T09:48:43"/>
    <s v="games/tabletop games"/>
    <n v="5.371071428571428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2237"/>
    <d v="2014-11-12T02:59:00"/>
    <s v="games/tabletop games"/>
    <n v="3.5292777777777777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2238"/>
    <d v="2017-03-10T09:55:16"/>
    <s v="games/tabletop games"/>
    <n v="1.3740000000000001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2239"/>
    <d v="2013-11-30T23:02:00"/>
    <s v="games/tabletop games"/>
    <n v="1.2802667999999999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2240"/>
    <d v="2016-04-22T14:49:04"/>
    <s v="games/tabletop games"/>
    <n v="2.706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2241"/>
    <d v="2017-03-02T14:51:40"/>
    <s v="games/tabletop games"/>
    <n v="8.0640000000000001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2242"/>
    <d v="2013-11-26T22:02:00"/>
    <s v="games/tabletop games"/>
    <n v="13.60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2243"/>
    <d v="2017-03-12T22:00:00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2244"/>
    <d v="2016-10-16T15:30:00"/>
    <s v="games/tabletop games"/>
    <n v="3.77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2245"/>
    <d v="2014-02-21T13:00:00"/>
    <s v="games/tabletop games"/>
    <n v="26.47025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2246"/>
    <d v="2015-09-04T14:00:10"/>
    <s v="games/tabletop games"/>
    <n v="1.001200000000000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2247"/>
    <d v="2015-07-29T10:59:25"/>
    <s v="games/tabletop games"/>
    <n v="1.0445405405405406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2248"/>
    <d v="2016-12-14T16:01:18"/>
    <s v="games/tabletop games"/>
    <n v="1.07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2249"/>
    <d v="2013-04-02T10:52:45"/>
    <s v="games/tabletop games"/>
    <n v="1.68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2250"/>
    <d v="2016-12-02T20:07:53"/>
    <s v="games/tabletop games"/>
    <n v="9.7511200000000002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2251"/>
    <d v="2014-08-16T03:17:57"/>
    <s v="games/tabletop games"/>
    <n v="1.3444929411764706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2252"/>
    <d v="2016-08-06T02:52:18"/>
    <s v="games/tabletop games"/>
    <n v="2.722777777777778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2253"/>
    <d v="2015-11-18T11:09:07"/>
    <s v="games/tabletop games"/>
    <n v="1.1268750000000001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2254"/>
    <d v="2017-01-24T10:32:48"/>
    <s v="games/tabletop games"/>
    <n v="4.5979999999999999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2255"/>
    <d v="2016-05-07T17:50:51"/>
    <s v="games/tabletop games"/>
    <n v="2.866582278481012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2256"/>
    <d v="2016-11-22T05:50:46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2257"/>
    <d v="2016-06-19T18:00:00"/>
    <s v="games/tabletop games"/>
    <n v="6.3613999999999997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2258"/>
    <d v="2015-06-11T13:01:27"/>
    <s v="games/tabletop games"/>
    <n v="1.4650000000000001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2259"/>
    <d v="2016-12-08T14:18:56"/>
    <s v="games/tabletop games"/>
    <n v="18.670999999999999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2260"/>
    <d v="2014-03-26T18:24:10"/>
    <s v="games/tabletop games"/>
    <n v="3.2692000000000001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2261"/>
    <d v="2017-02-14T12:23:40"/>
    <s v="games/tabletop games"/>
    <n v="7.7949999999999999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2262"/>
    <d v="2014-11-17T19:00:00"/>
    <s v="games/tabletop games"/>
    <n v="1.54151515151515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2263"/>
    <d v="2015-01-31T14:58:33"/>
    <s v="games/tabletop games"/>
    <n v="1.155466666666666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2264"/>
    <d v="2016-05-22T22:00:00"/>
    <s v="games/tabletop games"/>
    <n v="1.80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2265"/>
    <d v="2016-11-22T15:28:27"/>
    <s v="games/tabletop games"/>
    <n v="2.98499999999999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2266"/>
    <d v="2016-04-26T21:00:00"/>
    <s v="games/tabletop games"/>
    <n v="3.202666666666666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2267"/>
    <d v="2014-12-20T20:00:00"/>
    <s v="games/tabletop games"/>
    <n v="3.80525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2268"/>
    <d v="2017-03-11T20:58:35"/>
    <s v="games/tabletop games"/>
    <n v="1.02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2269"/>
    <d v="2017-03-07T00:00:00"/>
    <s v="games/tabletop games"/>
    <n v="18.016400000000001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2270"/>
    <d v="2017-01-10T16:59:00"/>
    <s v="games/tabletop games"/>
    <n v="7.2024800000000004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2271"/>
    <d v="2016-12-09T19:00:04"/>
    <s v="games/tabletop games"/>
    <n v="2.8309000000000002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2272"/>
    <d v="2015-12-07T11:47:16"/>
    <s v="games/tabletop games"/>
    <n v="13.56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2273"/>
    <d v="2017-03-12T07:10:42"/>
    <s v="games/tabletop games"/>
    <n v="2.2035999999999998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2274"/>
    <d v="2014-02-23T07:00:57"/>
    <s v="games/tabletop games"/>
    <n v="1.19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2275"/>
    <d v="2014-12-22T09:47:59"/>
    <s v="games/tabletop games"/>
    <n v="4.0776923076923079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2276"/>
    <d v="2014-01-05T10:38:09"/>
    <s v="games/tabletop games"/>
    <n v="1.05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2277"/>
    <d v="2012-02-27T11:17:03"/>
    <s v="games/tabletop games"/>
    <n v="1.41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2278"/>
    <d v="2016-01-03T17:59:00"/>
    <s v="games/tabletop games"/>
    <n v="2.7069999999999999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2279"/>
    <d v="2015-02-03T23:00:00"/>
    <s v="games/tabletop games"/>
    <n v="1.538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2280"/>
    <d v="2015-09-17T09:59:51"/>
    <s v="games/tabletop games"/>
    <n v="4.03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281"/>
    <d v="2011-07-25T01:50:00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282"/>
    <d v="2016-01-13T23:11:26"/>
    <s v="music/rock"/>
    <n v="1.85333333333333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283"/>
    <d v="2012-05-08T21:00:04"/>
    <s v="music/rock"/>
    <n v="1.00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284"/>
    <d v="2011-03-11T23:00:00"/>
    <s v="music/rock"/>
    <n v="1.06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285"/>
    <d v="2012-06-28T23:27:23"/>
    <s v="music/rock"/>
    <n v="1.21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286"/>
    <d v="2013-09-05T22:59:00"/>
    <s v="music/rock"/>
    <n v="1.00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287"/>
    <d v="2014-06-23T11:01:00"/>
    <s v="music/rock"/>
    <n v="1.1997755555555556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288"/>
    <d v="2012-06-26T13:00:00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289"/>
    <d v="2013-12-06T18:22:00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290"/>
    <d v="2009-12-01T12:00:00"/>
    <s v="music/rock"/>
    <n v="1.04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291"/>
    <d v="2012-04-22T23:00:00"/>
    <s v="music/rock"/>
    <n v="1.72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292"/>
    <d v="2012-04-18T11:44:36"/>
    <s v="music/rock"/>
    <n v="1.07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293"/>
    <d v="2012-09-24T22:59:00"/>
    <s v="music/rock"/>
    <n v="1.0823529411764705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294"/>
    <d v="2013-01-20T12:21:20"/>
    <s v="music/rock"/>
    <n v="1.4608079999999999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295"/>
    <d v="2013-01-26T17:54:16"/>
    <s v="music/rock"/>
    <n v="1.2524999999999999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296"/>
    <d v="2012-02-23T12:33:46"/>
    <s v="music/rock"/>
    <n v="1.4907142857142857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297"/>
    <d v="2012-03-13T22:59:00"/>
    <s v="music/rock"/>
    <n v="1.00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298"/>
    <d v="2014-03-26T14:10:33"/>
    <s v="music/rock"/>
    <n v="1.0507333333333333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299"/>
    <d v="2011-02-05T19:46:49"/>
    <s v="music/rock"/>
    <n v="3.501666666666666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300"/>
    <d v="2012-06-28T12:26:56"/>
    <s v="music/rock"/>
    <n v="1.0125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301"/>
    <d v="2013-06-20T22:31:36"/>
    <s v="music/indie rock"/>
    <n v="1.33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302"/>
    <d v="2013-12-31T02:00:00"/>
    <s v="music/indie rock"/>
    <n v="1.706521739130434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303"/>
    <d v="2011-12-12T22:39:56"/>
    <s v="music/indie rock"/>
    <n v="1.09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304"/>
    <d v="2010-12-31T23:59:00"/>
    <s v="music/indie rock"/>
    <n v="1.00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305"/>
    <d v="2014-08-08T13:00:00"/>
    <s v="music/indie rock"/>
    <n v="1.0122777777777778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306"/>
    <d v="2012-03-09T23:02:09"/>
    <s v="music/indie rock"/>
    <n v="1.067585714285714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307"/>
    <d v="2012-05-05T14:15:28"/>
    <s v="music/indie rock"/>
    <n v="1.06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308"/>
    <d v="2014-08-28T20:00:00"/>
    <s v="music/indie rock"/>
    <n v="1.01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309"/>
    <d v="2013-03-09T18:42:17"/>
    <s v="music/indie rock"/>
    <n v="1.06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310"/>
    <d v="2013-03-21T13:03:35"/>
    <s v="music/indie rock"/>
    <n v="4.288397837837838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311"/>
    <d v="2014-05-06T19:06:29"/>
    <s v="music/indie rock"/>
    <n v="1.04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312"/>
    <d v="2014-04-18T18:00:00"/>
    <s v="music/indie rock"/>
    <n v="1.0786666666666667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313"/>
    <d v="2012-05-03T18:00:26"/>
    <s v="music/indie rock"/>
    <n v="1.7584040000000001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314"/>
    <d v="2012-06-07T08:14:17"/>
    <s v="music/indie rock"/>
    <n v="1.5697000000000001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315"/>
    <d v="2012-05-05T12:25:43"/>
    <s v="music/indie rock"/>
    <n v="1.02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316"/>
    <d v="2009-12-09T13:24:00"/>
    <s v="music/indie rock"/>
    <n v="1.04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317"/>
    <d v="2010-02-15T00:00:00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318"/>
    <d v="2009-09-25T22:59:00"/>
    <s v="music/indie rock"/>
    <n v="1.21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319"/>
    <d v="2013-12-14T20:58:05"/>
    <s v="music/indie rock"/>
    <n v="1.07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320"/>
    <d v="2014-04-02T13:36:40"/>
    <s v="music/indie rock"/>
    <n v="1.08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321"/>
    <d v="2017-04-04T00:15:01"/>
    <s v="food/small batch"/>
    <n v="0.39120962394619685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322"/>
    <d v="2017-04-09T15:29:29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323"/>
    <d v="2017-03-20T13:07:27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324"/>
    <d v="2017-03-26T15:14:45"/>
    <s v="food/small batch"/>
    <n v="0.20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325"/>
    <d v="2017-03-29T18:32:11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326"/>
    <d v="2017-04-30T12:00:0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327"/>
    <d v="2014-08-26T17:00:40"/>
    <s v="food/small batch"/>
    <n v="5.2609431428571432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328"/>
    <d v="2015-06-14T13:45:37"/>
    <s v="food/small batch"/>
    <n v="2.54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329"/>
    <d v="2014-07-17T09:59:06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330"/>
    <d v="2015-12-24T19:00:00"/>
    <s v="food/small batch"/>
    <n v="1.02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331"/>
    <d v="2014-08-17T19:08:10"/>
    <s v="food/small batch"/>
    <n v="1.44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332"/>
    <d v="2015-02-06T10:04:31"/>
    <s v="food/small batch"/>
    <n v="1.06308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333"/>
    <d v="2014-05-29T12:50:00"/>
    <s v="food/small batch"/>
    <n v="2.12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334"/>
    <d v="2014-11-05T12:34:00"/>
    <s v="food/small batch"/>
    <n v="1.0195000000000001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335"/>
    <d v="2014-06-11T08:44:03"/>
    <s v="food/small batch"/>
    <n v="1.02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336"/>
    <d v="2014-03-08T17:11:35"/>
    <s v="food/small batch"/>
    <n v="5.2073254999999996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337"/>
    <d v="2014-06-26T10:22:23"/>
    <s v="food/small batch"/>
    <n v="1.10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338"/>
    <d v="2014-06-29T16:31:24"/>
    <s v="food/small batch"/>
    <n v="1.011433333333333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339"/>
    <d v="2016-12-19T02:59:00"/>
    <s v="food/small batch"/>
    <n v="2.94207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340"/>
    <d v="2016-10-30T10:25:38"/>
    <s v="food/small batch"/>
    <n v="1.05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341"/>
    <d v="2015-07-12T14:31:44"/>
    <s v="technology/web"/>
    <n v="0"/>
    <s v="N/A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342"/>
    <d v="2014-10-06T00:00:00"/>
    <s v="technology/web"/>
    <n v="0"/>
    <s v="N/A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343"/>
    <d v="2016-01-08T14:47:0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344"/>
    <d v="2016-06-24T12:27:49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345"/>
    <d v="2015-03-31T18:39:00"/>
    <s v="technology/web"/>
    <n v="0"/>
    <s v="N/A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346"/>
    <d v="2016-10-17T14:10:31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347"/>
    <d v="2016-08-25T09:34:36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348"/>
    <d v="2016-02-20T17:22:18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349"/>
    <d v="2015-08-11T13:37:08"/>
    <s v="technology/web"/>
    <n v="0"/>
    <s v="N/A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350"/>
    <d v="2017-01-03T15:12:50"/>
    <s v="technology/web"/>
    <n v="0"/>
    <s v="N/A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351"/>
    <d v="2015-04-29T21:25:39"/>
    <s v="technology/web"/>
    <n v="5.7142857142857143E-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352"/>
    <d v="2015-06-06T10:12:32"/>
    <s v="technology/web"/>
    <n v="0"/>
    <s v="N/A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353"/>
    <d v="2015-04-21T11:13:42"/>
    <s v="technology/web"/>
    <n v="0"/>
    <s v="N/A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354"/>
    <d v="2015-01-10T12:21:0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355"/>
    <d v="2015-05-02T17:02:16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356"/>
    <d v="2015-06-05T13:48:24"/>
    <s v="technology/web"/>
    <n v="0"/>
    <s v="N/A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357"/>
    <d v="2015-10-17T09:52:58"/>
    <s v="technology/web"/>
    <n v="0"/>
    <s v="N/A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358"/>
    <d v="2015-01-30T19:39:00"/>
    <s v="technology/web"/>
    <n v="0"/>
    <s v="N/A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359"/>
    <d v="2015-08-03T10:35:24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360"/>
    <d v="2016-02-07T11:58:0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361"/>
    <d v="2016-04-30T17:00:00"/>
    <s v="technology/web"/>
    <n v="0"/>
    <s v="N/A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362"/>
    <d v="2014-12-11T11:31:1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363"/>
    <d v="2015-12-28T19:16:40"/>
    <s v="technology/web"/>
    <n v="0"/>
    <s v="N/A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364"/>
    <d v="2015-10-26T17:25:56"/>
    <s v="technology/web"/>
    <n v="0"/>
    <s v="N/A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365"/>
    <d v="2016-01-17T18:00:00"/>
    <s v="technology/web"/>
    <n v="0"/>
    <s v="N/A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366"/>
    <d v="2015-10-21T07:45:33"/>
    <s v="technology/web"/>
    <n v="0.10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367"/>
    <d v="2016-04-25T17:16:56"/>
    <s v="technology/web"/>
    <n v="1.34E-2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368"/>
    <d v="2015-04-14T11:19:25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369"/>
    <d v="2016-02-10T14:30:11"/>
    <s v="technology/web"/>
    <n v="0"/>
    <s v="N/A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370"/>
    <d v="2014-12-17T23:32:21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371"/>
    <d v="2015-06-25T13:39:56"/>
    <s v="technology/web"/>
    <n v="0"/>
    <s v="N/A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372"/>
    <d v="2015-04-23T20:39:31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373"/>
    <d v="2015-08-29T10:53:44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374"/>
    <d v="2015-02-12T15:14:2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375"/>
    <d v="2016-09-09T15:03:57"/>
    <s v="technology/web"/>
    <n v="0"/>
    <s v="N/A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376"/>
    <d v="2015-12-10T17:12:46"/>
    <s v="technology/web"/>
    <n v="0.10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377"/>
    <d v="2016-11-25T16:53:03"/>
    <s v="technology/web"/>
    <n v="0"/>
    <s v="N/A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378"/>
    <d v="2015-08-25T19:18:50"/>
    <s v="technology/web"/>
    <n v="0"/>
    <s v="N/A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379"/>
    <d v="2015-10-04T19:23:36"/>
    <s v="technology/web"/>
    <n v="0"/>
    <s v="N/A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380"/>
    <d v="2015-10-01T14:02:22"/>
    <s v="technology/web"/>
    <n v="3.6666666666666666E-3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381"/>
    <d v="2015-04-10T17:27:28"/>
    <s v="technology/web"/>
    <n v="1.8193398957730169E-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382"/>
    <d v="2015-08-03T23:30:03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383"/>
    <d v="2015-02-21T20:21:47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384"/>
    <d v="2014-11-13T21:37:23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385"/>
    <d v="2015-08-05T11:50:32"/>
    <s v="technology/web"/>
    <n v="1.2123076923076924E-2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386"/>
    <d v="2015-01-10T15:07:04"/>
    <s v="technology/web"/>
    <n v="0"/>
    <s v="N/A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387"/>
    <d v="2016-07-22T10:02:2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388"/>
    <d v="2015-01-15T14:29:00"/>
    <s v="technology/web"/>
    <n v="1.2513513513513513E-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389"/>
    <d v="2015-07-25T16:59:0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390"/>
    <d v="2015-01-04T01:17:44"/>
    <s v="technology/web"/>
    <n v="0"/>
    <s v="N/A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391"/>
    <d v="2015-03-31T13:04:04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392"/>
    <d v="2015-10-28T21:53:43"/>
    <s v="technology/web"/>
    <n v="0"/>
    <s v="N/A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393"/>
    <d v="2015-08-08T10:33:37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394"/>
    <d v="2015-02-26T03:41:33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395"/>
    <d v="2017-01-10T03:57:00"/>
    <s v="technology/web"/>
    <n v="0"/>
    <s v="N/A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396"/>
    <d v="2015-10-15T15:22:38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397"/>
    <d v="2015-01-02T16:14:16"/>
    <s v="technology/web"/>
    <n v="0"/>
    <s v="N/A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398"/>
    <d v="2015-07-02T16:59:44"/>
    <s v="technology/web"/>
    <n v="0"/>
    <s v="N/A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399"/>
    <d v="2014-12-18T15:28:26"/>
    <s v="technology/web"/>
    <n v="0"/>
    <s v="N/A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400"/>
    <d v="2016-04-14T01:26:04"/>
    <s v="technology/web"/>
    <n v="0"/>
    <s v="N/A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401"/>
    <d v="2016-03-05T14:44:56"/>
    <s v="food/food trucks"/>
    <n v="7.1785714285714283E-3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402"/>
    <d v="2015-05-13T11:18:51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403"/>
    <d v="2016-03-30T15:10:58"/>
    <s v="food/food trucks"/>
    <n v="0.16833333333333333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404"/>
    <d v="2016-01-02T19:56:47"/>
    <s v="food/food trucks"/>
    <n v="0"/>
    <s v="N/A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405"/>
    <d v="2016-09-03T09:02:55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406"/>
    <d v="2015-01-18T21:39:50"/>
    <s v="food/food trucks"/>
    <n v="0.4138461538461538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407"/>
    <d v="2015-04-11T01:00:00"/>
    <s v="food/food trucks"/>
    <n v="0.2525909090909090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408"/>
    <d v="2014-11-05T23:22:37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409"/>
    <d v="2015-08-18T16:01:15"/>
    <s v="food/food trucks"/>
    <n v="1.84E-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410"/>
    <d v="2015-09-07T04:47:55"/>
    <s v="food/food trucks"/>
    <n v="0"/>
    <s v="N/A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411"/>
    <d v="2015-08-25T12:34:42"/>
    <s v="food/food trucks"/>
    <n v="6.0400000000000002E-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412"/>
    <d v="2016-11-26T13:41:13"/>
    <s v="food/food trucks"/>
    <n v="0"/>
    <s v="N/A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413"/>
    <d v="2014-05-31T18:30:00"/>
    <s v="food/food trucks"/>
    <n v="8.3333333333333332E-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414"/>
    <d v="2015-08-21T22:59:00"/>
    <s v="food/food trucks"/>
    <n v="3.0666666666666665E-2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415"/>
    <d v="2016-07-15T15:42:26"/>
    <s v="food/food trucks"/>
    <n v="5.5833333333333334E-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416"/>
    <d v="2015-03-14T10:00:0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417"/>
    <d v="2014-08-10T16:13:07"/>
    <s v="food/food trucks"/>
    <n v="0"/>
    <s v="N/A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418"/>
    <d v="2015-03-24T14:34:04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419"/>
    <d v="2015-02-18T12:43:09"/>
    <s v="food/food trucks"/>
    <n v="0"/>
    <s v="N/A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420"/>
    <d v="2014-11-09T20:41:35"/>
    <s v="food/food trucks"/>
    <n v="0.148251333728512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421"/>
    <d v="2015-02-21T11:29:56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422"/>
    <d v="2015-03-11T11:23:56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423"/>
    <d v="2014-12-31T11:54:5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424"/>
    <d v="2014-10-27T16:25:08"/>
    <s v="food/food trucks"/>
    <n v="1.24E-2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425"/>
    <d v="2016-05-27T17:04:0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426"/>
    <d v="2015-08-07T23:04:52"/>
    <s v="food/food trucks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427"/>
    <d v="2016-03-23T01:38:53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428"/>
    <d v="2015-03-12T12:49:11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429"/>
    <d v="2017-02-05T11:44:0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430"/>
    <d v="2016-02-11T22:08:24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431"/>
    <d v="2016-06-27T21:23:33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432"/>
    <d v="2015-03-08T00:14:57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433"/>
    <d v="2016-02-27T16:35:43"/>
    <s v="food/food trucks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434"/>
    <d v="2015-08-03T23:27:54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435"/>
    <d v="2015-10-05T01:39:46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436"/>
    <d v="2016-01-29T09:46:1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437"/>
    <d v="2015-03-17T13:00:00"/>
    <s v="food/food trucks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438"/>
    <d v="2015-12-07T17:57:42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439"/>
    <d v="2015-10-18T14:38:49"/>
    <s v="food/food trucks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440"/>
    <d v="2016-02-13T16:35:13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441"/>
    <d v="2015-07-22T23:59:00"/>
    <s v="food/small batch"/>
    <n v="1.07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442"/>
    <d v="2015-03-19T10:00:28"/>
    <s v="food/small batch"/>
    <n v="1.25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443"/>
    <d v="2014-08-15T10:00:22"/>
    <s v="food/small batch"/>
    <n v="2.0251494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444"/>
    <d v="2016-05-25T13:06:31"/>
    <s v="food/small batch"/>
    <n v="1.08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445"/>
    <d v="2015-09-25T23:33:41"/>
    <s v="food/small batch"/>
    <n v="1.72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446"/>
    <d v="2016-11-26T10:27:51"/>
    <s v="food/small batch"/>
    <n v="1.67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447"/>
    <d v="2016-11-11T23:00:00"/>
    <s v="food/small batch"/>
    <n v="4.272000000000000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448"/>
    <d v="2016-08-31T00:36:00"/>
    <s v="food/small batch"/>
    <n v="1.07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449"/>
    <d v="2014-11-29T23:25:15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450"/>
    <d v="2014-10-27T22:11:00"/>
    <s v="food/small batch"/>
    <n v="1.01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451"/>
    <d v="2017-03-05T16:48:10"/>
    <s v="food/small batch"/>
    <n v="1.1545000000000001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452"/>
    <d v="2015-12-29T18:00:00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453"/>
    <d v="2017-02-02T11:36:49"/>
    <s v="food/small batch"/>
    <n v="1.54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454"/>
    <d v="2017-03-10T23:50:08"/>
    <s v="food/small batch"/>
    <n v="1.00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455"/>
    <d v="2016-04-20T13:45:50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456"/>
    <d v="2017-02-25T18:03:59"/>
    <s v="food/small batch"/>
    <n v="1.8086666666666666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457"/>
    <d v="2016-03-24T08:27:36"/>
    <s v="food/small batch"/>
    <n v="1.02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458"/>
    <d v="2016-06-09T14:00:00"/>
    <s v="food/small batch"/>
    <n v="1.10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459"/>
    <d v="2016-03-23T09:18:05"/>
    <s v="food/small batch"/>
    <n v="1.02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460"/>
    <d v="2017-01-02T23:17:00"/>
    <s v="food/small batch"/>
    <n v="1.0078823529411765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461"/>
    <d v="2011-09-30T22:00:00"/>
    <s v="music/indie rock"/>
    <n v="1.03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462"/>
    <d v="2012-07-18T23:28:16"/>
    <s v="music/indie rock"/>
    <n v="1.10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463"/>
    <d v="2013-04-16T14:00:00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464"/>
    <d v="2015-09-30T14:29:00"/>
    <s v="music/indie rock"/>
    <n v="1.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465"/>
    <d v="2012-09-23T12:15:48"/>
    <s v="music/indie rock"/>
    <n v="1.80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466"/>
    <d v="2013-05-08T21:27:33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467"/>
    <d v="2012-05-10T12:00:00"/>
    <s v="music/indie rock"/>
    <n v="1.1850000000000001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468"/>
    <d v="2012-10-28T00:00:00"/>
    <s v="music/indie rock"/>
    <n v="1.07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469"/>
    <d v="2011-02-08T05:18:49"/>
    <s v="music/indie rock"/>
    <n v="1.13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470"/>
    <d v="2012-05-23T20:47:35"/>
    <s v="music/indie rock"/>
    <n v="1.0316400000000001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471"/>
    <d v="2012-01-25T18:49:52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472"/>
    <d v="2010-09-03T20:03:00"/>
    <s v="music/indie rock"/>
    <n v="1.35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473"/>
    <d v="2012-11-10T13:57:49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474"/>
    <d v="2010-10-10T19:16:16"/>
    <s v="music/indie rock"/>
    <n v="1.000036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475"/>
    <d v="2010-07-10T17:00:00"/>
    <s v="music/indie rock"/>
    <n v="1.0471999999999999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476"/>
    <d v="2014-11-03T03:52:50"/>
    <s v="music/indie rock"/>
    <n v="1.05022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477"/>
    <d v="2012-08-12T11:35:45"/>
    <s v="music/indie rock"/>
    <n v="1.71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478"/>
    <d v="2013-01-13T17:48:33"/>
    <s v="music/indie rock"/>
    <n v="1.27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479"/>
    <d v="2012-07-27T21:00:00"/>
    <s v="music/indie rock"/>
    <n v="1.334433333333333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480"/>
    <d v="2015-10-10T17:28:04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481"/>
    <d v="2012-04-30T10:30:08"/>
    <s v="music/indie rock"/>
    <n v="1.1291099999999998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482"/>
    <d v="2011-08-01T13:46:23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483"/>
    <d v="2012-05-01T12:00:03"/>
    <s v="music/indie rock"/>
    <n v="1.13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484"/>
    <d v="2011-09-15T17:00:03"/>
    <s v="music/indie rock"/>
    <n v="1.19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485"/>
    <d v="2011-10-12T18:57:59"/>
    <s v="music/indie rock"/>
    <n v="1.03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486"/>
    <d v="2012-04-22T11:59:36"/>
    <s v="music/indie rock"/>
    <n v="2.65666666666666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487"/>
    <d v="2012-05-26T20:59:57"/>
    <s v="music/indie rock"/>
    <n v="1.00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488"/>
    <d v="2011-11-16T11:11:48"/>
    <s v="music/indie rock"/>
    <n v="1.06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489"/>
    <d v="2013-05-09T11:33:59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490"/>
    <d v="2012-06-23T00:27:56"/>
    <s v="music/indie rock"/>
    <n v="1.2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491"/>
    <d v="2011-01-15T20:51:00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492"/>
    <d v="2012-06-16T04:59:00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493"/>
    <d v="2013-04-28T23:02:20"/>
    <s v="music/indie rock"/>
    <n v="1.28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494"/>
    <d v="2012-05-23T10:29:04"/>
    <s v="music/indie rock"/>
    <n v="1.0100533333333332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495"/>
    <d v="2012-06-06T17:42:55"/>
    <s v="music/indie rock"/>
    <n v="1.27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496"/>
    <d v="2013-03-29T17:54:52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497"/>
    <d v="2011-08-05T16:05:38"/>
    <s v="music/indie rock"/>
    <n v="1.12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498"/>
    <d v="2015-01-27T18:13:07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499"/>
    <d v="2012-12-31T13:00:00"/>
    <s v="music/indie rock"/>
    <n v="2.0262500000000001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500"/>
    <d v="2012-06-23T13:32:55"/>
    <s v="music/indie rock"/>
    <n v="1.13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2501"/>
    <d v="2015-09-27T13:38:24"/>
    <s v="food/restaurants"/>
    <n v="2.5545454545454545E-2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2502"/>
    <d v="2014-09-21T14:48:38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2503"/>
    <d v="2016-06-07T16:06:0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2504"/>
    <d v="2014-11-14T20:22:14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2505"/>
    <d v="2015-03-13T19:20:16"/>
    <s v="food/restaurants"/>
    <n v="0"/>
    <s v="N/A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2506"/>
    <d v="2015-10-03T16:00:0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2507"/>
    <d v="2015-05-10T20:45:04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2508"/>
    <d v="2014-08-14T17:50:34"/>
    <s v="food/restaurants"/>
    <n v="0"/>
    <s v="N/A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2509"/>
    <d v="2015-04-20T13:25:49"/>
    <s v="food/restaurants"/>
    <n v="1.0526315789473684E-2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2510"/>
    <d v="2015-05-14T18:56:12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2511"/>
    <d v="2016-02-01T05:43:33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2512"/>
    <d v="2014-12-13T16:02:41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2513"/>
    <d v="2017-02-25T19:09:49"/>
    <s v="food/restaurants"/>
    <n v="0"/>
    <s v="N/A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2514"/>
    <d v="2014-08-20T04:21:17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2515"/>
    <d v="2015-02-22T15:09:13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2516"/>
    <d v="2014-11-29T11:40:52"/>
    <s v="food/restaurants"/>
    <n v="0"/>
    <s v="N/A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2517"/>
    <d v="2015-03-19T13:15:30"/>
    <s v="food/restaurants"/>
    <n v="9.8166666666666666E-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2518"/>
    <d v="2014-11-13T12:20:28"/>
    <s v="food/restaurants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2519"/>
    <d v="2014-07-18T22:43:24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2520"/>
    <d v="2016-10-15T14:21:00"/>
    <s v="food/restaurants"/>
    <n v="0"/>
    <s v="N/A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21"/>
    <d v="2015-10-13T18:13:41"/>
    <s v="music/classical music"/>
    <n v="1.0948792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22"/>
    <d v="2016-04-22T09:52:00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23"/>
    <d v="2014-11-17T19:24:52"/>
    <s v="music/classical music"/>
    <n v="1.564444444444444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24"/>
    <d v="2014-12-20T23:30:00"/>
    <s v="music/classical music"/>
    <n v="1.01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25"/>
    <d v="2012-06-28T15:16:11"/>
    <s v="music/classical music"/>
    <n v="1.00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26"/>
    <d v="2014-12-07T23:59:00"/>
    <s v="music/classical music"/>
    <n v="1.12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27"/>
    <d v="2013-10-17T22:59:00"/>
    <s v="music/classical music"/>
    <n v="1.02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28"/>
    <d v="2015-08-20T06:00:00"/>
    <s v="music/classical music"/>
    <n v="1.0724974999999999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29"/>
    <d v="2012-03-24T19:56:15"/>
    <s v="music/classical music"/>
    <n v="1.04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30"/>
    <d v="2015-04-19T23:50:00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31"/>
    <d v="2015-08-14T22:59:00"/>
    <s v="music/classical music"/>
    <n v="1.00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32"/>
    <d v="2012-08-16T15:22:46"/>
    <s v="music/classical music"/>
    <n v="1.26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33"/>
    <d v="2013-03-01T13:01:08"/>
    <s v="music/classical music"/>
    <n v="1.10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34"/>
    <d v="2010-01-01T01:00:00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35"/>
    <d v="2014-12-01T14:59:05"/>
    <s v="music/classical music"/>
    <n v="1.0377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36"/>
    <d v="2013-07-29T21:32:46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37"/>
    <d v="2011-08-01T10:34:15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38"/>
    <d v="2013-02-23T23:59:00"/>
    <s v="music/classical music"/>
    <n v="1.130176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39"/>
    <d v="2015-02-02T16:39:12"/>
    <s v="music/classical music"/>
    <n v="1.0024999999999999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40"/>
    <d v="2011-10-29T11:12:01"/>
    <s v="music/classical music"/>
    <n v="1.03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41"/>
    <d v="2013-09-26T05:46:58"/>
    <s v="music/classical music"/>
    <n v="1.070285714285714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42"/>
    <d v="2013-09-30T22:59:00"/>
    <s v="music/classical music"/>
    <n v="1.03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43"/>
    <d v="2011-01-01T22:00:00"/>
    <s v="music/classical music"/>
    <n v="1.5640000000000001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44"/>
    <d v="2012-07-08T07:29:29"/>
    <s v="music/classical music"/>
    <n v="1.00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45"/>
    <d v="2015-02-26T19:30:00"/>
    <s v="music/classical music"/>
    <n v="1.9530000000000001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46"/>
    <d v="2013-10-05T00:00:00"/>
    <s v="music/classical music"/>
    <n v="1.11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47"/>
    <d v="2012-04-04T12:33:23"/>
    <s v="music/classical music"/>
    <n v="1.19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48"/>
    <d v="2016-09-29T23:27:00"/>
    <s v="music/classical music"/>
    <n v="1.01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49"/>
    <d v="2013-05-31T12:00:00"/>
    <s v="music/classical music"/>
    <n v="1.02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50"/>
    <d v="2015-10-07T22:59:00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51"/>
    <d v="2012-03-21T15:48:00"/>
    <s v="music/classical music"/>
    <n v="1.0273469387755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52"/>
    <d v="2017-03-05T14:26:2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53"/>
    <d v="2012-09-20T23:46:47"/>
    <s v="music/classical music"/>
    <n v="1.5553333333333332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54"/>
    <d v="2015-05-31T22:59:00"/>
    <s v="music/classical music"/>
    <n v="1.22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55"/>
    <d v="2012-05-28T10:43:13"/>
    <s v="music/classical music"/>
    <n v="1.0734999999999999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56"/>
    <d v="2012-12-24T18:47:37"/>
    <s v="music/classical music"/>
    <n v="1.05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57"/>
    <d v="2014-05-15T12:53:06"/>
    <s v="music/classical music"/>
    <n v="1.18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58"/>
    <d v="2015-05-01T08:59:00"/>
    <s v="music/classical music"/>
    <n v="1.08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59"/>
    <d v="2011-11-15T14:37:00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60"/>
    <d v="2015-03-06T17:49:34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561"/>
    <d v="2015-10-13T07:41:29"/>
    <s v="food/food trucks"/>
    <n v="0"/>
    <s v="N/A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562"/>
    <d v="2016-10-11T07:35:39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563"/>
    <d v="2015-07-29T22:20:51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564"/>
    <d v="2014-07-31T19:58:19"/>
    <s v="food/food trucks"/>
    <n v="0"/>
    <s v="N/A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565"/>
    <d v="2016-05-09T15:50:0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566"/>
    <d v="2014-08-21T18:32:28"/>
    <s v="food/food trucks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567"/>
    <d v="2015-04-23T16:05:38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568"/>
    <d v="2016-09-01T10:59:54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569"/>
    <d v="2015-09-16T21:31:52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570"/>
    <d v="2017-02-08T16:40:35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571"/>
    <d v="2016-05-19T03:12:01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572"/>
    <d v="2015-04-12T21:51:57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573"/>
    <d v="2014-08-23T09:12:29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574"/>
    <d v="2016-05-18T14:49:05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575"/>
    <d v="2015-01-11T21:36:34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576"/>
    <d v="2015-04-10T18:14:07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577"/>
    <d v="2014-08-04T14:41:37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578"/>
    <d v="2015-10-09T12:00:00"/>
    <s v="food/food trucks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579"/>
    <d v="2014-09-15T14:55:03"/>
    <s v="food/food trucks"/>
    <n v="1.3849999999999999E-3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580"/>
    <d v="2015-05-15T22:00:0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581"/>
    <d v="2015-11-16T11:04:58"/>
    <s v="food/food trucks"/>
    <n v="0.106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582"/>
    <d v="2016-10-29T18:43:54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583"/>
    <d v="2015-03-16T12:28:0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584"/>
    <d v="2015-06-14T23:09:29"/>
    <s v="food/food trucks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585"/>
    <d v="2014-07-05T18:07:12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586"/>
    <d v="2015-12-25T02:55:36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587"/>
    <d v="2015-12-30T11:12:33"/>
    <s v="food/food trucks"/>
    <n v="2.4340000000000001E-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588"/>
    <d v="2015-03-31T08:14:00"/>
    <s v="food/food trucks"/>
    <n v="3.8833333333333331E-2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589"/>
    <d v="2016-03-23T06:52:07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590"/>
    <d v="2016-01-26T09:08:17"/>
    <s v="food/food trucks"/>
    <n v="0"/>
    <s v="N/A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591"/>
    <d v="2016-03-13T15:45:24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592"/>
    <d v="2014-10-05T14:13:41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593"/>
    <d v="2015-04-25T15:17:06"/>
    <s v="food/food trucks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594"/>
    <d v="2014-08-07T18:13:48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595"/>
    <d v="2017-02-24T00:51:40"/>
    <s v="food/food trucks"/>
    <n v="0.1216666666666666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596"/>
    <d v="2014-08-07T10:56:49"/>
    <s v="food/food trucks"/>
    <n v="0.23588571428571428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597"/>
    <d v="2016-06-19T03:11:57"/>
    <s v="food/food trucks"/>
    <n v="5.6666666666666664E-2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598"/>
    <d v="2015-09-23T15:10:01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599"/>
    <d v="2014-08-03T13:05:47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600"/>
    <d v="2016-03-25T15:36:40"/>
    <s v="food/food trucks"/>
    <n v="6.932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601"/>
    <d v="2012-09-12T22:59:00"/>
    <s v="technology/space exploration"/>
    <n v="6.613999999999999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602"/>
    <d v="2014-11-12T16:20:00"/>
    <s v="technology/space exploration"/>
    <n v="3.260916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603"/>
    <d v="2013-12-23T16:54:14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604"/>
    <d v="2012-04-28T20:13:43"/>
    <s v="technology/space exploration"/>
    <n v="1.04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605"/>
    <d v="2016-06-17T07:59:50"/>
    <s v="technology/space exploration"/>
    <n v="1.0742157000000001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606"/>
    <d v="2014-04-29T12:06:22"/>
    <s v="technology/space exploration"/>
    <n v="1.10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607"/>
    <d v="2015-08-11T21:00:00"/>
    <s v="technology/space exploration"/>
    <n v="4.07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608"/>
    <d v="2017-03-14T19:00:00"/>
    <s v="technology/space exploration"/>
    <n v="2.23925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609"/>
    <d v="2012-07-15T00:42:31"/>
    <s v="technology/space exploration"/>
    <n v="3.038011142857143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610"/>
    <d v="2016-08-22T01:59:00"/>
    <s v="technology/space exploration"/>
    <n v="1.4132510432681749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611"/>
    <d v="2017-01-02T17:59:00"/>
    <s v="technology/space exploration"/>
    <n v="27.906363636363636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612"/>
    <d v="2015-01-08T22:26:10"/>
    <s v="technology/space exploration"/>
    <n v="1.71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613"/>
    <d v="2012-09-21T14:38:14"/>
    <s v="technology/space exploration"/>
    <n v="1.0101333333333333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614"/>
    <d v="2014-04-30T00:00:00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615"/>
    <d v="2016-04-30T07:00:00"/>
    <s v="technology/space exploration"/>
    <n v="1.69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616"/>
    <d v="2015-08-25T18:52:09"/>
    <s v="technology/space exploration"/>
    <n v="1.14534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617"/>
    <d v="2014-10-20T15:59:11"/>
    <s v="technology/space exploration"/>
    <n v="8.775999999999999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618"/>
    <d v="2015-12-01T15:01:01"/>
    <s v="technology/space exploration"/>
    <n v="1.05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619"/>
    <d v="2015-10-23T06:00:00"/>
    <s v="technology/space exploration"/>
    <n v="1.8839999999999999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620"/>
    <d v="2015-10-10T20:00:00"/>
    <s v="technology/space exploration"/>
    <n v="1.436523076923077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621"/>
    <d v="2015-05-21T12:56:28"/>
    <s v="technology/space exploration"/>
    <n v="1.4588000000000001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622"/>
    <d v="2016-12-30T12:50:16"/>
    <s v="technology/space exploration"/>
    <n v="1.311839999999999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623"/>
    <d v="2016-12-02T01:09:26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624"/>
    <d v="2012-09-13T05:07:02"/>
    <s v="technology/space exploration"/>
    <n v="13.794206249999998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625"/>
    <d v="2016-11-09T15:26:48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626"/>
    <d v="2015-06-03T10:04:29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627"/>
    <d v="2015-11-26T15:54:21"/>
    <s v="technology/space exploration"/>
    <n v="6.4666666666666668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628"/>
    <d v="2014-11-30T18:11:07"/>
    <s v="technology/space exploration"/>
    <n v="1.103694874851013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629"/>
    <d v="2015-05-14T07:55:22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630"/>
    <d v="2016-06-30T05:00:00"/>
    <s v="technology/space exploration"/>
    <n v="1.57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631"/>
    <d v="2015-08-29T23:03:47"/>
    <s v="technology/space exploration"/>
    <n v="1.14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632"/>
    <d v="2016-05-28T20:28:59"/>
    <s v="technology/space exploration"/>
    <n v="1.37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633"/>
    <d v="2014-02-27T18:00:00"/>
    <s v="technology/space exploration"/>
    <n v="3.5461999999999998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634"/>
    <d v="2016-09-29T10:45:2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635"/>
    <d v="2015-03-09T16:49:2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636"/>
    <d v="2016-10-15T20:00:00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637"/>
    <d v="2016-10-12T08:11:15"/>
    <s v="technology/space exploration"/>
    <n v="1.6619999999999999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638"/>
    <d v="2015-01-15T16:54:55"/>
    <s v="technology/space exploration"/>
    <n v="1.01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639"/>
    <d v="2015-02-19T15:45:48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640"/>
    <d v="2015-06-07T22:51:14"/>
    <s v="technology/space exploration"/>
    <n v="1.05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641"/>
    <d v="2014-09-15T15:09:0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642"/>
    <d v="2016-07-15T01:57:00"/>
    <s v="technology/space exploration"/>
    <n v="0"/>
    <s v="N/A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643"/>
    <d v="2016-12-21T02:59:00"/>
    <s v="technology/space exploration"/>
    <n v="0.3355973099999999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644"/>
    <d v="2017-03-10T14:00:35"/>
    <s v="technology/space exploration"/>
    <n v="2.053E-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645"/>
    <d v="2014-11-08T16:13:23"/>
    <s v="technology/space exploration"/>
    <n v="0.10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646"/>
    <d v="2015-09-09T02:31:09"/>
    <s v="technology/space exploration"/>
    <n v="8.4172839999999999E-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647"/>
    <d v="2015-08-14T01:16:59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648"/>
    <d v="2016-03-09T12:09:20"/>
    <s v="technology/space exploration"/>
    <n v="8.8333333333333337E-3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649"/>
    <d v="2016-02-01T18:55:41"/>
    <s v="technology/space exploration"/>
    <n v="9.9200000000000004E-4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650"/>
    <d v="2016-12-21T09:59:03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651"/>
    <d v="2015-12-17T14:20:09"/>
    <s v="technology/space exploration"/>
    <n v="1.8689285714285714E-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652"/>
    <d v="2014-12-09T22:48:45"/>
    <s v="technology/space exploration"/>
    <n v="8.8500000000000002E-3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653"/>
    <d v="2014-06-12T23:00:00"/>
    <s v="technology/space exploration"/>
    <n v="0.11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654"/>
    <d v="2015-04-21T08:25:26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655"/>
    <d v="2016-02-09T15:00:00"/>
    <s v="technology/space exploration"/>
    <n v="0.21033333333333334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656"/>
    <d v="2017-03-12T14:00:00"/>
    <s v="technology/space exploration"/>
    <n v="0.11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657"/>
    <d v="2016-08-02T20:30:00"/>
    <s v="technology/space exploration"/>
    <n v="0.18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658"/>
    <d v="2016-07-30T16:13:14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x v="2659"/>
    <d v="2015-04-17T20:40:1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660"/>
    <d v="2015-11-24T13:06:58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661"/>
    <d v="2013-10-25T18:00:10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662"/>
    <d v="2015-08-21T12:55:13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663"/>
    <d v="2015-09-04T10:00:00"/>
    <s v="technology/makerspaces"/>
    <n v="1.0459624999999999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664"/>
    <d v="2015-12-09T01:59:00"/>
    <s v="technology/makerspaces"/>
    <n v="1.03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665"/>
    <d v="2015-05-04T16:29:34"/>
    <s v="technology/makerspaces"/>
    <n v="1.23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666"/>
    <d v="2015-09-25T16:00:00"/>
    <s v="technology/makerspaces"/>
    <n v="1.59295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667"/>
    <d v="2016-02-10T17:13:36"/>
    <s v="technology/makerspaces"/>
    <n v="1.1066666666666667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668"/>
    <d v="2015-11-09T09:32:00"/>
    <s v="technology/makerspaces"/>
    <n v="1.707000000000000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669"/>
    <d v="2016-01-09T19:51:36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670"/>
    <d v="2014-07-28T19:29:40"/>
    <s v="technology/makerspaces"/>
    <n v="6.4158609339642042E-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671"/>
    <d v="2014-12-19T14:38:00"/>
    <s v="technology/makerspaces"/>
    <n v="0.1134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672"/>
    <d v="2015-12-28T01:00:00"/>
    <s v="technology/makerspaces"/>
    <n v="0.3318999999999999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673"/>
    <d v="2014-10-29T17:45:00"/>
    <s v="technology/makerspaces"/>
    <n v="0.27579999999999999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674"/>
    <d v="2016-07-04T23:59:00"/>
    <s v="technology/makerspaces"/>
    <n v="0.62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675"/>
    <d v="2014-11-10T16:34:49"/>
    <s v="technology/makerspaces"/>
    <n v="7.5880000000000003E-2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676"/>
    <d v="2016-05-22T09:59:34"/>
    <s v="technology/makerspaces"/>
    <n v="0.50380952380952382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677"/>
    <d v="2014-07-02T19:42:23"/>
    <s v="technology/makerspaces"/>
    <n v="0.1751282051282051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678"/>
    <d v="2015-09-24T14:09:25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679"/>
    <d v="2015-02-27T19:01:34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680"/>
    <d v="2016-04-05T23:04:51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681"/>
    <d v="2014-07-10T16:29:1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682"/>
    <d v="2014-11-22T00:59:0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683"/>
    <d v="2015-03-01T13:07:2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684"/>
    <d v="2014-08-09T16:57:05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685"/>
    <d v="2015-04-27T10:42:1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686"/>
    <d v="2014-09-30T18:23:43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687"/>
    <d v="2015-06-29T10:21:58"/>
    <s v="food/food trucks"/>
    <n v="0"/>
    <s v="N/A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688"/>
    <d v="2015-02-23T22:00:00"/>
    <s v="food/food trucks"/>
    <n v="1.48E-3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689"/>
    <d v="2016-07-30T18:04:5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690"/>
    <d v="2015-06-02T21:31:16"/>
    <s v="food/food trucks"/>
    <n v="0.107325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691"/>
    <d v="2015-05-10T12:22:37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692"/>
    <d v="2015-03-25T02:01:0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693"/>
    <d v="2014-08-12T22:19:26"/>
    <s v="food/food trucks"/>
    <n v="8.0000000000000002E-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694"/>
    <d v="2014-09-25T22:22:19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695"/>
    <d v="2015-04-13T22:21:58"/>
    <s v="food/food trucks"/>
    <n v="4.7333333333333333E-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696"/>
    <d v="2014-12-25T15:16:00"/>
    <s v="food/food trucks"/>
    <n v="5.6500000000000002E-2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697"/>
    <d v="2015-08-02T17:00:00"/>
    <s v="food/food trucks"/>
    <n v="0.26352173913043481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698"/>
    <d v="2014-06-27T16:33:28"/>
    <s v="food/food trucks"/>
    <n v="3.2512500000000002E-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699"/>
    <d v="2014-08-08T16:31:03"/>
    <s v="food/food trucks"/>
    <n v="0"/>
    <s v="N/A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700"/>
    <d v="2014-09-18T15:59:32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701"/>
    <d v="2017-04-07T12:35:34"/>
    <s v="theater/spaces"/>
    <n v="0.46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702"/>
    <d v="2017-04-05T13:14:37"/>
    <s v="theater/spaces"/>
    <n v="0.34410000000000002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703"/>
    <d v="2017-03-22T10:33:50"/>
    <s v="theater/spaces"/>
    <n v="1.03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704"/>
    <d v="2017-04-05T14:41:54"/>
    <s v="theater/spaces"/>
    <n v="6.0263157894736845E-2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705"/>
    <d v="2017-03-24T15:59:18"/>
    <s v="theater/spaces"/>
    <n v="0.10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706"/>
    <d v="2014-10-16T01:59:00"/>
    <s v="theater/spaces"/>
    <n v="1.1229714285714285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707"/>
    <d v="2013-05-27T01:59:00"/>
    <s v="theater/spaces"/>
    <n v="3.5084462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708"/>
    <d v="2016-07-21T11:45:26"/>
    <s v="theater/spaces"/>
    <n v="2.33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709"/>
    <d v="2016-10-03T22:59:00"/>
    <s v="theater/spaces"/>
    <n v="1.01606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710"/>
    <d v="2014-08-08T21:00:00"/>
    <s v="theater/spaces"/>
    <n v="1.5390035000000002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711"/>
    <d v="2014-06-20T17:01:00"/>
    <s v="theater/spaces"/>
    <n v="1.00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712"/>
    <d v="2013-07-13T13:00:00"/>
    <s v="theater/spaces"/>
    <n v="1.31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713"/>
    <d v="2015-12-24T10:41:24"/>
    <s v="theater/spaces"/>
    <n v="1.02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714"/>
    <d v="2016-10-14T18:00:00"/>
    <s v="theater/spaces"/>
    <n v="1.16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715"/>
    <d v="2016-02-21T04:33:48"/>
    <s v="theater/spaces"/>
    <n v="2.6462241666666664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716"/>
    <d v="2015-10-08T02:59:53"/>
    <s v="theater/spaces"/>
    <n v="1.19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717"/>
    <d v="2014-12-06T17:57:29"/>
    <s v="theater/spaces"/>
    <n v="1.20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718"/>
    <d v="2016-05-03T18:00:00"/>
    <s v="theater/spaces"/>
    <n v="1.03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719"/>
    <d v="2016-04-17T18:44:54"/>
    <s v="theater/spaces"/>
    <n v="1.08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720"/>
    <d v="2016-11-11T07:10:53"/>
    <s v="theater/spaces"/>
    <n v="1.18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721"/>
    <d v="2013-09-06T14:00:00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722"/>
    <d v="2017-01-29T15:34:13"/>
    <s v="technology/hardware"/>
    <n v="2.5253999999999999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723"/>
    <d v="2014-12-31T16:08:08"/>
    <s v="technology/hardware"/>
    <n v="1.40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724"/>
    <d v="2015-08-15T02:50:59"/>
    <s v="technology/hardware"/>
    <n v="2.968752025931928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725"/>
    <d v="2017-03-01T12:52:15"/>
    <s v="technology/hardware"/>
    <n v="1.44542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726"/>
    <d v="2016-04-22T08:55:11"/>
    <s v="technology/hardware"/>
    <n v="1.05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727"/>
    <d v="2015-08-07T11:14:23"/>
    <s v="technology/hardware"/>
    <n v="4.9321000000000002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728"/>
    <d v="2015-12-30T09:23:54"/>
    <s v="technology/hardware"/>
    <n v="2.0182666666666669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729"/>
    <d v="2015-05-01T00:46:37"/>
    <s v="technology/hardware"/>
    <n v="1.04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730"/>
    <d v="2013-04-22T07:59:35"/>
    <s v="technology/hardware"/>
    <n v="1.70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731"/>
    <d v="2014-10-17T23:00:00"/>
    <s v="technology/hardware"/>
    <n v="1.04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732"/>
    <d v="2013-05-27T19:00:00"/>
    <s v="technology/hardware"/>
    <n v="1.18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733"/>
    <d v="2015-04-10T00:32:54"/>
    <s v="technology/hardware"/>
    <n v="1.07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734"/>
    <d v="2016-10-13T16:59:00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735"/>
    <d v="2013-03-13T15:00:00"/>
    <s v="technology/hardware"/>
    <n v="9.7813466666666677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736"/>
    <d v="2014-04-23T10:59:33"/>
    <s v="technology/hardware"/>
    <n v="1.2290000000000001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737"/>
    <d v="2014-01-15T14:00:00"/>
    <s v="technology/hardware"/>
    <n v="2.4606080000000001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738"/>
    <d v="2016-11-05T22:26:44"/>
    <s v="technology/hardware"/>
    <n v="1.47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739"/>
    <d v="2014-05-05T16:18:37"/>
    <s v="technology/hardware"/>
    <n v="3.8409090909090908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740"/>
    <d v="2015-03-11T18:45:52"/>
    <s v="technology/hardware"/>
    <n v="1.03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2741"/>
    <d v="2014-10-19T21:07:0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2742"/>
    <d v="2012-05-15T12:16:27"/>
    <s v="publishing/children's books"/>
    <n v="0.2923999999999999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2743"/>
    <d v="2016-10-19T02:53:27"/>
    <s v="publishing/children's books"/>
    <n v="0"/>
    <s v="N/A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2744"/>
    <d v="2012-02-28T20:29:58"/>
    <s v="publishing/children's books"/>
    <n v="5.2187499999999998E-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2745"/>
    <d v="2012-07-14T18:42:48"/>
    <s v="publishing/children's books"/>
    <n v="0.21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2746"/>
    <d v="2014-08-29T13:45:11"/>
    <s v="publishing/children's books"/>
    <n v="0.26700000000000002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2747"/>
    <d v="2012-06-15T22:10:0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2748"/>
    <d v="2016-09-02T12:03:22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2749"/>
    <d v="2015-04-04T13:10:37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2750"/>
    <d v="2012-06-30T15:00:00"/>
    <s v="publishing/children's books"/>
    <n v="0"/>
    <s v="N/A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2751"/>
    <d v="2014-06-17T16:17:22"/>
    <s v="publishing/children's books"/>
    <n v="0"/>
    <s v="N/A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2752"/>
    <d v="2011-12-18T13:21:44"/>
    <s v="publishing/children's books"/>
    <n v="0.11458333333333333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2753"/>
    <d v="2012-08-26T16:37:03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2754"/>
    <d v="2014-09-11T10:15:51"/>
    <s v="publishing/children's books"/>
    <n v="0"/>
    <s v="N/A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2755"/>
    <d v="2015-04-08T13:58:47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2756"/>
    <d v="2014-01-11T16:36:41"/>
    <s v="publishing/children's books"/>
    <n v="0.1048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2757"/>
    <d v="2016-08-06T10:45:32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2758"/>
    <d v="2016-10-10T05:36:23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2759"/>
    <d v="2016-07-16T03:47:46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2760"/>
    <d v="2013-06-20T06:04:18"/>
    <s v="publishing/children's books"/>
    <n v="0"/>
    <s v="N/A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2761"/>
    <d v="2013-01-02T20:31:33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2762"/>
    <d v="2012-03-18T18:53:15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2763"/>
    <d v="2013-05-24T08:54:44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2764"/>
    <d v="2012-05-30T14:00:0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2765"/>
    <d v="2012-10-28T08:53:48"/>
    <s v="publishing/children's books"/>
    <n v="0"/>
    <s v="N/A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2766"/>
    <d v="2011-08-11T11:01:58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2767"/>
    <d v="2015-08-16T18:00:50"/>
    <s v="publishing/children's books"/>
    <n v="8.5000000000000006E-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2768"/>
    <d v="2012-03-29T08:45:23"/>
    <s v="publishing/children's books"/>
    <n v="0.14314285714285716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2769"/>
    <d v="2014-06-05T14:49:5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2770"/>
    <d v="2014-03-18T10:55:30"/>
    <s v="publishing/children's books"/>
    <n v="0.1041125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2771"/>
    <d v="2013-02-01T12:00:00"/>
    <s v="publishing/children's books"/>
    <n v="0"/>
    <s v="N/A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2772"/>
    <d v="2013-10-05T15:51:34"/>
    <s v="publishing/children's books"/>
    <n v="0"/>
    <s v="N/A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2773"/>
    <d v="2016-04-24T15:45:21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2774"/>
    <d v="2013-03-07T22:02:08"/>
    <s v="publishing/children's books"/>
    <n v="0.1424999999999999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2775"/>
    <d v="2011-12-15T19:19:14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2776"/>
    <d v="2015-06-12T02:07:56"/>
    <s v="publishing/children's books"/>
    <n v="7.8809523809523815E-2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2777"/>
    <d v="2015-07-17T11:03:24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2778"/>
    <d v="2014-08-25T18:28:26"/>
    <s v="publishing/children's books"/>
    <n v="0.25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2779"/>
    <d v="2015-11-22T10:03:41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2780"/>
    <d v="2017-03-10T05:44:48"/>
    <s v="publishing/children's books"/>
    <n v="0"/>
    <s v="N/A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781"/>
    <d v="2015-02-12T02:00:00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782"/>
    <d v="2015-02-16T23:59:00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783"/>
    <d v="2015-04-23T07:50:46"/>
    <s v="theater/plays"/>
    <n v="1.14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784"/>
    <d v="2014-10-29T13:54:03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785"/>
    <d v="2016-08-05T16:00:00"/>
    <s v="theater/plays"/>
    <n v="1.0468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786"/>
    <d v="2014-07-09T08:39:40"/>
    <s v="theater/plays"/>
    <n v="1.17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787"/>
    <d v="2014-07-17T23:45:52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788"/>
    <d v="2016-07-29T11:50:43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789"/>
    <d v="2015-03-11T23:00:00"/>
    <s v="theater/plays"/>
    <n v="1.01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790"/>
    <d v="2015-02-11T17:31:43"/>
    <s v="theater/plays"/>
    <n v="1.0533333333333332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791"/>
    <d v="2016-09-08T23:00:00"/>
    <s v="theater/plays"/>
    <n v="1.02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792"/>
    <d v="2015-08-12T00:32:39"/>
    <s v="theater/plays"/>
    <n v="1.07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793"/>
    <d v="2015-07-21T05:03:25"/>
    <s v="theater/plays"/>
    <n v="1.10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794"/>
    <d v="2016-03-03T14:00:00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795"/>
    <d v="2014-06-06T18:00:00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796"/>
    <d v="2014-07-05T07:40:28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797"/>
    <d v="2014-07-08T17:34:00"/>
    <s v="theater/plays"/>
    <n v="1.0264512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798"/>
    <d v="2015-07-31T11:00:00"/>
    <s v="theater/plays"/>
    <n v="1.01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799"/>
    <d v="2016-06-17T11:00:00"/>
    <s v="theater/plays"/>
    <n v="1.1663479999999999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800"/>
    <d v="2015-01-04T08:16:06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801"/>
    <d v="2014-10-10T06:00:00"/>
    <s v="theater/plays"/>
    <n v="1.3320000000000001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802"/>
    <d v="2015-08-06T10:31:47"/>
    <s v="theater/plays"/>
    <n v="1.01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803"/>
    <d v="2015-07-15T19:00:00"/>
    <s v="theater/plays"/>
    <n v="1.2795000000000001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804"/>
    <d v="2014-09-29T05:53:10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805"/>
    <d v="2015-08-22T07:07:53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806"/>
    <d v="2015-08-05T06:00:00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807"/>
    <d v="2015-06-29T15:57:18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808"/>
    <d v="2015-08-22T15:18:55"/>
    <s v="theater/plays"/>
    <n v="1.0024444444444445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809"/>
    <d v="2016-03-30T09:39:00"/>
    <s v="theater/plays"/>
    <n v="1.02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810"/>
    <d v="2014-05-31T22:59:00"/>
    <s v="theater/plays"/>
    <n v="1.0820000000000001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811"/>
    <d v="2015-02-23T06:55:03"/>
    <s v="theater/plays"/>
    <n v="1.0026999999999999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812"/>
    <d v="2015-04-05T23:00:00"/>
    <s v="theater/plays"/>
    <n v="1.13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813"/>
    <d v="2016-12-14T12:49:21"/>
    <s v="theater/plays"/>
    <n v="1.27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814"/>
    <d v="2015-05-09T04:35:15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815"/>
    <d v="2016-08-07T13:38:29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816"/>
    <d v="2015-08-02T11:00:00"/>
    <s v="theater/plays"/>
    <n v="1.41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817"/>
    <d v="2015-02-28T10:14:22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818"/>
    <d v="2015-09-23T09:21:26"/>
    <s v="theater/plays"/>
    <n v="1.06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819"/>
    <d v="2015-06-14T07:36:49"/>
    <s v="theater/plays"/>
    <n v="1.04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820"/>
    <d v="2016-02-25T19:00:00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821"/>
    <d v="2014-09-23T17:08:55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822"/>
    <d v="2015-03-27T10:24:52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823"/>
    <d v="2015-03-31T17:59:00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824"/>
    <d v="2015-06-12T20:43:00"/>
    <s v="theater/plays"/>
    <n v="1.16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825"/>
    <d v="2015-12-04T14:01:26"/>
    <s v="theater/plays"/>
    <n v="1.03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826"/>
    <d v="2015-07-10T02:00:00"/>
    <s v="theater/plays"/>
    <n v="1.07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827"/>
    <d v="2016-06-03T11:30:00"/>
    <s v="theater/plays"/>
    <n v="1.20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828"/>
    <d v="2015-10-02T18:00:00"/>
    <s v="theater/plays"/>
    <n v="1.003789473684210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829"/>
    <d v="2016-06-02T05:25:18"/>
    <s v="theater/plays"/>
    <n v="1.0651999999999999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830"/>
    <d v="2014-05-11T22:59:00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831"/>
    <d v="2015-07-16T14:47:50"/>
    <s v="theater/plays"/>
    <n v="1.10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832"/>
    <d v="2014-11-23T17:00:00"/>
    <s v="theater/plays"/>
    <n v="1.1471959999999999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833"/>
    <d v="2015-10-10T21:00:00"/>
    <s v="theater/plays"/>
    <n v="1.08259259259259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834"/>
    <d v="2015-01-30T18:02:10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835"/>
    <d v="2015-12-04T19:00:00"/>
    <s v="theater/plays"/>
    <n v="1.87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836"/>
    <d v="2017-02-17T23:59:00"/>
    <s v="theater/plays"/>
    <n v="1.07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837"/>
    <d v="2015-12-09T17:48:04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838"/>
    <d v="2014-08-13T17:00:00"/>
    <s v="theater/plays"/>
    <n v="1.20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839"/>
    <d v="2014-08-24T23:59:00"/>
    <s v="theater/plays"/>
    <n v="1.11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840"/>
    <d v="2015-03-18T12:00:00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2841"/>
    <d v="2015-12-13T13:44:57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2842"/>
    <d v="2014-06-21T06:00:00"/>
    <s v="theater/plays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2843"/>
    <d v="2016-06-12T23:00:00"/>
    <s v="theater/plays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2844"/>
    <d v="2017-01-04T08:06:2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2845"/>
    <d v="2015-06-07T19:23:53"/>
    <s v="theater/plays"/>
    <n v="0.31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2846"/>
    <d v="2015-05-29T11:36:34"/>
    <s v="theater/plays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2847"/>
    <d v="2016-05-23T14:21:05"/>
    <s v="theater/plays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2848"/>
    <d v="2015-05-29T10:34:19"/>
    <s v="theater/plays"/>
    <n v="2E-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2849"/>
    <d v="2016-04-23T05:16:4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2850"/>
    <d v="2014-09-05T19:10:11"/>
    <s v="theater/plays"/>
    <n v="3.8875E-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2851"/>
    <d v="2016-01-29T18:17:00"/>
    <s v="theater/plays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2852"/>
    <d v="2014-06-20T20:05:03"/>
    <s v="theater/plays"/>
    <n v="1.9E-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2853"/>
    <d v="2014-09-13T23:34:57"/>
    <s v="theater/plays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2854"/>
    <d v="2015-05-07T12:11:59"/>
    <s v="theater/plays"/>
    <n v="0.41699999999999998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2855"/>
    <d v="2016-01-29T18:34:0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2856"/>
    <d v="2015-08-08T16:34:00"/>
    <s v="theater/plays"/>
    <n v="4.8666666666666664E-2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2857"/>
    <d v="2017-02-20T13:00:0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2858"/>
    <d v="2014-12-05T06:28:00"/>
    <s v="theater/plays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2859"/>
    <d v="2015-10-16T03:41:44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2860"/>
    <d v="2016-06-19T14:12:56"/>
    <s v="theater/plays"/>
    <n v="6.6500000000000004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2861"/>
    <d v="2015-09-24T09:10:48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2862"/>
    <d v="2014-06-24T13:57:09"/>
    <s v="theater/plays"/>
    <n v="4.3307086614173228E-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2863"/>
    <d v="2014-09-09T11:12:03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2864"/>
    <d v="2015-07-17T08:18:00"/>
    <s v="theater/plays"/>
    <n v="1.6E-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2865"/>
    <d v="2015-01-05T21:44:19"/>
    <s v="theater/plays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2866"/>
    <d v="2016-10-14T17:00:0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2867"/>
    <d v="2016-07-03T23:00:0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2868"/>
    <d v="2016-10-05T14:50:54"/>
    <s v="theater/plays"/>
    <n v="0.4201173333333333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2869"/>
    <d v="2016-07-19T09:14:41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2870"/>
    <d v="2014-05-16T23:32:45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2871"/>
    <d v="2014-12-21T12:43:33"/>
    <s v="theater/plays"/>
    <n v="4.6699999999999998E-2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2872"/>
    <d v="2015-06-19T21:47:18"/>
    <s v="theater/plays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2873"/>
    <d v="2015-01-28T14:37:11"/>
    <s v="theater/plays"/>
    <n v="0.3811999999999999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2874"/>
    <d v="2017-01-17T15:16:26"/>
    <s v="theater/plays"/>
    <n v="5.4199999999999998E-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2875"/>
    <d v="2016-05-04T22:04:53"/>
    <s v="theater/plays"/>
    <n v="3.5E-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2876"/>
    <d v="2015-07-16T12:51:19"/>
    <s v="theater/plays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2877"/>
    <d v="2016-11-30T12:00:00"/>
    <s v="theater/plays"/>
    <n v="0.10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2878"/>
    <d v="2015-07-03T09:46:35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2879"/>
    <d v="2016-01-20T12:24:21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2880"/>
    <d v="2015-08-20T12:05:00"/>
    <s v="theater/plays"/>
    <n v="0.23333333333333334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2881"/>
    <d v="2014-12-03T10:20:36"/>
    <s v="theater/plays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2882"/>
    <d v="2016-05-01T09:18:38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2883"/>
    <d v="2016-02-05T23:59:0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2884"/>
    <d v="2014-12-05T12:27:15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2885"/>
    <d v="2015-03-13T19:50:01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2886"/>
    <d v="2015-09-18T22:59:0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2887"/>
    <d v="2015-01-11T05:15:24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2888"/>
    <d v="2014-10-17T23:59:00"/>
    <s v="theater/plays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2889"/>
    <d v="2014-08-29T15:43:05"/>
    <s v="theater/plays"/>
    <n v="0.38066666666666665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2890"/>
    <d v="2014-08-08T22:00:0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2891"/>
    <d v="2016-04-15T15:12:08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2892"/>
    <d v="2014-08-25T16:00:00"/>
    <s v="theater/plays"/>
    <n v="9.0909090909090912E-2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2893"/>
    <d v="2015-01-08T21:00:0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2894"/>
    <d v="2015-04-03T17:40:15"/>
    <s v="theater/plays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2895"/>
    <d v="2014-06-22T16:00:0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2896"/>
    <d v="2016-12-12T01:00:00"/>
    <s v="theater/plays"/>
    <n v="0.20833333333333334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2897"/>
    <d v="2015-10-11T10:29:05"/>
    <s v="theater/plays"/>
    <n v="4.583333333333333E-2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2898"/>
    <d v="2015-10-31T10:57:33"/>
    <s v="theater/plays"/>
    <n v="4.2133333333333335E-2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2899"/>
    <d v="2016-07-23T20:52:38"/>
    <s v="theater/plays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2900"/>
    <d v="2014-08-09T00:37:12"/>
    <s v="theater/plays"/>
    <n v="0.61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2901"/>
    <d v="2015-02-07T16:42:19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2902"/>
    <d v="2015-08-24T05:33:16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2903"/>
    <d v="2015-09-08T23:00:18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2904"/>
    <d v="2014-11-09T07:00:0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2905"/>
    <d v="2016-09-06T20:21:53"/>
    <s v="theater/plays"/>
    <n v="0.17771428571428571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2906"/>
    <d v="2015-07-31T20:00:00"/>
    <s v="theater/plays"/>
    <n v="9.4166666666666662E-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2907"/>
    <d v="2016-05-14T16:03:57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2908"/>
    <d v="2016-06-08T12:33:39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2909"/>
    <d v="2014-11-25T14:46:0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2910"/>
    <d v="2015-06-12T15:11:27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2911"/>
    <d v="2015-06-27T13:27:06"/>
    <s v="theater/plays"/>
    <n v="0.36499999999999999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2912"/>
    <d v="2016-01-14T22:09:34"/>
    <s v="theater/plays"/>
    <n v="0.14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2913"/>
    <d v="2014-09-06T17:08:59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2914"/>
    <d v="2015-03-14T15:46:34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2915"/>
    <d v="2016-03-16T03:33:10"/>
    <s v="theater/plays"/>
    <n v="0.61099999999999999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2916"/>
    <d v="2014-05-19T06:26:29"/>
    <s v="theater/plays"/>
    <n v="7.8378378378378383E-2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2917"/>
    <d v="2015-09-16T00:37:27"/>
    <s v="theater/plays"/>
    <n v="0.21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2918"/>
    <d v="2015-10-29T10:06:47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2919"/>
    <d v="2014-08-05T09:52:09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2920"/>
    <d v="2015-03-25T13:01:10"/>
    <s v="theater/plays"/>
    <n v="0.26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21"/>
    <d v="2014-09-25T16:16:44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22"/>
    <d v="2015-05-18T15:58:47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23"/>
    <d v="2015-01-23T22:00:00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24"/>
    <d v="2015-05-08T22:59:00"/>
    <s v="theater/musical"/>
    <n v="1.03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25"/>
    <d v="2014-09-11T09:01:08"/>
    <s v="theater/musical"/>
    <n v="1.02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26"/>
    <d v="2015-02-23T13:22:59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27"/>
    <d v="2014-07-15T00:00:00"/>
    <s v="theater/musical"/>
    <n v="1.3083333333333333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28"/>
    <d v="2016-03-04T18:57:26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29"/>
    <d v="2014-05-25T08:32:38"/>
    <s v="theater/musical"/>
    <n v="1.02069375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30"/>
    <d v="2015-05-07T09:01:04"/>
    <s v="theater/musical"/>
    <n v="1.0092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31"/>
    <d v="2014-09-15T01:08:00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32"/>
    <d v="2015-02-21T06:00:00"/>
    <s v="theater/musical"/>
    <n v="1.0509677419354839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33"/>
    <d v="2016-06-04T17:57:33"/>
    <s v="theater/musical"/>
    <n v="1.0276000000000001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34"/>
    <d v="2014-06-15T10:16:04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35"/>
    <d v="2016-08-29T12:00:00"/>
    <s v="theater/musical"/>
    <n v="1.00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36"/>
    <d v="2014-10-12T23:59:00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37"/>
    <d v="2014-07-13T05:58:33"/>
    <s v="theater/musical"/>
    <n v="1.33333333333333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38"/>
    <d v="2015-01-30T11:53:34"/>
    <s v="theater/musical"/>
    <n v="1.0137499999999999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39"/>
    <d v="2014-08-27T20:00:00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40"/>
    <d v="2015-01-18T13:33:38"/>
    <s v="theater/musical"/>
    <n v="1.07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2941"/>
    <d v="2015-03-01T18:02:35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2942"/>
    <d v="2015-12-16T15:18:00"/>
    <s v="theater/spaces"/>
    <n v="0.20424999999999999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2943"/>
    <d v="2015-04-12T22:06:20"/>
    <s v="theater/spaces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2944"/>
    <d v="2015-06-07T16:56:38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2945"/>
    <d v="2015-05-23T22:21:00"/>
    <s v="theater/spaces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2946"/>
    <d v="2016-08-15T07:44:52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2947"/>
    <d v="2016-11-24T12:11:00"/>
    <s v="theater/spaces"/>
    <n v="4.2880000000000001E-2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2948"/>
    <d v="2015-06-02T10:34:53"/>
    <s v="theater/spaces"/>
    <n v="4.8000000000000001E-5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2949"/>
    <d v="2015-11-19T15:45:17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2950"/>
    <d v="2016-01-23T03:45:52"/>
    <s v="theater/spaces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2951"/>
    <d v="2014-10-05T14:16:13"/>
    <s v="theater/spaces"/>
    <n v="2.1919999999999999E-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2952"/>
    <d v="2016-10-16T23:00:00"/>
    <s v="theater/spaces"/>
    <n v="8.0250000000000002E-2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2953"/>
    <d v="2015-10-08T14:00:21"/>
    <s v="theater/spaces"/>
    <n v="1.5125E-3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2954"/>
    <d v="2017-03-16T08:00:03"/>
    <s v="theater/spaces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2955"/>
    <d v="2015-06-16T12:47:29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2956"/>
    <d v="2016-05-04T18:00:5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2957"/>
    <d v="2015-03-27T18:16:12"/>
    <s v="theater/spaces"/>
    <n v="1.8666666666666668E-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2958"/>
    <d v="2016-05-08T12:41:57"/>
    <s v="theater/spaces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2959"/>
    <d v="2016-06-06T19:12:05"/>
    <s v="theater/spaces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2960"/>
    <d v="2014-09-11T13:10:23"/>
    <s v="theater/spaces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961"/>
    <d v="2015-03-25T23:00:00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962"/>
    <d v="2015-03-01T01:59:00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963"/>
    <d v="2015-07-02T06:17:04"/>
    <s v="theater/plays"/>
    <n v="1.06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964"/>
    <d v="2014-08-06T16:32:00"/>
    <s v="theater/plays"/>
    <n v="1.00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965"/>
    <d v="2015-07-07T12:30:33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966"/>
    <d v="2015-09-16T12:43:32"/>
    <s v="theater/plays"/>
    <n v="1.13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967"/>
    <d v="2015-03-08T22:44:52"/>
    <s v="theater/plays"/>
    <n v="1.13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968"/>
    <d v="2016-08-16T22:59:00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969"/>
    <d v="2015-05-03T17:51:00"/>
    <s v="theater/plays"/>
    <n v="1.62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970"/>
    <d v="2014-07-18T11:04:1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971"/>
    <d v="2014-08-31T10:47:58"/>
    <s v="theater/plays"/>
    <n v="1.0015624999999999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972"/>
    <d v="2016-12-04T20:00:00"/>
    <s v="theater/plays"/>
    <n v="1.05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973"/>
    <d v="2015-12-31T23:00:00"/>
    <s v="theater/plays"/>
    <n v="1.74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974"/>
    <d v="2014-09-25T20:35:00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975"/>
    <d v="2014-11-26T22:00:00"/>
    <s v="theater/plays"/>
    <n v="1.00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976"/>
    <d v="2016-03-13T07:00:00"/>
    <s v="theater/plays"/>
    <n v="1.71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977"/>
    <d v="2015-03-22T21:14:00"/>
    <s v="theater/plays"/>
    <n v="1.13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978"/>
    <d v="2014-10-20T00:59:00"/>
    <s v="theater/plays"/>
    <n v="1.294666666666666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979"/>
    <d v="2015-01-06T01:00:00"/>
    <s v="theater/plays"/>
    <n v="1.01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980"/>
    <d v="2015-08-23T21:00:00"/>
    <s v="theater/plays"/>
    <n v="1.09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981"/>
    <d v="2015-09-23T08:25:56"/>
    <s v="theater/spaces"/>
    <n v="1.28925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982"/>
    <d v="2016-02-11T11:29:03"/>
    <s v="theater/spaces"/>
    <n v="1.02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983"/>
    <d v="2014-11-11T11:10:36"/>
    <s v="theater/spaces"/>
    <n v="1.465395775862069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984"/>
    <d v="2016-08-24T01:41:21"/>
    <s v="theater/spaces"/>
    <n v="1.00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985"/>
    <d v="2016-10-30T23:00:00"/>
    <s v="theater/spaces"/>
    <n v="1.21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986"/>
    <d v="2016-05-01T06:00:06"/>
    <s v="theater/spaces"/>
    <n v="1.0549999999999999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987"/>
    <d v="2016-10-12T19:00:00"/>
    <s v="theater/spaces"/>
    <n v="1.104008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988"/>
    <d v="2016-06-20T03:41:2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989"/>
    <d v="2015-12-20T23:59:00"/>
    <s v="theater/spaces"/>
    <n v="1.76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990"/>
    <d v="2016-01-07T08:47:00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991"/>
    <d v="2017-01-27T15:05:30"/>
    <s v="theater/spaces"/>
    <n v="1.03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992"/>
    <d v="2016-10-09T13:25:10"/>
    <s v="theater/spaces"/>
    <n v="1.0449999999999999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993"/>
    <d v="2016-02-20T15:07:47"/>
    <s v="theater/spaces"/>
    <n v="1.002999999999999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994"/>
    <d v="2014-10-03T06:29:32"/>
    <s v="theater/spaces"/>
    <n v="4.577466666666667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995"/>
    <d v="2017-01-19T10:57:51"/>
    <s v="theater/spaces"/>
    <n v="1.04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996"/>
    <d v="2015-05-26T16:54:00"/>
    <s v="theater/spaces"/>
    <n v="1.71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997"/>
    <d v="2017-02-26T23:59:00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998"/>
    <d v="2014-06-15T23:25:00"/>
    <s v="theater/spaces"/>
    <n v="1.030289999999999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999"/>
    <d v="2017-02-28T21:00:00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000"/>
    <d v="2017-01-31T13:00:00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001"/>
    <d v="2016-07-13T16:29:42"/>
    <s v="theater/spaces"/>
    <n v="3.1869988910451896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002"/>
    <d v="2012-12-26T15:04:12"/>
    <s v="theater/spaces"/>
    <n v="1.08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003"/>
    <d v="2016-03-01T00:59:00"/>
    <s v="theater/spaces"/>
    <n v="1.01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004"/>
    <d v="2014-11-15T17:08:44"/>
    <s v="theater/spaces"/>
    <n v="1.12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005"/>
    <d v="2014-10-06T11:11:45"/>
    <s v="theater/spaces"/>
    <n v="1.20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006"/>
    <d v="2014-12-14T13:09:51"/>
    <s v="theater/spaces"/>
    <n v="1.0774999999999999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007"/>
    <d v="2015-04-25T00:11:23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008"/>
    <d v="2016-01-21T00:05:19"/>
    <s v="theater/spaces"/>
    <n v="1.01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009"/>
    <d v="2014-11-26T09:40:40"/>
    <s v="theater/spaces"/>
    <n v="1.19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010"/>
    <d v="2015-02-21T14:58:39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011"/>
    <d v="2015-12-23T17:59:00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012"/>
    <d v="2015-02-10T11:52:10"/>
    <s v="theater/spaces"/>
    <n v="1.17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013"/>
    <d v="2015-06-21T15:04:09"/>
    <s v="theater/spaces"/>
    <n v="1.5696000000000001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014"/>
    <d v="2014-11-05T00:00:00"/>
    <s v="theater/spaces"/>
    <n v="1.13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015"/>
    <d v="2014-06-10T23:00:00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016"/>
    <d v="2014-07-18T08:09:12"/>
    <s v="theater/spaces"/>
    <n v="1.02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017"/>
    <d v="2014-08-20T15:24:03"/>
    <s v="theater/spaces"/>
    <n v="1.058409090909090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018"/>
    <d v="2015-07-20T17:00:00"/>
    <s v="theater/spaces"/>
    <n v="1.00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019"/>
    <d v="2014-05-26T22:00:00"/>
    <s v="theater/spaces"/>
    <n v="1.212333333333333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020"/>
    <d v="2015-08-14T15:18:53"/>
    <s v="theater/spaces"/>
    <n v="1.00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021"/>
    <d v="2016-11-22T00:59:00"/>
    <s v="theater/spaces"/>
    <n v="1.16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022"/>
    <d v="2016-08-27T17:53:29"/>
    <s v="theater/spaces"/>
    <n v="1.0087999999999999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023"/>
    <d v="2015-06-11T11:13:06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024"/>
    <d v="2012-10-06T18:51:15"/>
    <s v="theater/spaces"/>
    <n v="2.4641999999999999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025"/>
    <d v="2014-05-30T11:00:00"/>
    <s v="theater/spaces"/>
    <n v="3.0219999999999998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026"/>
    <d v="2017-03-03T06:01:32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027"/>
    <d v="2015-03-20T10:54:1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028"/>
    <d v="2016-08-15T01:20:25"/>
    <s v="theater/spaces"/>
    <n v="1.6801999999999999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029"/>
    <d v="2014-11-17T23:35:00"/>
    <s v="theater/spaces"/>
    <n v="1.0967666666666667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030"/>
    <d v="2015-09-16T12:56:11"/>
    <s v="theater/spaces"/>
    <n v="1.066857142857142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031"/>
    <d v="2016-10-14T16:10:47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032"/>
    <d v="2015-09-10T20:04:19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033"/>
    <d v="2016-08-17T21:38:45"/>
    <s v="theater/spaces"/>
    <n v="1.4653333333333334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034"/>
    <d v="2016-10-31T22:59:00"/>
    <s v="theater/spaces"/>
    <n v="1.12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035"/>
    <d v="2013-05-04T08:26:49"/>
    <s v="theater/spaces"/>
    <n v="1.08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036"/>
    <d v="2013-08-16T06:59:00"/>
    <s v="theater/spaces"/>
    <n v="1.26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037"/>
    <d v="2010-10-01T23:59:00"/>
    <s v="theater/spaces"/>
    <n v="2.132000000000000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038"/>
    <d v="2016-03-04T01:03:17"/>
    <s v="theater/spaces"/>
    <n v="1.00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039"/>
    <d v="2013-12-29T02:59:00"/>
    <s v="theater/spaces"/>
    <n v="1.087138999999999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040"/>
    <d v="2015-06-26T18:00:00"/>
    <s v="theater/spaces"/>
    <n v="1.07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041"/>
    <d v="2016-01-20T15:50:48"/>
    <s v="theater/spaces"/>
    <n v="1.10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042"/>
    <d v="2015-10-06T11:30:47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043"/>
    <d v="2015-04-15T21:50:00"/>
    <s v="theater/spaces"/>
    <n v="1.10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044"/>
    <d v="2016-02-02T12:26:38"/>
    <s v="theater/spaces"/>
    <n v="1.09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045"/>
    <d v="2014-08-21T22:44:15"/>
    <s v="theater/spaces"/>
    <n v="1.3270650000000002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046"/>
    <d v="2014-09-09T23:52:00"/>
    <s v="theater/spaces"/>
    <n v="1.9084810126582279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047"/>
    <d v="2016-04-27T08:16:00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048"/>
    <d v="2014-12-31T16:22:00"/>
    <s v="theater/spaces"/>
    <n v="1.6639999999999999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049"/>
    <d v="2015-06-13T19:20:55"/>
    <s v="theater/spaces"/>
    <n v="1.06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050"/>
    <d v="2016-05-04T23:02:40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051"/>
    <d v="2017-02-08T04:59:05"/>
    <s v="theater/spaces"/>
    <n v="0.23628571428571429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052"/>
    <d v="2015-05-28T10:59:0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053"/>
    <d v="2014-10-01T22:59:00"/>
    <s v="theater/spaces"/>
    <n v="4.0000000000000001E-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054"/>
    <d v="2015-03-01T20:04:00"/>
    <s v="theater/spaces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055"/>
    <d v="2015-01-09T17:59:5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056"/>
    <d v="2014-09-29T10:16:24"/>
    <s v="theater/spaces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057"/>
    <d v="2016-04-03T09:36:51"/>
    <s v="theater/spaces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058"/>
    <d v="2016-05-20T03:59:0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059"/>
    <d v="2014-08-08T17:27:26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060"/>
    <d v="2015-09-28T01:35:34"/>
    <s v="theater/spaces"/>
    <n v="1.5227272727272728E-3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061"/>
    <d v="2014-08-13T13:49:08"/>
    <s v="theater/spaces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062"/>
    <d v="2015-09-30T13:00:00"/>
    <s v="theater/spaces"/>
    <n v="0.66839999999999999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063"/>
    <d v="2016-10-22T17:08:58"/>
    <s v="theater/spaces"/>
    <n v="0.19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064"/>
    <d v="2015-11-22T01:59:00"/>
    <s v="theater/spaces"/>
    <n v="0.11294666666666667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065"/>
    <d v="2014-07-29T20:19:32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066"/>
    <d v="2016-07-10T00:28:57"/>
    <s v="theater/spaces"/>
    <n v="0.11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067"/>
    <d v="2015-09-09T17:31:19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068"/>
    <d v="2015-10-16T11:35:52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069"/>
    <d v="2014-12-14T15:00:34"/>
    <s v="theater/spaces"/>
    <n v="0.14099999999999999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070"/>
    <d v="2016-12-07T12:36:09"/>
    <s v="theater/spaces"/>
    <n v="3.3399999999999999E-2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071"/>
    <d v="2015-04-21T00:59:00"/>
    <s v="theater/spaces"/>
    <n v="0.59775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072"/>
    <d v="2016-10-29T20:46:0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073"/>
    <d v="2015-06-14T14:19:00"/>
    <s v="theater/spaces"/>
    <n v="2.3035714285714285E-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074"/>
    <d v="2016-03-10T08:42:39"/>
    <s v="theater/spaces"/>
    <n v="8.8000000000000003E-4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075"/>
    <d v="2016-08-18T21:27:2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076"/>
    <d v="2015-10-09T10:38:43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077"/>
    <d v="2017-03-02T17:57:58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078"/>
    <d v="2015-02-25T22:19:55"/>
    <s v="theater/spaces"/>
    <n v="1.1833333333333333E-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079"/>
    <d v="2015-03-22T11:07:15"/>
    <s v="theater/spaces"/>
    <n v="8.4173998587352451E-3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080"/>
    <d v="2014-12-26T20:40:44"/>
    <s v="theater/spaces"/>
    <n v="1.8799999999999999E-4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081"/>
    <d v="2015-09-19T23:21:31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082"/>
    <d v="2015-11-15T18:09:06"/>
    <s v="theater/spaces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083"/>
    <d v="2014-09-01T00:00:00"/>
    <s v="theater/spaces"/>
    <n v="2.8E-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084"/>
    <d v="2015-05-05T13:48:00"/>
    <s v="theater/spaces"/>
    <n v="0.11579206701157921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085"/>
    <d v="2015-09-29T16:12:39"/>
    <s v="theater/spaces"/>
    <n v="2.4400000000000002E-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086"/>
    <d v="2015-08-17T11:05:59"/>
    <s v="theater/spaces"/>
    <n v="2.5000000000000001E-3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087"/>
    <d v="2016-12-20T23:36:3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088"/>
    <d v="2015-01-08T08:41:0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089"/>
    <d v="2016-07-08T20:59:00"/>
    <s v="theater/spaces"/>
    <n v="0.23416000000000001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090"/>
    <d v="2015-05-01T13:39:05"/>
    <s v="theater/spaces"/>
    <n v="5.080888888888889E-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091"/>
    <d v="2016-08-14T17:45:43"/>
    <s v="theater/spaces"/>
    <n v="0.15920000000000001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092"/>
    <d v="2015-10-15T17:00:00"/>
    <s v="theater/spaces"/>
    <n v="1.1831900000000001E-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093"/>
    <d v="2014-05-31T22:59:00"/>
    <s v="theater/spaces"/>
    <n v="0.22750000000000001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094"/>
    <d v="2015-09-20T14:05:56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095"/>
    <d v="2016-07-31T19:36:2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096"/>
    <d v="2015-05-20T14:48:46"/>
    <s v="theater/spaces"/>
    <n v="3.9750000000000001E-2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097"/>
    <d v="2016-10-07T09:00:00"/>
    <s v="theater/spaces"/>
    <n v="0.17150000000000001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098"/>
    <d v="2016-02-07T19:17:00"/>
    <s v="theater/spaces"/>
    <n v="3.608004104669061E-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099"/>
    <d v="2016-02-11T23:33:11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100"/>
    <d v="2014-10-20T09:56:15"/>
    <s v="theater/spaces"/>
    <n v="0.15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101"/>
    <d v="2015-07-16T02:56:0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102"/>
    <d v="2016-08-23T03:10:18"/>
    <s v="theater/spaces"/>
    <n v="0.391125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103"/>
    <d v="2015-06-11T22:45:06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104"/>
    <d v="2015-02-02T21:00:0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105"/>
    <d v="2014-10-19T00:00:00"/>
    <s v="theater/spaces"/>
    <n v="0.423609923011120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106"/>
    <d v="2015-09-16T17:00:0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107"/>
    <d v="2015-05-11T14:32:31"/>
    <s v="theater/spaces"/>
    <n v="0.197625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108"/>
    <d v="2015-04-28T10:19:54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109"/>
    <d v="2014-08-27T22:00:10"/>
    <s v="theater/spaces"/>
    <n v="0.25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110"/>
    <d v="2017-02-18T19:45:19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111"/>
    <d v="2014-10-04T09:17:00"/>
    <s v="theater/spaces"/>
    <n v="0.26640000000000003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112"/>
    <d v="2016-10-31T21:55:34"/>
    <s v="theater/spaces"/>
    <n v="4.7363636363636365E-2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113"/>
    <d v="2015-04-17T12:33:02"/>
    <s v="theater/spaces"/>
    <n v="4.2435339894712751E-2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114"/>
    <d v="2014-09-21T10:10:50"/>
    <s v="theater/spaces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115"/>
    <d v="2016-06-05T05:43:47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116"/>
    <d v="2015-04-01T07:22:05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117"/>
    <d v="2016-05-27T08:12:0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118"/>
    <d v="2016-07-02T10:35:23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119"/>
    <d v="2015-03-26T19:05:32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120"/>
    <d v="2016-05-05T16:36:36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121"/>
    <d v="2014-09-26T11:18:55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122"/>
    <d v="2016-11-09T18:22:12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123"/>
    <d v="2016-07-09T18:49:58"/>
    <s v="theater/spaces"/>
    <n v="0.68153600000000003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124"/>
    <d v="2015-02-02T13:43:21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x v="3125"/>
    <d v="2016-01-06T23:57:52"/>
    <s v="theater/spaces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126"/>
    <d v="2016-03-27T18:26:02"/>
    <s v="theater/spaces"/>
    <n v="4.1599999999999998E-2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127"/>
    <d v="2015-03-01T15:33:49"/>
    <s v="theater/spaces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3128"/>
    <d v="2017-03-16T13:49:01"/>
    <s v="theater/plays"/>
    <n v="1.08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3129"/>
    <d v="2017-04-18T14:13:39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3130"/>
    <d v="2017-04-13T23:59:0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3131"/>
    <d v="2017-04-08T07:54:05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3132"/>
    <d v="2017-04-21T02:24:2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3133"/>
    <d v="2017-03-24T07:33:54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3134"/>
    <d v="2017-03-27T11:16:59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3135"/>
    <d v="2017-04-03T22:38:41"/>
    <s v="theater/plays"/>
    <n v="0.20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3136"/>
    <d v="2017-03-31T17:59:00"/>
    <s v="theater/plays"/>
    <n v="1.27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3137"/>
    <d v="2017-05-03T14:12:0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3138"/>
    <d v="2017-04-03T10:30:07"/>
    <s v="theater/plays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3139"/>
    <d v="2017-03-24T23:33:0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3140"/>
    <d v="2017-04-07T11:15:03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3141"/>
    <d v="2017-04-16T15:00:0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3142"/>
    <d v="2017-03-19T06:18:59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3143"/>
    <d v="2017-04-09T03:35:56"/>
    <s v="theater/plays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3144"/>
    <d v="2017-03-19T01:00:00"/>
    <s v="theater/plays"/>
    <n v="0.754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3145"/>
    <d v="2017-03-27T18:58:54"/>
    <s v="theater/plays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3146"/>
    <d v="2017-04-16T10:22:46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147"/>
    <d v="2014-11-06T19:15:55"/>
    <s v="theater/plays"/>
    <n v="1.17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148"/>
    <d v="2014-09-30T23:00:00"/>
    <s v="theater/plays"/>
    <n v="1.3116666666666668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149"/>
    <d v="2012-12-06T21:00:00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150"/>
    <d v="2011-01-24T23:00:00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151"/>
    <d v="2014-09-10T15:09:34"/>
    <s v="theater/plays"/>
    <n v="1.00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152"/>
    <d v="2013-11-02T15:49:27"/>
    <s v="theater/plays"/>
    <n v="1.059545454545454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153"/>
    <d v="2011-04-30T23:59:00"/>
    <s v="theater/plays"/>
    <n v="3.3558333333333334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154"/>
    <d v="2012-04-01T15:00:58"/>
    <s v="theater/plays"/>
    <n v="1.12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155"/>
    <d v="2012-12-20T06:58:45"/>
    <s v="theater/plays"/>
    <n v="1.88504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156"/>
    <d v="2012-06-01T17:52:24"/>
    <s v="theater/plays"/>
    <n v="1.0181818181818181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157"/>
    <d v="2014-07-19T00:00:00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158"/>
    <d v="2013-07-22T15:09:12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159"/>
    <d v="2012-01-18T18:00:00"/>
    <s v="theater/plays"/>
    <n v="1.33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160"/>
    <d v="2014-08-12T23:59:00"/>
    <s v="theater/plays"/>
    <n v="1.0153333333333334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161"/>
    <d v="2014-10-15T07:52:02"/>
    <s v="theater/plays"/>
    <n v="1.0509999999999999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162"/>
    <d v="2014-07-06T21:00:00"/>
    <s v="theater/plays"/>
    <n v="1.2715000000000001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163"/>
    <d v="2014-06-15T13:05:25"/>
    <s v="theater/plays"/>
    <n v="1.11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164"/>
    <d v="2014-06-09T14:20:15"/>
    <s v="theater/plays"/>
    <n v="1.0676000000000001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165"/>
    <d v="2011-05-02T22:59:00"/>
    <s v="theater/plays"/>
    <n v="1.6266666666666667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166"/>
    <d v="2014-11-26T02:59:00"/>
    <s v="theater/plays"/>
    <n v="1.60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167"/>
    <d v="2014-08-01T23:13:01"/>
    <s v="theater/plays"/>
    <n v="1.16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168"/>
    <d v="2014-06-13T17:00:00"/>
    <s v="theater/plays"/>
    <n v="1.242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169"/>
    <d v="2013-12-12T23:59:00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170"/>
    <d v="2014-07-01T23:00:00"/>
    <s v="theater/plays"/>
    <n v="1.1225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171"/>
    <d v="2016-05-06T09:35:58"/>
    <s v="theater/plays"/>
    <n v="1.088142857142857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172"/>
    <d v="2012-02-14T12:31:08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173"/>
    <d v="2014-09-26T16:04:52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174"/>
    <d v="2014-08-25T15:45:08"/>
    <s v="theater/plays"/>
    <n v="1.01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175"/>
    <d v="2011-02-17T16:17:07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176"/>
    <d v="2013-08-18T10:00:00"/>
    <s v="theater/plays"/>
    <n v="1.14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177"/>
    <d v="2014-06-21T11:00:09"/>
    <s v="theater/plays"/>
    <n v="1.17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178"/>
    <d v="2014-07-16T09:31:15"/>
    <s v="theater/plays"/>
    <n v="1.7173333333333334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179"/>
    <d v="2013-05-06T11:51:11"/>
    <s v="theater/plays"/>
    <n v="1.14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180"/>
    <d v="2014-06-20T04:54:09"/>
    <s v="theater/plays"/>
    <n v="1.19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181"/>
    <d v="2014-06-15T11:00:00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182"/>
    <d v="2012-01-31T12:00:00"/>
    <s v="theater/plays"/>
    <n v="1.00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183"/>
    <d v="2013-08-23T14:04:29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184"/>
    <d v="2014-07-01T18:50:31"/>
    <s v="theater/plays"/>
    <n v="1.07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185"/>
    <d v="2014-07-16T18:27:2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186"/>
    <d v="2014-09-16T16:00:00"/>
    <s v="theater/plays"/>
    <n v="1.02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187"/>
    <d v="2014-08-04T10:59:33"/>
    <s v="theater/plays"/>
    <n v="1.16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3188"/>
    <d v="2015-06-10T04:58:22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3189"/>
    <d v="2015-05-24T03:18:52"/>
    <s v="theater/musical"/>
    <n v="0.12327272727272727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3190"/>
    <d v="2016-12-08T23:37:55"/>
    <s v="theater/musical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3191"/>
    <d v="2016-08-16T13:07:49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3192"/>
    <d v="2015-02-28T17:00:0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3193"/>
    <d v="2015-02-20T18:14:16"/>
    <s v="theater/musical"/>
    <n v="0.11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3194"/>
    <d v="2015-07-26T20:29:58"/>
    <s v="theater/musical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3195"/>
    <d v="2015-02-12T09:15:42"/>
    <s v="theater/musical"/>
    <n v="0.59142857142857141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3196"/>
    <d v="2015-08-01T09:00:0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3197"/>
    <d v="2015-02-04T06:50:18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3198"/>
    <d v="2015-02-16T05:11:17"/>
    <s v="theater/musical"/>
    <n v="3.6666666666666666E-3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3199"/>
    <d v="2014-09-06T16:00:00"/>
    <s v="theater/musical"/>
    <n v="0.52159999999999995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3200"/>
    <d v="2016-04-30T00:34:0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3201"/>
    <d v="2014-08-31T13:24:37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3202"/>
    <d v="2015-12-14T00:59:0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3203"/>
    <d v="2015-09-25T18:43:42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3204"/>
    <d v="2015-07-17T11:14:00"/>
    <s v="theater/musical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3205"/>
    <d v="2015-05-01T03:59:32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3206"/>
    <d v="2015-09-19T01:37:31"/>
    <s v="theater/musical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3207"/>
    <d v="2015-04-23T00:40:07"/>
    <s v="theater/musical"/>
    <n v="0.46363636363636362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208"/>
    <d v="2014-07-28T09:31:17"/>
    <s v="theater/plays"/>
    <n v="1.03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209"/>
    <d v="2014-06-20T18:00:00"/>
    <s v="theater/plays"/>
    <n v="1.19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210"/>
    <d v="2012-05-31T22:59:00"/>
    <s v="theater/plays"/>
    <n v="1.25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211"/>
    <d v="2014-08-14T21:00:00"/>
    <s v="theater/plays"/>
    <n v="1.1974347826086957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212"/>
    <d v="2014-08-08T14:05:51"/>
    <s v="theater/plays"/>
    <n v="1.26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213"/>
    <d v="2015-07-26T13:19:19"/>
    <s v="theater/plays"/>
    <n v="1.0011666666666668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214"/>
    <d v="2016-01-05T18:55:00"/>
    <s v="theater/plays"/>
    <n v="1.02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215"/>
    <d v="2015-09-09T22:59:00"/>
    <s v="theater/plays"/>
    <n v="1.00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216"/>
    <d v="2015-07-11T09:30:00"/>
    <s v="theater/plays"/>
    <n v="1.0004999999999999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217"/>
    <d v="2016-11-04T08:06:24"/>
    <s v="theater/plays"/>
    <n v="1.16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218"/>
    <d v="2014-12-30T19:00:00"/>
    <s v="theater/plays"/>
    <n v="1.020999999999999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219"/>
    <d v="2015-03-22T17:35:47"/>
    <s v="theater/plays"/>
    <n v="1.0011000000000001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220"/>
    <d v="2017-03-12T16:00:00"/>
    <s v="theater/plays"/>
    <n v="1.00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221"/>
    <d v="2015-07-05T11:43:23"/>
    <s v="theater/plays"/>
    <n v="1.0342499999999999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222"/>
    <d v="2015-10-24T16:29:00"/>
    <s v="theater/plays"/>
    <n v="1.24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223"/>
    <d v="2015-08-20T15:02:56"/>
    <s v="theater/plays"/>
    <n v="1.0951612903225807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224"/>
    <d v="2017-01-10T00:00:00"/>
    <s v="theater/plays"/>
    <n v="1.02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225"/>
    <d v="2016-06-03T16:00:00"/>
    <s v="theater/plays"/>
    <n v="1.02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226"/>
    <d v="2015-10-30T09:00:12"/>
    <s v="theater/plays"/>
    <n v="1.04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227"/>
    <d v="2017-01-17T16:10:36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228"/>
    <d v="2015-12-16T23:59:00"/>
    <s v="theater/plays"/>
    <n v="1.02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229"/>
    <d v="2014-11-20T02:59:58"/>
    <s v="theater/plays"/>
    <n v="1.07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230"/>
    <d v="2014-09-30T22:59:00"/>
    <s v="theater/plays"/>
    <n v="1.098846153846153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231"/>
    <d v="2016-04-16T17:39:07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232"/>
    <d v="2016-05-03T22:59:00"/>
    <s v="theater/plays"/>
    <n v="1.312000000000000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233"/>
    <d v="2017-03-02T14:19:15"/>
    <s v="theater/plays"/>
    <n v="1.187999999999999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234"/>
    <d v="2017-02-01T18:31:00"/>
    <s v="theater/plays"/>
    <n v="1.00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235"/>
    <d v="2016-07-01T03:20:51"/>
    <s v="theater/plays"/>
    <n v="1.0320666666666667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236"/>
    <d v="2016-12-28T17:00:33"/>
    <s v="theater/plays"/>
    <n v="1.00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237"/>
    <d v="2015-09-28T22:59:00"/>
    <s v="theater/plays"/>
    <n v="1.007875428571428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238"/>
    <d v="2015-07-01T07:14:58"/>
    <s v="theater/plays"/>
    <n v="1.12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239"/>
    <d v="2015-10-25T18:59:00"/>
    <s v="theater/plays"/>
    <n v="1.05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240"/>
    <d v="2017-02-16T18:00:00"/>
    <s v="theater/plays"/>
    <n v="1.005666666666666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241"/>
    <d v="2014-10-14T01:59:00"/>
    <s v="theater/plays"/>
    <n v="1.15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242"/>
    <d v="2014-09-19T13:08:12"/>
    <s v="theater/plays"/>
    <n v="1.273042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243"/>
    <d v="2015-10-08T19:00:00"/>
    <s v="theater/plays"/>
    <n v="1.028375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244"/>
    <d v="2016-12-01T12:39:42"/>
    <s v="theater/plays"/>
    <n v="1.0293749999999999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245"/>
    <d v="2015-06-11T21:00:00"/>
    <s v="theater/plays"/>
    <n v="1.04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246"/>
    <d v="2015-09-11T22:59:00"/>
    <s v="theater/plays"/>
    <n v="1.11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247"/>
    <d v="2015-07-12T05:25:12"/>
    <s v="theater/plays"/>
    <n v="1.058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248"/>
    <d v="2015-04-04T15:19:17"/>
    <s v="theater/plays"/>
    <n v="1.00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249"/>
    <d v="2015-06-20T12:55:14"/>
    <s v="theater/plays"/>
    <n v="1.04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250"/>
    <d v="2014-11-05T13:48:44"/>
    <s v="theater/plays"/>
    <n v="1.0155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251"/>
    <d v="2015-06-21T12:32:46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252"/>
    <d v="2016-09-07T06:20:40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253"/>
    <d v="2016-09-07T22:45:00"/>
    <s v="theater/plays"/>
    <n v="1.0182500000000001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254"/>
    <d v="2015-03-25T20:03:29"/>
    <s v="theater/plays"/>
    <n v="1.012576923076923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255"/>
    <d v="2014-10-07T13:26:15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256"/>
    <d v="2015-06-10T22:59:00"/>
    <s v="theater/plays"/>
    <n v="1.28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257"/>
    <d v="2017-02-22T08:25:52"/>
    <s v="theater/plays"/>
    <n v="1.06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258"/>
    <d v="2015-01-08T16:17:4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259"/>
    <d v="2016-09-30T22:59:00"/>
    <s v="theater/plays"/>
    <n v="1.06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260"/>
    <d v="2015-11-30T12:08:38"/>
    <s v="theater/plays"/>
    <n v="1.09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261"/>
    <d v="2015-07-16T12:24:36"/>
    <s v="theater/plays"/>
    <n v="1.004545454545454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262"/>
    <d v="2014-12-21T23:00:00"/>
    <s v="theater/plays"/>
    <n v="1.03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263"/>
    <d v="2015-10-30T16:00:00"/>
    <s v="theater/plays"/>
    <n v="1.12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264"/>
    <d v="2015-01-28T17:00:00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265"/>
    <d v="2015-12-03T12:00:00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266"/>
    <d v="2015-06-12T16:00:00"/>
    <s v="theater/plays"/>
    <n v="1.31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267"/>
    <d v="2015-07-17T13:11:00"/>
    <s v="theater/plays"/>
    <n v="1.0209999999999999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268"/>
    <d v="2016-08-24T16:42:08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269"/>
    <d v="2015-06-16T06:00:00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270"/>
    <d v="2015-07-12T07:47:45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271"/>
    <d v="2014-11-02T06:29:35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272"/>
    <d v="2015-11-06T08:00:09"/>
    <s v="theater/plays"/>
    <n v="1.54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273"/>
    <d v="2016-09-14T14:00:00"/>
    <s v="theater/plays"/>
    <n v="1.0740000000000001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274"/>
    <d v="2016-03-15T16:00:00"/>
    <s v="theater/plays"/>
    <n v="1.0132258064516129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275"/>
    <d v="2015-02-08T23:30:00"/>
    <s v="theater/plays"/>
    <n v="1.002777777777777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276"/>
    <d v="2016-03-31T22:59:00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277"/>
    <d v="2014-11-18T12:23:26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278"/>
    <d v="2015-05-30T15:21:43"/>
    <s v="theater/plays"/>
    <n v="1.03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279"/>
    <d v="2016-03-31T20:27:39"/>
    <s v="theater/plays"/>
    <n v="1.14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280"/>
    <d v="2015-06-01T00:00:00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281"/>
    <d v="2015-09-01T19:28:25"/>
    <s v="theater/plays"/>
    <n v="1.21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282"/>
    <d v="2016-04-28T23:39:48"/>
    <s v="theater/plays"/>
    <n v="1.02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283"/>
    <d v="2016-02-10T16:00:00"/>
    <s v="theater/plays"/>
    <n v="1.04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284"/>
    <d v="2016-01-29T00:59:00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285"/>
    <d v="2017-02-28T00:00:00"/>
    <s v="theater/plays"/>
    <n v="1.121024204840968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286"/>
    <d v="2016-08-15T15:09:42"/>
    <s v="theater/plays"/>
    <n v="1.01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287"/>
    <d v="2015-11-28T13:00:28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288"/>
    <d v="2016-06-20T18:00:00"/>
    <s v="theater/plays"/>
    <n v="1.0026489999999999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289"/>
    <d v="2017-02-20T03:50:02"/>
    <s v="theater/plays"/>
    <n v="1.3304200000000002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290"/>
    <d v="2017-03-11T07:21:31"/>
    <s v="theater/plays"/>
    <n v="1.21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291"/>
    <d v="2015-09-16T22:59:00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292"/>
    <d v="2015-12-04T14:29:08"/>
    <s v="theater/plays"/>
    <n v="2.8613861386138613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293"/>
    <d v="2017-03-04T05:12:32"/>
    <s v="theater/plays"/>
    <n v="1.70444444444444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294"/>
    <d v="2015-06-16T07:59:14"/>
    <s v="theater/plays"/>
    <n v="1.18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295"/>
    <d v="2016-09-26T05:37:09"/>
    <s v="theater/plays"/>
    <n v="1.02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296"/>
    <d v="2015-11-22T17:00:00"/>
    <s v="theater/plays"/>
    <n v="1.440666666666666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297"/>
    <d v="2015-07-27T17:59:00"/>
    <s v="theater/plays"/>
    <n v="1.000727272727272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298"/>
    <d v="2015-09-12T19:00:00"/>
    <s v="theater/plays"/>
    <n v="1.0173000000000001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299"/>
    <d v="2015-10-14T17:01:03"/>
    <s v="theater/plays"/>
    <n v="1.16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300"/>
    <d v="2015-04-29T12:51:02"/>
    <s v="theater/plays"/>
    <n v="1.36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301"/>
    <d v="2016-08-01T01:59:00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302"/>
    <d v="2016-12-07T03:26:16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303"/>
    <d v="2015-03-28T09:38:04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304"/>
    <d v="2016-12-22T09:59:12"/>
    <s v="theater/plays"/>
    <n v="1.045166666666666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305"/>
    <d v="2015-07-31T15:32:28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306"/>
    <d v="2016-06-09T22:00:00"/>
    <s v="theater/plays"/>
    <n v="1.75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307"/>
    <d v="2016-05-14T20:22:19"/>
    <s v="theater/plays"/>
    <n v="1.06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308"/>
    <d v="2016-04-13T16:02:45"/>
    <s v="theater/plays"/>
    <n v="1.2228571428571429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309"/>
    <d v="2016-10-16T10:36:18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310"/>
    <d v="2015-10-06T17:17:05"/>
    <s v="theater/plays"/>
    <n v="1.0007692307692309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311"/>
    <d v="2015-10-17T02:00:10"/>
    <s v="theater/plays"/>
    <n v="1.09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312"/>
    <d v="2016-11-11T17:00:00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313"/>
    <d v="2016-01-26T20:00:00"/>
    <s v="theater/plays"/>
    <n v="1.16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314"/>
    <d v="2015-05-08T15:05:00"/>
    <s v="theater/plays"/>
    <n v="2.1074999999999999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315"/>
    <d v="2016-05-06T02:17:2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316"/>
    <d v="2014-08-08T08:54:00"/>
    <s v="theater/plays"/>
    <n v="1.000867342591803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317"/>
    <d v="2016-06-07T19:57:04"/>
    <s v="theater/plays"/>
    <n v="1.06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318"/>
    <d v="2016-04-10T21:30:00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319"/>
    <d v="2015-01-31T09:03:06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320"/>
    <d v="2016-06-21T20:05:57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321"/>
    <d v="2014-10-15T22:59:00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322"/>
    <d v="2016-06-21T22:55:00"/>
    <s v="theater/plays"/>
    <n v="1.0151515151515151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323"/>
    <d v="2016-09-25T03:46:48"/>
    <s v="theater/plays"/>
    <n v="1.25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324"/>
    <d v="2016-06-05T08:59:50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325"/>
    <d v="2015-04-05T12:51:17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326"/>
    <d v="2015-03-08T11:08:25"/>
    <s v="theater/plays"/>
    <n v="1.0137499999999999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327"/>
    <d v="2016-05-08T03:59:26"/>
    <s v="theater/plays"/>
    <n v="1.01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328"/>
    <d v="2014-07-04T20:00:00"/>
    <s v="theater/plays"/>
    <n v="1.4638888888888888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329"/>
    <d v="2014-07-27T18:00:00"/>
    <s v="theater/plays"/>
    <n v="1.1679999999999999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330"/>
    <d v="2015-04-01T15:17:48"/>
    <s v="theater/plays"/>
    <n v="1.062666666666666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331"/>
    <d v="2015-10-06T11:44:46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332"/>
    <d v="2014-07-19T15:38:50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333"/>
    <d v="2015-06-15T11:14:40"/>
    <s v="theater/plays"/>
    <n v="1.04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334"/>
    <d v="2015-07-30T07:30:22"/>
    <s v="theater/plays"/>
    <n v="1.38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335"/>
    <d v="2014-08-03T18:00:00"/>
    <s v="theater/plays"/>
    <n v="1.00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336"/>
    <d v="2016-04-05T03:34:06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337"/>
    <d v="2014-10-10T16:00:00"/>
    <s v="theater/plays"/>
    <n v="1.102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338"/>
    <d v="2017-02-24T08:48:00"/>
    <s v="theater/plays"/>
    <n v="1.02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339"/>
    <d v="2016-07-28T10:58:38"/>
    <s v="theater/plays"/>
    <n v="1.04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340"/>
    <d v="2016-12-06T18:22:34"/>
    <s v="theater/plays"/>
    <n v="1.38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341"/>
    <d v="2016-06-12T12:00:00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342"/>
    <d v="2015-03-31T23:59:00"/>
    <s v="theater/plays"/>
    <n v="1.01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343"/>
    <d v="2016-04-13T08:18:00"/>
    <s v="theater/plays"/>
    <n v="1.71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344"/>
    <d v="2014-08-29T23:48:13"/>
    <s v="theater/plays"/>
    <n v="1.0144444444444445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345"/>
    <d v="2015-04-17T19:37:00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346"/>
    <d v="2015-02-25T19:35:10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347"/>
    <d v="2016-05-08T16:00:00"/>
    <s v="theater/plays"/>
    <n v="1.19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348"/>
    <d v="2016-04-29T22:59:00"/>
    <s v="theater/plays"/>
    <n v="1.00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349"/>
    <d v="2016-06-13T12:00:00"/>
    <s v="theater/plays"/>
    <n v="1.53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350"/>
    <d v="2015-11-29T18:00:00"/>
    <s v="theater/plays"/>
    <n v="1.04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351"/>
    <d v="2014-07-23T06:00:00"/>
    <s v="theater/plays"/>
    <n v="1.0109999999999999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352"/>
    <d v="2016-07-01T18:00:00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353"/>
    <d v="2016-05-02T18:00:00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354"/>
    <d v="2015-10-28T23:01:00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355"/>
    <d v="2016-05-10T06:17:00"/>
    <s v="theater/plays"/>
    <n v="1.26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356"/>
    <d v="2016-07-15T14:34:32"/>
    <s v="theater/plays"/>
    <n v="1.01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357"/>
    <d v="2014-08-01T05:01:50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358"/>
    <d v="2014-11-19T03:27:59"/>
    <s v="theater/plays"/>
    <n v="1.02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359"/>
    <d v="2017-02-24T20:22:14"/>
    <s v="theater/plays"/>
    <n v="1.0625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360"/>
    <d v="2016-12-14T10:59:00"/>
    <s v="theater/plays"/>
    <n v="1.01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361"/>
    <d v="2014-09-01T10:59:00"/>
    <s v="theater/plays"/>
    <n v="1.13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362"/>
    <d v="2015-03-06T23:55:00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363"/>
    <d v="2014-08-19T11:00:00"/>
    <s v="theater/plays"/>
    <n v="1.0141935483870967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364"/>
    <d v="2016-03-15T16:00:00"/>
    <s v="theater/plays"/>
    <n v="1.05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365"/>
    <d v="2015-12-12T21:26:32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366"/>
    <d v="2015-05-12T20:37:17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367"/>
    <d v="2015-08-01T17:24:54"/>
    <s v="theater/plays"/>
    <n v="1.1866666666666668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368"/>
    <d v="2015-01-01T00:00:00"/>
    <s v="theater/plays"/>
    <n v="1.04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369"/>
    <d v="2017-01-14T19:59:40"/>
    <s v="theater/plays"/>
    <n v="1.03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370"/>
    <d v="2016-12-17T03:00:00"/>
    <s v="theater/plays"/>
    <n v="1.17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371"/>
    <d v="2015-12-02T15:59:25"/>
    <s v="theater/plays"/>
    <n v="1.38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372"/>
    <d v="2014-08-24T23:59:00"/>
    <s v="theater/plays"/>
    <n v="1.03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373"/>
    <d v="2015-07-18T11:00:00"/>
    <s v="theater/plays"/>
    <n v="1.0024999999999999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374"/>
    <d v="2015-10-28T12:33:36"/>
    <s v="theater/plays"/>
    <n v="1.06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375"/>
    <d v="2014-05-18T09:39:33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376"/>
    <d v="2015-04-25T10:49:54"/>
    <s v="theater/plays"/>
    <n v="1.00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377"/>
    <d v="2015-03-20T11:56:00"/>
    <s v="theater/plays"/>
    <n v="1.01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378"/>
    <d v="2014-08-31T08:08:00"/>
    <s v="theater/plays"/>
    <n v="1.07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379"/>
    <d v="2015-08-26T18:00:00"/>
    <s v="theater/plays"/>
    <n v="1.03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380"/>
    <d v="2014-11-29T18:52:58"/>
    <s v="theater/plays"/>
    <n v="1.044333333333333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381"/>
    <d v="2015-03-10T22:26:23"/>
    <s v="theater/plays"/>
    <n v="1.02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382"/>
    <d v="2016-08-01T17:59:00"/>
    <s v="theater/plays"/>
    <n v="1.00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383"/>
    <d v="2016-06-23T13:47:00"/>
    <s v="theater/plays"/>
    <n v="1.11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384"/>
    <d v="2015-11-20T22:00:00"/>
    <s v="theater/plays"/>
    <n v="1.00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385"/>
    <d v="2014-12-10T15:49:12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386"/>
    <d v="2014-12-03T10:28:26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387"/>
    <d v="2014-12-14T13:18:08"/>
    <s v="theater/plays"/>
    <n v="1.16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388"/>
    <d v="2015-06-18T06:04:0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389"/>
    <d v="2016-06-03T08:31:22"/>
    <s v="theater/plays"/>
    <n v="1.14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390"/>
    <d v="2014-07-10T13:35:45"/>
    <s v="theater/plays"/>
    <n v="1.02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391"/>
    <d v="2014-08-08T17:28:00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392"/>
    <d v="2016-05-06T15:17:35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393"/>
    <d v="2014-11-05T19:46:00"/>
    <s v="theater/plays"/>
    <n v="1.05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394"/>
    <d v="2014-07-27T09:17:25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395"/>
    <d v="2015-05-30T13:10:00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396"/>
    <d v="2014-05-31T22:59:00"/>
    <s v="theater/plays"/>
    <n v="1.0433333333333332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397"/>
    <d v="2016-02-18T17:00:00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398"/>
    <d v="2014-11-21T12:00:00"/>
    <s v="theater/plays"/>
    <n v="1.11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399"/>
    <d v="2015-02-21T17:05:25"/>
    <s v="theater/plays"/>
    <n v="1.03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400"/>
    <d v="2014-08-28T17:53:34"/>
    <s v="theater/plays"/>
    <n v="1.00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401"/>
    <d v="2015-08-07T12:22:26"/>
    <s v="theater/plays"/>
    <n v="1.01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402"/>
    <d v="2015-11-11T21:31:00"/>
    <s v="theater/plays"/>
    <n v="1.097666666666666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403"/>
    <d v="2015-06-25T06:05:24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404"/>
    <d v="2015-06-17T07:05:02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405"/>
    <d v="2016-03-01T18:59:00"/>
    <s v="theater/plays"/>
    <n v="1.37571428571428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406"/>
    <d v="2014-07-16T06:49:36"/>
    <s v="theater/plays"/>
    <n v="1.003100000000000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407"/>
    <d v="2014-07-06T05:08:09"/>
    <s v="theater/plays"/>
    <n v="1.07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408"/>
    <d v="2014-07-18T18:48:24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409"/>
    <d v="2016-07-31T15:58:00"/>
    <s v="theater/plays"/>
    <n v="1.23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410"/>
    <d v="2016-06-06T02:00:00"/>
    <s v="theater/plays"/>
    <n v="1.08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411"/>
    <d v="2015-10-07T19:32:52"/>
    <s v="theater/plays"/>
    <n v="1.035666666666666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412"/>
    <d v="2014-09-27T18:01:02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413"/>
    <d v="2015-02-27T23:59:00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414"/>
    <d v="2016-12-01T02:59:00"/>
    <s v="theater/plays"/>
    <n v="1.03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415"/>
    <d v="2016-04-17T18:30:00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416"/>
    <d v="2015-04-23T13:30:00"/>
    <s v="theater/plays"/>
    <n v="1.19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417"/>
    <d v="2014-10-25T19:43:00"/>
    <s v="theater/plays"/>
    <n v="1.00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418"/>
    <d v="2014-05-23T15:01:47"/>
    <s v="theater/plays"/>
    <n v="1.00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419"/>
    <d v="2016-04-06T16:30:00"/>
    <s v="theater/plays"/>
    <n v="1.0654545454545454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420"/>
    <d v="2016-02-13T19:00:00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421"/>
    <d v="2015-03-04T13:59:23"/>
    <s v="theater/plays"/>
    <n v="1.01150000000000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422"/>
    <d v="2015-12-13T19:00:00"/>
    <s v="theater/plays"/>
    <n v="1.09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423"/>
    <d v="2015-04-24T16:52:2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424"/>
    <d v="2015-02-05T01:59:00"/>
    <s v="theater/plays"/>
    <n v="1.03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425"/>
    <d v="2014-10-04T09:48:56"/>
    <s v="theater/plays"/>
    <n v="1.0297033333333332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426"/>
    <d v="2014-09-20T21:00:00"/>
    <s v="theater/plays"/>
    <n v="1.08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427"/>
    <d v="2014-07-02T10:29:12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428"/>
    <d v="2015-02-28T12:00:00"/>
    <s v="theater/plays"/>
    <n v="1.02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429"/>
    <d v="2016-11-01T19:31:0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430"/>
    <d v="2014-07-30T17:41:41"/>
    <s v="theater/plays"/>
    <n v="1.08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431"/>
    <d v="2014-08-18T12:32:33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432"/>
    <d v="2016-02-05T17:00:00"/>
    <s v="theater/plays"/>
    <n v="1.0965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433"/>
    <d v="2014-06-16T22:00:00"/>
    <s v="theater/plays"/>
    <n v="1.0026315789473683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434"/>
    <d v="2014-07-10T04:07:49"/>
    <s v="theater/plays"/>
    <n v="1.05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435"/>
    <d v="2016-08-06T22:00:00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436"/>
    <d v="2014-08-21T11:28:00"/>
    <s v="theater/plays"/>
    <n v="1.05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437"/>
    <d v="2015-08-19T12:03:40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438"/>
    <d v="2015-05-02T16:00:00"/>
    <s v="theater/plays"/>
    <n v="1.04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439"/>
    <d v="2016-01-18T23:59:00"/>
    <s v="theater/plays"/>
    <n v="1.34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440"/>
    <d v="2014-07-11T11:15:00"/>
    <s v="theater/plays"/>
    <n v="1.05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441"/>
    <d v="2015-11-13T15:17:00"/>
    <s v="theater/plays"/>
    <n v="1.02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442"/>
    <d v="2015-05-30T15:11:12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443"/>
    <d v="2014-09-09T07:35:46"/>
    <s v="theater/plays"/>
    <n v="1.85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444"/>
    <d v="2016-06-08T08:59:00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445"/>
    <d v="2015-10-23T07:43:56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446"/>
    <d v="2015-02-05T07:20:00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447"/>
    <d v="2016-03-18T15:20:12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448"/>
    <d v="2014-12-16T21:51:29"/>
    <s v="theater/plays"/>
    <n v="1.09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449"/>
    <d v="2016-07-08T23:00:00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450"/>
    <d v="2015-04-02T10:54:3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451"/>
    <d v="2015-04-21T12:22:07"/>
    <s v="theater/plays"/>
    <n v="1.01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452"/>
    <d v="2014-07-22T22:59:00"/>
    <s v="theater/plays"/>
    <n v="1.532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453"/>
    <d v="2016-08-13T18:29:16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454"/>
    <d v="2014-07-31T11:45:59"/>
    <s v="theater/plays"/>
    <n v="1.00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455"/>
    <d v="2016-10-13T13:00:27"/>
    <s v="theater/plays"/>
    <n v="1.00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456"/>
    <d v="2014-08-01T01:59:00"/>
    <s v="theater/plays"/>
    <n v="1.91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457"/>
    <d v="2015-02-12T00:59:00"/>
    <s v="theater/plays"/>
    <n v="1.40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458"/>
    <d v="2015-02-02T23:27:00"/>
    <s v="theater/plays"/>
    <n v="1.24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459"/>
    <d v="2016-05-20T06:31:00"/>
    <s v="theater/plays"/>
    <n v="1.26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460"/>
    <d v="2014-08-15T07:39:12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461"/>
    <d v="2016-10-28T22:00:00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462"/>
    <d v="2015-07-10T13:00:00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463"/>
    <d v="2016-10-10T22:59:00"/>
    <s v="theater/plays"/>
    <n v="1.03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464"/>
    <d v="2016-08-22T22:07:17"/>
    <s v="theater/plays"/>
    <n v="1.02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465"/>
    <d v="2015-08-09T11:00:00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466"/>
    <d v="2016-04-19T18:27:30"/>
    <s v="theater/plays"/>
    <n v="1.2714285714285714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467"/>
    <d v="2015-03-20T10:07:12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468"/>
    <d v="2016-09-20T22:00:00"/>
    <s v="theater/plays"/>
    <n v="1.21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469"/>
    <d v="2016-04-28T10:24:05"/>
    <s v="theater/plays"/>
    <n v="1.13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470"/>
    <d v="2016-07-15T16:38:00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471"/>
    <d v="2014-08-31T15:00:00"/>
    <s v="theater/plays"/>
    <n v="2.1459999999999999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472"/>
    <d v="2014-11-06T00:59:00"/>
    <s v="theater/plays"/>
    <n v="1.02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473"/>
    <d v="2015-03-20T15:27:00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474"/>
    <d v="2016-07-20T07:02:1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475"/>
    <d v="2014-11-02T19:00:00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476"/>
    <d v="2014-10-26T22:00:00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477"/>
    <d v="2015-05-16T22:00:00"/>
    <s v="theater/plays"/>
    <n v="1.15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478"/>
    <d v="2015-03-16T16:00:00"/>
    <s v="theater/plays"/>
    <n v="1.12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479"/>
    <d v="2014-06-21T15:31:20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480"/>
    <d v="2015-07-10T16:00:00"/>
    <s v="theater/plays"/>
    <n v="1.4266666666666667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481"/>
    <d v="2015-01-02T00:56:28"/>
    <s v="theater/plays"/>
    <n v="1.187999999999999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482"/>
    <d v="2014-07-06T13:31:06"/>
    <s v="theater/plays"/>
    <n v="1.3833333333333333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483"/>
    <d v="2014-07-03T11:03:01"/>
    <s v="theater/plays"/>
    <n v="1.59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484"/>
    <d v="2016-06-15T13:14:59"/>
    <s v="theater/plays"/>
    <n v="1.14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485"/>
    <d v="2016-02-02T11:38:00"/>
    <s v="theater/plays"/>
    <n v="1.00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486"/>
    <d v="2015-06-03T01:59:00"/>
    <s v="theater/plays"/>
    <n v="1.55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487"/>
    <d v="2015-06-24T17:34:12"/>
    <s v="theater/plays"/>
    <n v="1.27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488"/>
    <d v="2015-04-17T11:00:00"/>
    <s v="theater/plays"/>
    <n v="1.21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489"/>
    <d v="2014-05-24T16:00:00"/>
    <s v="theater/plays"/>
    <n v="1.12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490"/>
    <d v="2016-04-13T14:15:24"/>
    <s v="theater/plays"/>
    <n v="1.27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491"/>
    <d v="2015-05-18T00:59:44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492"/>
    <d v="2015-10-25T19:13:17"/>
    <s v="theater/plays"/>
    <n v="1.05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493"/>
    <d v="2014-08-17T00:11:00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494"/>
    <d v="2016-11-26T01:00:00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495"/>
    <d v="2014-11-01T12:18:00"/>
    <s v="theater/plays"/>
    <n v="1.06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496"/>
    <d v="2016-09-11T15:19:26"/>
    <s v="theater/plays"/>
    <n v="1.24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497"/>
    <d v="2016-06-02T17:00:00"/>
    <s v="theater/plays"/>
    <n v="1.08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498"/>
    <d v="2016-05-28T16:44:00"/>
    <s v="theater/plays"/>
    <n v="1.02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499"/>
    <d v="2015-07-01T01:59:00"/>
    <s v="theater/plays"/>
    <n v="1.054999999999999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500"/>
    <d v="2016-03-06T23:59:00"/>
    <s v="theater/plays"/>
    <n v="1.0629999999999999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501"/>
    <d v="2015-09-11T13:19:55"/>
    <s v="theater/plays"/>
    <n v="1.00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502"/>
    <d v="2016-03-15T22:59:00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503"/>
    <d v="2016-07-24T06:28:48"/>
    <s v="theater/plays"/>
    <n v="1.07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504"/>
    <d v="2015-11-19T13:58:1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505"/>
    <d v="2014-05-12T23:00:00"/>
    <s v="theater/plays"/>
    <n v="1.0376000000000001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506"/>
    <d v="2014-08-23T12:37:20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507"/>
    <d v="2016-05-31T17:08:57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508"/>
    <d v="2016-05-10T16:00:00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509"/>
    <d v="2014-11-20T23:55:00"/>
    <s v="theater/plays"/>
    <n v="1.0633333333333332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510"/>
    <d v="2014-07-02T09:54:06"/>
    <s v="theater/plays"/>
    <n v="1.0055555555555555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511"/>
    <d v="2014-11-07T13:30:00"/>
    <s v="theater/plays"/>
    <n v="1.01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512"/>
    <d v="2015-04-23T06:53:12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513"/>
    <d v="2014-06-03T23:59:00"/>
    <s v="theater/plays"/>
    <n v="1.18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514"/>
    <d v="2015-02-01T23:59:00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515"/>
    <d v="2015-05-31T13:32:51"/>
    <s v="theater/plays"/>
    <n v="1.02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516"/>
    <d v="2014-09-07T22:00:00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517"/>
    <d v="2014-07-04T06:00:00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518"/>
    <d v="2014-10-02T09:21:00"/>
    <s v="theater/plays"/>
    <n v="1.10046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519"/>
    <d v="2015-03-04T09:22:30"/>
    <s v="theater/plays"/>
    <n v="1.01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520"/>
    <d v="2015-09-06T08:47:00"/>
    <s v="theater/plays"/>
    <n v="1.00750000000000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521"/>
    <d v="2014-09-29T03:40:20"/>
    <s v="theater/plays"/>
    <n v="1.69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522"/>
    <d v="2015-09-15T05:06:00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523"/>
    <d v="2016-09-25T18:00:00"/>
    <s v="theater/plays"/>
    <n v="1.1365000000000001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524"/>
    <d v="2014-09-12T23:00:00"/>
    <s v="theater/plays"/>
    <n v="1.0156000000000001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525"/>
    <d v="2015-08-09T11:00:00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526"/>
    <d v="2016-04-28T00:59:00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527"/>
    <d v="2015-07-10T22:59:00"/>
    <s v="theater/plays"/>
    <n v="1.16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528"/>
    <d v="2017-01-18T07:01:58"/>
    <s v="theater/plays"/>
    <n v="1.01151515151515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529"/>
    <d v="2015-07-12T20:00:00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530"/>
    <d v="2016-04-10T15:00:00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531"/>
    <d v="2016-06-30T10:42:14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532"/>
    <d v="2014-09-17T22:59:00"/>
    <s v="theater/plays"/>
    <n v="1.18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533"/>
    <d v="2015-11-11T14:16:07"/>
    <s v="theater/plays"/>
    <n v="1.26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534"/>
    <d v="2015-10-01T10:00:23"/>
    <s v="theater/plays"/>
    <n v="1.5620000000000001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535"/>
    <d v="2015-10-02T13:00:00"/>
    <s v="theater/plays"/>
    <n v="1.0315000000000001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536"/>
    <d v="2015-12-20T06:59:00"/>
    <s v="theater/plays"/>
    <n v="1.53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537"/>
    <d v="2014-11-17T02:59:00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538"/>
    <d v="2016-08-17T05:05:40"/>
    <s v="theater/plays"/>
    <n v="1.284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539"/>
    <d v="2016-09-08T13:08:42"/>
    <s v="theater/plays"/>
    <n v="1.1966666666666668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540"/>
    <d v="2016-06-25T19:04:5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541"/>
    <d v="2015-08-31T12:31:15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542"/>
    <d v="2014-09-07T09:23:42"/>
    <s v="theater/plays"/>
    <n v="1.022363636363636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543"/>
    <d v="2015-06-25T13:07:39"/>
    <s v="theater/plays"/>
    <n v="1.04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544"/>
    <d v="2015-03-07T14:57:37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545"/>
    <d v="2015-04-11T14:22:39"/>
    <s v="theater/plays"/>
    <n v="1.00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546"/>
    <d v="2015-03-31T22:59:00"/>
    <s v="theater/plays"/>
    <n v="1.02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547"/>
    <d v="2016-05-13T22:59:00"/>
    <s v="theater/plays"/>
    <n v="1.1440928571428572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548"/>
    <d v="2016-03-04T20:00:00"/>
    <s v="theater/plays"/>
    <n v="1.01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549"/>
    <d v="2015-09-04T04:27:53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550"/>
    <d v="2016-05-02T16:26:38"/>
    <s v="theater/plays"/>
    <n v="1.04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551"/>
    <d v="2014-05-22T17:07:00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552"/>
    <d v="2014-06-28T09:05:24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553"/>
    <d v="2015-08-11T19:00:00"/>
    <s v="theater/plays"/>
    <n v="1.06272727272727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554"/>
    <d v="2015-02-11T12:00:00"/>
    <s v="theater/plays"/>
    <n v="1.1342219999999998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555"/>
    <d v="2016-11-17T06:36:34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556"/>
    <d v="2014-08-17T10:35:24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557"/>
    <d v="2014-05-05T01:38:31"/>
    <s v="theater/plays"/>
    <n v="1.00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558"/>
    <d v="2015-06-26T16:00:00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559"/>
    <d v="2015-07-31T03:58:00"/>
    <s v="theater/plays"/>
    <n v="1.03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560"/>
    <d v="2015-05-26T21:45:00"/>
    <s v="theater/plays"/>
    <n v="1.08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561"/>
    <d v="2015-08-05T13:36:00"/>
    <s v="theater/plays"/>
    <n v="1.02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562"/>
    <d v="2016-03-13T17:00:00"/>
    <s v="theater/plays"/>
    <n v="1.48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563"/>
    <d v="2016-08-01T14:00:00"/>
    <s v="theater/plays"/>
    <n v="1.05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564"/>
    <d v="2015-10-05T11:00:00"/>
    <s v="theater/plays"/>
    <n v="1.00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565"/>
    <d v="2014-12-31T12:50:08"/>
    <s v="theater/plays"/>
    <n v="1.30555555555555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566"/>
    <d v="2015-01-23T07:11:23"/>
    <s v="theater/plays"/>
    <n v="1.04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567"/>
    <d v="2015-06-10T14:27:24"/>
    <s v="theater/plays"/>
    <n v="1.08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568"/>
    <d v="2014-09-17T12:46:34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569"/>
    <d v="2015-01-08T11:31:36"/>
    <s v="theater/plays"/>
    <n v="1.00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570"/>
    <d v="2014-12-31T02:00:00"/>
    <s v="theater/plays"/>
    <n v="1.14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571"/>
    <d v="2014-10-30T15:36:53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572"/>
    <d v="2015-06-21T08:41:22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573"/>
    <d v="2014-11-08T05:00:46"/>
    <s v="theater/plays"/>
    <n v="1.02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574"/>
    <d v="2014-11-13T18:37:28"/>
    <s v="theater/plays"/>
    <n v="1.06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575"/>
    <d v="2016-08-10T22:59:00"/>
    <s v="theater/plays"/>
    <n v="1.01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576"/>
    <d v="2016-12-05T09:10:54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577"/>
    <d v="2015-04-26T01:28:00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578"/>
    <d v="2016-04-30T12:36:17"/>
    <s v="theater/plays"/>
    <n v="1.0001333333333333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579"/>
    <d v="2016-03-31T12:17:36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580"/>
    <d v="2015-02-28T23:59:00"/>
    <s v="theater/plays"/>
    <n v="1.1388888888888888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581"/>
    <d v="2014-07-30T06:18:30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582"/>
    <d v="2016-04-04T21:18:02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583"/>
    <d v="2016-04-18T04:13:25"/>
    <s v="theater/plays"/>
    <n v="1.08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584"/>
    <d v="2015-07-13T02:35:44"/>
    <s v="theater/plays"/>
    <n v="1.15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585"/>
    <d v="2014-12-21T12:11:30"/>
    <s v="theater/plays"/>
    <n v="1.1911764705882353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586"/>
    <d v="2016-09-23T11:44:30"/>
    <s v="theater/plays"/>
    <n v="1.0942666666666667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587"/>
    <d v="2016-06-27T14:00:00"/>
    <s v="theater/plays"/>
    <n v="1.26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588"/>
    <d v="2015-04-29T18:00:00"/>
    <s v="theater/plays"/>
    <n v="1.00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589"/>
    <d v="2015-05-26T10:32:27"/>
    <s v="theater/plays"/>
    <n v="1.27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590"/>
    <d v="2014-10-20T03:00:34"/>
    <s v="theater/plays"/>
    <n v="1.00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591"/>
    <d v="2015-01-23T23:59:00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592"/>
    <d v="2015-02-10T23:59:00"/>
    <s v="theater/plays"/>
    <n v="1.27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593"/>
    <d v="2015-01-05T15:26:00"/>
    <s v="theater/plays"/>
    <n v="1.10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594"/>
    <d v="2016-09-03T20:36:22"/>
    <s v="theater/plays"/>
    <n v="1.2593749999999999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595"/>
    <d v="2015-03-13T01:59:00"/>
    <s v="theater/plays"/>
    <n v="1.1850000000000001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596"/>
    <d v="2014-08-26T12:09:42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597"/>
    <d v="2016-03-03T00:59:00"/>
    <s v="theater/plays"/>
    <n v="1.02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598"/>
    <d v="2014-09-02T23:59:00"/>
    <s v="theater/plays"/>
    <n v="1.1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599"/>
    <d v="2015-08-29T19:00:00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600"/>
    <d v="2016-10-13T15:22:44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601"/>
    <d v="2015-01-16T18:58:02"/>
    <s v="theater/plays"/>
    <n v="1.04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602"/>
    <d v="2016-05-17T16:27:59"/>
    <s v="theater/plays"/>
    <n v="1.0004999999999999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603"/>
    <d v="2015-11-05T16:44:40"/>
    <s v="theater/plays"/>
    <n v="1.7066666666666668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604"/>
    <d v="2016-04-29T01:59:00"/>
    <s v="theater/plays"/>
    <n v="1.12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605"/>
    <d v="2016-02-13T14:02:06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606"/>
    <d v="2016-08-14T09:30:57"/>
    <s v="theater/plays"/>
    <n v="1.3026666666666666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607"/>
    <d v="2015-12-14T19:00:00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608"/>
    <d v="2016-06-17T09:00:00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609"/>
    <d v="2016-03-30T17:48:05"/>
    <s v="theater/plays"/>
    <n v="1.533163265306122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610"/>
    <d v="2015-08-17T05:22:16"/>
    <s v="theater/plays"/>
    <n v="1.623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611"/>
    <d v="2015-04-08T03:53:2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612"/>
    <d v="2014-06-09T12:26:51"/>
    <s v="theater/plays"/>
    <n v="1.4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613"/>
    <d v="2014-06-28T09:09:34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614"/>
    <d v="2015-06-18T20:00:16"/>
    <s v="theater/plays"/>
    <n v="1.00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615"/>
    <d v="2015-12-10T09:14:56"/>
    <s v="theater/plays"/>
    <n v="1.06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616"/>
    <d v="2015-03-19T16:47:44"/>
    <s v="theater/plays"/>
    <n v="1.24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617"/>
    <d v="2017-02-27T19:00:00"/>
    <s v="theater/plays"/>
    <n v="1.1891891891891893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618"/>
    <d v="2015-06-03T10:04:10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619"/>
    <d v="2016-11-19T17:00:00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620"/>
    <d v="2015-03-04T23:00:00"/>
    <s v="theater/plays"/>
    <n v="1.05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621"/>
    <d v="2016-09-30T16:00:00"/>
    <s v="theater/plays"/>
    <n v="1.097333333333333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622"/>
    <d v="2014-09-27T22:23:00"/>
    <s v="theater/plays"/>
    <n v="1.00099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623"/>
    <d v="2014-07-26T02:00:00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624"/>
    <d v="2016-08-23T13:34:50"/>
    <s v="theater/plays"/>
    <n v="1.04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625"/>
    <d v="2015-07-02T10:39:37"/>
    <s v="theater/plays"/>
    <n v="1.02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626"/>
    <d v="2014-08-16T11:00:57"/>
    <s v="theater/plays"/>
    <n v="1.0182500000000001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627"/>
    <d v="2016-05-20T22:59:00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3628"/>
    <d v="2015-12-13T15:59:56"/>
    <s v="theater/musical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3629"/>
    <d v="2016-05-05T12:00:0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3630"/>
    <d v="2014-11-29T16:19:5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3631"/>
    <d v="2014-09-22T22:59:00"/>
    <s v="theater/musical"/>
    <n v="0.51023391812865493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3632"/>
    <d v="2014-11-23T17:29:09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3633"/>
    <d v="2016-11-18T20:00:00"/>
    <s v="theater/musical"/>
    <n v="0.35239999999999999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3634"/>
    <d v="2017-01-13T22:59:00"/>
    <s v="theater/musical"/>
    <n v="4.2466666666666666E-2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3635"/>
    <d v="2016-04-20T16:11:16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3636"/>
    <d v="2015-09-14T11:40:29"/>
    <s v="theater/musical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3637"/>
    <d v="2015-01-01T11:48:55"/>
    <s v="theater/musical"/>
    <n v="0.30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3638"/>
    <d v="2015-04-19T10:08:52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3639"/>
    <d v="2016-10-07T10:11:0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3640"/>
    <d v="2015-05-10T13:45:30"/>
    <s v="theater/musical"/>
    <n v="5.5E-2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3641"/>
    <d v="2014-10-05T00:00:00"/>
    <s v="theater/musical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3642"/>
    <d v="2015-11-30T12:00:0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3643"/>
    <d v="2015-11-16T23:27:19"/>
    <s v="theater/musical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3644"/>
    <d v="2016-03-07T23:59:00"/>
    <s v="theater/musical"/>
    <n v="0.16420000000000001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3645"/>
    <d v="2016-11-21T19:17:18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3646"/>
    <d v="2015-06-16T18:30:00"/>
    <s v="theater/musical"/>
    <n v="4.8099999999999997E-2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3647"/>
    <d v="2016-09-30T12:58:47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648"/>
    <d v="2014-10-05T02:00:45"/>
    <s v="theater/plays"/>
    <n v="1.003825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649"/>
    <d v="2014-06-16T12:06:34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650"/>
    <d v="2016-02-02T06:29:44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651"/>
    <d v="2014-08-10T10:59:00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652"/>
    <d v="2016-08-24T22:59:00"/>
    <s v="theater/plays"/>
    <n v="2.506666666666666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653"/>
    <d v="2015-08-05T03:43:27"/>
    <s v="theater/plays"/>
    <n v="1.00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654"/>
    <d v="2016-04-03T12:00:00"/>
    <s v="theater/plays"/>
    <n v="1.74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655"/>
    <d v="2015-07-18T01:59:00"/>
    <s v="theater/plays"/>
    <n v="1.1626000000000001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656"/>
    <d v="2017-02-01T17:59:00"/>
    <s v="theater/plays"/>
    <n v="1.05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657"/>
    <d v="2016-06-01T16:42:00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658"/>
    <d v="2014-07-01T22:59:00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659"/>
    <d v="2015-03-19T09:39:00"/>
    <s v="theater/plays"/>
    <n v="1.02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660"/>
    <d v="2014-12-23T16:08:45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661"/>
    <d v="2016-04-09T23:00:00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662"/>
    <d v="2015-03-30T23:16:54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663"/>
    <d v="2016-12-21T06:50:30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664"/>
    <d v="2016-06-16T00:58:09"/>
    <s v="theater/plays"/>
    <n v="1.09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665"/>
    <d v="2015-10-28T14:54:00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666"/>
    <d v="2014-07-24T02:00:00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667"/>
    <d v="2015-07-18T18:16:59"/>
    <s v="theater/plays"/>
    <n v="1.0317033333333334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668"/>
    <d v="2015-07-23T13:33:00"/>
    <s v="theater/plays"/>
    <n v="1.03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669"/>
    <d v="2015-06-11T11:12:17"/>
    <s v="theater/plays"/>
    <n v="1.38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670"/>
    <d v="2015-05-31T18:00:00"/>
    <s v="theater/plays"/>
    <n v="1.09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671"/>
    <d v="2014-07-20T22:59:00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672"/>
    <d v="2014-09-26T17:43:04"/>
    <s v="theater/plays"/>
    <n v="1.015333333333333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673"/>
    <d v="2014-11-05T07:52:00"/>
    <s v="theater/plays"/>
    <n v="1.13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674"/>
    <d v="2016-09-03T15:57:09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675"/>
    <d v="2016-05-15T18:00:00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676"/>
    <d v="2014-09-12T14:34:44"/>
    <s v="theater/plays"/>
    <n v="1.2875000000000001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677"/>
    <d v="2014-07-02T22:59:00"/>
    <s v="theater/plays"/>
    <n v="1.0290416666666666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678"/>
    <d v="2015-05-31T07:44:58"/>
    <s v="theater/plays"/>
    <n v="1.02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679"/>
    <d v="2014-06-30T23:59:00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680"/>
    <d v="2016-10-05T05:53:54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681"/>
    <d v="2016-01-15T10:38:10"/>
    <s v="theater/plays"/>
    <n v="1.11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682"/>
    <d v="2014-06-16T01:59:00"/>
    <s v="theater/plays"/>
    <n v="1.39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683"/>
    <d v="2016-10-19T21:48:16"/>
    <s v="theater/plays"/>
    <n v="1.1085714285714285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684"/>
    <d v="2015-09-01T23:19:46"/>
    <s v="theater/plays"/>
    <n v="1.390666666666666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685"/>
    <d v="2014-05-19T16:00:00"/>
    <s v="theater/plays"/>
    <n v="1.05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686"/>
    <d v="2015-08-28T22:59:00"/>
    <s v="theater/plays"/>
    <n v="1.01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687"/>
    <d v="2014-06-27T00:14:15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688"/>
    <d v="2014-08-08T13:53:24"/>
    <s v="theater/plays"/>
    <n v="1.09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689"/>
    <d v="2015-06-21T17:25:00"/>
    <s v="theater/plays"/>
    <n v="1.18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690"/>
    <d v="2014-11-27T10:21:23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691"/>
    <d v="2015-03-01T23:59:00"/>
    <s v="theater/plays"/>
    <n v="1.2796000000000001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692"/>
    <d v="2014-09-18T19:00:00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693"/>
    <d v="2015-11-30T17:30:00"/>
    <s v="theater/plays"/>
    <n v="1.29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694"/>
    <d v="2016-06-05T21:00:00"/>
    <s v="theater/plays"/>
    <n v="1.07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695"/>
    <d v="2015-01-11T15:53:30"/>
    <s v="theater/plays"/>
    <n v="1.00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696"/>
    <d v="2015-02-13T09:48:36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697"/>
    <d v="2016-05-10T06:10:48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698"/>
    <d v="2016-03-02T14:21:27"/>
    <s v="theater/plays"/>
    <n v="1.10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699"/>
    <d v="2014-10-15T09:26:56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700"/>
    <d v="2014-09-30T11:00:00"/>
    <s v="theater/plays"/>
    <n v="1.21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701"/>
    <d v="2015-06-04T07:59:53"/>
    <s v="theater/plays"/>
    <n v="1.00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702"/>
    <d v="2016-07-10T17:59:00"/>
    <s v="theater/plays"/>
    <n v="1.09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703"/>
    <d v="2016-08-13T01:59:00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704"/>
    <d v="2016-05-31T11:33:14"/>
    <s v="theater/plays"/>
    <n v="1.363366666666666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705"/>
    <d v="2014-06-23T13:00:00"/>
    <s v="theater/plays"/>
    <n v="1.034665723381676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706"/>
    <d v="2014-09-12T16:55:49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707"/>
    <d v="2016-07-22T00:26:00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708"/>
    <d v="2014-07-03T22:24:46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709"/>
    <d v="2014-06-25T11:59:06"/>
    <s v="theater/plays"/>
    <n v="1.08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710"/>
    <d v="2015-04-03T08:49:48"/>
    <s v="theater/plays"/>
    <n v="1.41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711"/>
    <d v="2014-06-15T11:00:00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712"/>
    <d v="2015-05-31T01:59:00"/>
    <s v="theater/plays"/>
    <n v="1.537333333333333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713"/>
    <d v="2016-06-04T12:42:46"/>
    <s v="theater/plays"/>
    <n v="1.01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714"/>
    <d v="2015-05-25T22:59:00"/>
    <s v="theater/plays"/>
    <n v="1.02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715"/>
    <d v="2015-03-31T07:52:00"/>
    <s v="theater/plays"/>
    <n v="1.02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716"/>
    <d v="2016-01-21T16:18:29"/>
    <s v="theater/plays"/>
    <n v="1.5575000000000001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717"/>
    <d v="2015-05-09T15:47:29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718"/>
    <d v="2015-02-27T12:11:15"/>
    <s v="theater/plays"/>
    <n v="2.3940000000000001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719"/>
    <d v="2015-06-22T12:31:06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720"/>
    <d v="2015-07-02T18:50:06"/>
    <s v="theater/plays"/>
    <n v="1.04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721"/>
    <d v="2014-11-05T18:28:04"/>
    <s v="theater/plays"/>
    <n v="1.00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722"/>
    <d v="2016-02-11T17:59:00"/>
    <s v="theater/plays"/>
    <n v="1.112000000000000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723"/>
    <d v="2014-11-30T14:04:22"/>
    <s v="theater/plays"/>
    <n v="1.02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724"/>
    <d v="2016-05-04T18:00:00"/>
    <s v="theater/plays"/>
    <n v="1.02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725"/>
    <d v="2016-02-18T16:30:00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726"/>
    <d v="2016-04-29T16:00:00"/>
    <s v="theater/plays"/>
    <n v="3.387058823529411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727"/>
    <d v="2016-10-19T23:55:00"/>
    <s v="theater/plays"/>
    <n v="1.00750000000000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3728"/>
    <d v="2015-08-18T23:06:16"/>
    <s v="theater/plays"/>
    <n v="9.3100000000000002E-2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3729"/>
    <d v="2015-03-22T22:55:12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3730"/>
    <d v="2015-08-17T11:15:59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3731"/>
    <d v="2015-01-09T22:23:00"/>
    <s v="theater/plays"/>
    <n v="0.11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3732"/>
    <d v="2015-01-24T07:00:0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3733"/>
    <d v="2015-04-18T17:30:00"/>
    <s v="theater/plays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3734"/>
    <d v="2015-05-25T16:38:16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3735"/>
    <d v="2015-05-28T11:38:09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3736"/>
    <d v="2015-03-23T13:00:0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3737"/>
    <d v="2015-11-12T01:59:0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3738"/>
    <d v="2014-07-15T17:00:0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3739"/>
    <d v="2016-07-17T05:47:48"/>
    <s v="theater/plays"/>
    <n v="0.20125000000000001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3740"/>
    <d v="2014-08-11T20:53:58"/>
    <s v="theater/plays"/>
    <n v="0.17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3741"/>
    <d v="2015-12-17T17:05:50"/>
    <s v="theater/plays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3742"/>
    <d v="2014-09-06T00:09:04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3743"/>
    <d v="2014-07-03T12:02:44"/>
    <s v="theater/plays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3744"/>
    <d v="2014-07-04T22:59:00"/>
    <s v="theater/plays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3745"/>
    <d v="2014-08-10T11:45:02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3746"/>
    <d v="2016-10-08T04:20:39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3747"/>
    <d v="2015-07-05T17:59:0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748"/>
    <d v="2016-02-16T00:59:00"/>
    <s v="theater/musical"/>
    <n v="1.0351999999999999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749"/>
    <d v="2016-04-28T22:59:00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750"/>
    <d v="2015-02-10T02:59:00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751"/>
    <d v="2016-04-02T18:51:13"/>
    <s v="theater/musical"/>
    <n v="1.3260000000000001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752"/>
    <d v="2016-10-16T16:00:00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753"/>
    <d v="2015-06-02T19:00:00"/>
    <s v="theater/musical"/>
    <n v="1.0334000000000001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754"/>
    <d v="2014-07-25T23:59:00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755"/>
    <d v="2016-04-15T15:48:27"/>
    <s v="theater/musical"/>
    <n v="1.2963636363636364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756"/>
    <d v="2014-06-11T14:33:18"/>
    <s v="theater/musical"/>
    <n v="1.01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757"/>
    <d v="2014-12-01T15:25:15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758"/>
    <d v="2014-05-19T00:00:00"/>
    <s v="theater/musical"/>
    <n v="1.02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759"/>
    <d v="2015-08-25T21:35:53"/>
    <s v="theater/musical"/>
    <n v="1.10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760"/>
    <d v="2014-05-05T07:36:26"/>
    <s v="theater/musical"/>
    <n v="1.01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761"/>
    <d v="2015-08-10T18:00:00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762"/>
    <d v="2015-08-02T14:31:29"/>
    <s v="theater/musical"/>
    <n v="1.06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763"/>
    <d v="2015-04-01T12:00:26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764"/>
    <d v="2016-05-28T19:36:00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765"/>
    <d v="2014-07-30T13:38:02"/>
    <s v="theater/musical"/>
    <n v="1.13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766"/>
    <d v="2014-07-02T23:00:45"/>
    <s v="theater/musical"/>
    <n v="1.02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767"/>
    <d v="2015-02-28T23:59:00"/>
    <s v="theater/musical"/>
    <n v="1.16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768"/>
    <d v="2014-06-12T12:28:10"/>
    <s v="theater/musical"/>
    <n v="1.0765274999999999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769"/>
    <d v="2016-04-15T09:21:19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770"/>
    <d v="2015-06-13T17:20:10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771"/>
    <d v="2016-05-17T19:00:00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772"/>
    <d v="2016-11-29T01:00:00"/>
    <s v="theater/musical"/>
    <n v="1.102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773"/>
    <d v="2016-11-14T21:08:00"/>
    <s v="theater/musical"/>
    <n v="1.082000000000000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774"/>
    <d v="2015-04-09T14:00:55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775"/>
    <d v="2015-04-08T23:00:00"/>
    <s v="theater/musical"/>
    <n v="1.0024999999999999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776"/>
    <d v="2014-07-31T20:00:00"/>
    <s v="theater/musical"/>
    <n v="1.06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777"/>
    <d v="2014-09-26T23:00:00"/>
    <s v="theater/musical"/>
    <n v="1.4319999999999999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778"/>
    <d v="2015-02-14T14:39:40"/>
    <s v="theater/musical"/>
    <n v="1.0504166666666668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779"/>
    <d v="2016-03-26T11:39:00"/>
    <s v="theater/musical"/>
    <n v="1.0398000000000001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780"/>
    <d v="2015-07-13T15:06:00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781"/>
    <d v="2014-09-08T16:11:25"/>
    <s v="theater/musical"/>
    <n v="1.09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782"/>
    <d v="2016-07-24T18:00:00"/>
    <s v="theater/musical"/>
    <n v="1.0175000000000001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783"/>
    <d v="2016-03-15T11:00:00"/>
    <s v="theater/musical"/>
    <n v="1.28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784"/>
    <d v="2016-07-10T18:32:12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785"/>
    <d v="2016-08-02T05:03:00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786"/>
    <d v="2016-05-26T19:54:35"/>
    <s v="theater/musical"/>
    <n v="1.1096666666666666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787"/>
    <d v="2015-07-10T22:59:00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3788"/>
    <d v="2015-12-23T11:18:0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3789"/>
    <d v="2015-06-15T14:10:18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3790"/>
    <d v="2016-11-22T12:00:23"/>
    <s v="theater/musical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3791"/>
    <d v="2014-07-06T11:36:32"/>
    <s v="theater/musical"/>
    <n v="0"/>
    <s v="N/A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3792"/>
    <d v="2015-07-15T05:43:42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3793"/>
    <d v="2014-12-16T17:32:09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3794"/>
    <d v="2015-06-07T08:55:54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3795"/>
    <d v="2015-08-28T17:30:0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3796"/>
    <d v="2017-01-13T19:42:36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3797"/>
    <d v="2015-04-20T16:09:25"/>
    <s v="theater/musical"/>
    <n v="0.8966666666666666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3798"/>
    <d v="2014-08-10T12:20:48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3799"/>
    <d v="2016-03-11T17:20:43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3800"/>
    <d v="2015-01-10T23:59:00"/>
    <s v="theater/musical"/>
    <n v="4.0045454545454544E-2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3801"/>
    <d v="2015-01-02T11:13:36"/>
    <s v="theater/musical"/>
    <n v="8.5199999999999998E-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3802"/>
    <d v="2015-10-21T22:01:46"/>
    <s v="theater/musical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3803"/>
    <d v="2016-03-04T18:19:28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3804"/>
    <d v="2016-07-31T02:00:00"/>
    <s v="theater/musical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3805"/>
    <d v="2014-09-27T16:17:2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3806"/>
    <d v="2014-06-29T01:13:01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3807"/>
    <d v="2015-04-03T16:48:59"/>
    <s v="theater/musical"/>
    <n v="0.30333333333333334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808"/>
    <d v="2015-04-25T04:53:39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809"/>
    <d v="2014-07-30T18:00:00"/>
    <s v="theater/plays"/>
    <n v="1.01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810"/>
    <d v="2015-03-21T14:22:38"/>
    <s v="theater/plays"/>
    <n v="1.2173333333333334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811"/>
    <d v="2016-05-31T06:00:00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812"/>
    <d v="2015-05-31T22:59:00"/>
    <s v="theater/plays"/>
    <n v="1.0954999999999999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813"/>
    <d v="2016-06-14T16:43:00"/>
    <s v="theater/plays"/>
    <n v="1.00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814"/>
    <d v="2015-03-31T22:59:00"/>
    <s v="theater/plays"/>
    <n v="1.40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815"/>
    <d v="2015-08-20T18:00:00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816"/>
    <d v="2014-07-17T11:33:43"/>
    <s v="theater/plays"/>
    <n v="1.19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817"/>
    <d v="2015-10-23T22:59:00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818"/>
    <d v="2015-03-12T14:13:02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819"/>
    <d v="2015-07-17T16:02:00"/>
    <s v="theater/plays"/>
    <n v="1.0640000000000001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820"/>
    <d v="2015-07-05T10:38:37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821"/>
    <d v="2016-01-03T23:20:07"/>
    <s v="theater/plays"/>
    <n v="1.04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822"/>
    <d v="2016-01-19T17:59:00"/>
    <s v="theater/plays"/>
    <n v="1.10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823"/>
    <d v="2015-07-19T22:59:00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824"/>
    <d v="2016-08-01T08:41:00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825"/>
    <d v="2015-06-16T20:40:14"/>
    <s v="theater/plays"/>
    <n v="1.05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826"/>
    <d v="2015-05-07T05:09:54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827"/>
    <d v="2015-03-26T19:00:00"/>
    <s v="theater/plays"/>
    <n v="1.52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828"/>
    <d v="2014-12-31T08:39:47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829"/>
    <d v="2016-08-31T15:46:11"/>
    <s v="theater/plays"/>
    <n v="1.00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830"/>
    <d v="2016-05-27T12:46:5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831"/>
    <d v="2014-11-05T16:22:25"/>
    <s v="theater/plays"/>
    <n v="1.06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832"/>
    <d v="2016-02-19T21:45:35"/>
    <s v="theater/plays"/>
    <n v="1.04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833"/>
    <d v="2014-12-01T14:09:00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834"/>
    <d v="2015-06-18T05:41:07"/>
    <s v="theater/plays"/>
    <n v="1.0903333333333334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835"/>
    <d v="2016-04-21T17:36:48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836"/>
    <d v="2016-08-02T23:09:00"/>
    <s v="theater/plays"/>
    <n v="1.12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837"/>
    <d v="2015-07-03T13:22:38"/>
    <s v="theater/plays"/>
    <n v="1.0209999999999999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838"/>
    <d v="2015-05-22T12:03:29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839"/>
    <d v="2015-07-29T22:25:24"/>
    <s v="theater/plays"/>
    <n v="1.01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840"/>
    <d v="2016-03-28T10:50:29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3841"/>
    <d v="2014-07-20T13:51:27"/>
    <s v="theater/plays"/>
    <n v="8.72E-2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3842"/>
    <d v="2014-05-11T06:50:52"/>
    <s v="theater/plays"/>
    <n v="0.21940000000000001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3843"/>
    <d v="2014-05-31T20:44:24"/>
    <s v="theater/plays"/>
    <n v="0.21299999999999999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3844"/>
    <d v="2014-06-03T01:59:0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3845"/>
    <d v="2015-10-01T10:02:54"/>
    <s v="theater/plays"/>
    <n v="2.1049999999999999E-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3846"/>
    <d v="2014-10-04T01:59:00"/>
    <s v="theater/plays"/>
    <n v="2.7E-2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3847"/>
    <d v="2015-07-19T00:23:11"/>
    <s v="theater/plays"/>
    <n v="0.16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3848"/>
    <d v="2015-10-18T14:36:29"/>
    <s v="theater/plays"/>
    <n v="0.1637692307692307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3849"/>
    <d v="2015-06-11T13:24:44"/>
    <s v="theater/plays"/>
    <n v="7.0433333333333334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3850"/>
    <d v="2014-12-31T21:59:03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3851"/>
    <d v="2015-07-17T05:32:59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3852"/>
    <d v="2015-03-26T22:34:36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3853"/>
    <d v="2014-09-01T15:09:38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3854"/>
    <d v="2015-05-09T16:14:18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3855"/>
    <d v="2015-03-26T17:17:51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3856"/>
    <d v="2015-03-08T11:50:03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3857"/>
    <d v="2014-08-01T12:12:0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3858"/>
    <d v="2015-05-22T16:00:0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3859"/>
    <d v="2014-06-25T16:00:0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3860"/>
    <d v="2014-08-12T10:51:50"/>
    <s v="theater/plays"/>
    <n v="0.17666666666666667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3861"/>
    <d v="2014-11-12T16:47:0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3862"/>
    <d v="2016-09-12T11:59:0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3863"/>
    <d v="2015-11-05T11:11:45"/>
    <s v="theater/plays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3864"/>
    <d v="2015-11-17T17:24:14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3865"/>
    <d v="2014-08-30T00:30:00"/>
    <s v="theater/plays"/>
    <n v="0.2693742229589722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3866"/>
    <d v="2016-03-22T22:29:0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3867"/>
    <d v="2016-06-18T14:32:19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868"/>
    <d v="2014-09-08T10:50:05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869"/>
    <d v="2015-03-13T22:11:00"/>
    <s v="theater/musical"/>
    <n v="3.44748684310884E-2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870"/>
    <d v="2014-07-02T23:07:58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871"/>
    <d v="2017-03-29T12:44:10"/>
    <s v="theater/musical"/>
    <n v="2.6666666666666668E-2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872"/>
    <d v="2015-08-13T22:29:56"/>
    <s v="theater/musical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873"/>
    <d v="2015-10-08T11:42:15"/>
    <s v="theater/musical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874"/>
    <d v="2015-01-23T20:00:00"/>
    <s v="theater/musical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875"/>
    <d v="2016-09-03T05:00:00"/>
    <s v="theater/musical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876"/>
    <d v="2016-02-02T09:58:48"/>
    <s v="theater/musical"/>
    <n v="0.5279487179487178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877"/>
    <d v="2016-12-08T11:15:52"/>
    <s v="theater/musical"/>
    <n v="4.9639999999999997E-2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878"/>
    <d v="2015-06-29T22:59:0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879"/>
    <d v="2015-01-25T15:39:56"/>
    <s v="theater/musical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880"/>
    <d v="2014-07-30T18:00:00"/>
    <s v="theater/musical"/>
    <n v="0.13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881"/>
    <d v="2017-02-19T19:26:39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882"/>
    <d v="2016-01-31T18:03:00"/>
    <s v="theater/musical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883"/>
    <d v="2014-09-02T09:27:49"/>
    <s v="theater/musical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884"/>
    <d v="2015-03-27T12:59:52"/>
    <s v="theater/musical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885"/>
    <d v="2016-05-09T17:49:51"/>
    <s v="theater/musical"/>
    <n v="0"/>
    <s v="N/A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x v="3886"/>
    <d v="2014-12-11T00:28:22"/>
    <s v="theater/musical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887"/>
    <d v="2015-05-01T17:00:0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3888"/>
    <d v="2017-02-26T08:05:58"/>
    <s v="theater/plays"/>
    <n v="0.27100000000000002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3889"/>
    <d v="2015-01-04T18:26:00"/>
    <s v="theater/plays"/>
    <n v="1.4749999999999999E-2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3890"/>
    <d v="2015-08-15T13:12:24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3891"/>
    <d v="2015-03-22T23:59:00"/>
    <s v="theater/plays"/>
    <n v="0.32500000000000001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3892"/>
    <d v="2014-08-24T02:00:00"/>
    <s v="theater/plays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3893"/>
    <d v="2014-07-01T01:00:00"/>
    <s v="theater/plays"/>
    <n v="0.21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3894"/>
    <d v="2016-12-05T23:59:00"/>
    <s v="theater/plays"/>
    <n v="3.4666666666666665E-2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3895"/>
    <d v="2015-02-28T01:00:18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3896"/>
    <d v="2014-06-16T23:36:18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3897"/>
    <d v="2015-01-08T15:58:03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3898"/>
    <d v="2015-08-17T11:00:00"/>
    <s v="theater/plays"/>
    <n v="0.32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3899"/>
    <d v="2014-08-12T13:36:01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3900"/>
    <d v="2015-06-10T21:13:11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3901"/>
    <d v="2015-12-19T14:49:59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3902"/>
    <d v="2016-11-14T07:14:02"/>
    <s v="theater/plays"/>
    <n v="0.48833333333333334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3903"/>
    <d v="2015-08-14T14:38:00"/>
    <s v="theater/plays"/>
    <n v="0"/>
    <s v="N/A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3904"/>
    <d v="2015-04-15T00:04:0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3905"/>
    <d v="2015-06-11T18:00:00"/>
    <s v="theater/plays"/>
    <n v="0.11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3906"/>
    <d v="2015-06-26T08:25:00"/>
    <s v="theater/plays"/>
    <n v="0.67333333333333334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3907"/>
    <d v="2014-10-26T15:08:0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3908"/>
    <d v="2014-07-28T22:14:56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3909"/>
    <d v="2014-09-11T03:37:22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3910"/>
    <d v="2015-09-07T13:09:57"/>
    <s v="theater/plays"/>
    <n v="3.0833333333333334E-2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3911"/>
    <d v="2014-11-26T15:29:37"/>
    <s v="theater/plays"/>
    <n v="0.37412499999999999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3912"/>
    <d v="2015-04-24T23:35:0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3913"/>
    <d v="2015-11-30T01:04:09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3914"/>
    <d v="2015-05-10T17:59:00"/>
    <s v="theater/plays"/>
    <n v="0.36359999999999998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3915"/>
    <d v="2016-06-01T18:38:29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3916"/>
    <d v="2016-06-03T06:19:12"/>
    <s v="theater/plays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3917"/>
    <d v="2014-09-11T07:39:21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3918"/>
    <d v="2014-08-04T11:00:0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3919"/>
    <d v="2016-01-17T19:00:0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3920"/>
    <d v="2016-11-13T05:17:4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3921"/>
    <d v="2014-10-26T13:00:00"/>
    <s v="theater/plays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3922"/>
    <d v="2015-03-02T18:00:00"/>
    <s v="theater/plays"/>
    <n v="8.1333333333333327E-2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3923"/>
    <d v="2015-04-09T18:31:11"/>
    <s v="theater/plays"/>
    <n v="0.12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3924"/>
    <d v="2014-06-26T18:02:02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3925"/>
    <d v="2014-07-30T15:53:59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3926"/>
    <d v="2014-12-26T21:02:28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3927"/>
    <d v="2014-08-09T01:25:04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3928"/>
    <d v="2015-10-15T23:59:0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3929"/>
    <d v="2016-09-18T14:51:05"/>
    <s v="theater/plays"/>
    <n v="2.265E-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3930"/>
    <d v="2016-04-01T01:00:00"/>
    <s v="theater/plays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3931"/>
    <d v="2015-09-05T22:38:27"/>
    <s v="theater/plays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3932"/>
    <d v="2016-03-15T22:02:44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3933"/>
    <d v="2016-07-16T19:43:00"/>
    <s v="theater/plays"/>
    <n v="0.15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3934"/>
    <d v="2015-10-01T08:00:0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3935"/>
    <d v="2015-10-04T10:45:46"/>
    <s v="theater/plays"/>
    <n v="0.43833333333333335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3936"/>
    <d v="2016-12-01T02:18:40"/>
    <s v="theater/plays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3937"/>
    <d v="2016-07-11T10:09:2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3938"/>
    <d v="2015-06-27T16:44:14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3939"/>
    <d v="2014-10-06T23:30:0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3940"/>
    <d v="2015-01-02T06:49:11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3941"/>
    <d v="2014-11-24T20:00:0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3942"/>
    <d v="2015-06-16T16:41:54"/>
    <s v="theater/plays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3943"/>
    <d v="2015-11-02T11:50:00"/>
    <s v="theater/plays"/>
    <n v="0.35639999999999999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3944"/>
    <d v="2015-08-27T10:54:35"/>
    <s v="theater/plays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3945"/>
    <d v="2015-05-15T14:14:28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3946"/>
    <d v="2015-02-28T03:00:0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3947"/>
    <d v="2016-10-01T22:25:44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3948"/>
    <d v="2014-09-07T02:48:43"/>
    <s v="theater/plays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3949"/>
    <d v="2015-02-10T21:53:41"/>
    <s v="theater/plays"/>
    <n v="0.15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3950"/>
    <d v="2016-04-08T13:35:0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3951"/>
    <d v="2016-05-03T13:49:02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3952"/>
    <d v="2015-10-26T13:58:1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3953"/>
    <d v="2016-07-29T18:29:00"/>
    <s v="theater/plays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3954"/>
    <d v="2014-07-14T10:37:44"/>
    <s v="theater/plays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3955"/>
    <d v="2015-11-28T16:22:21"/>
    <s v="theater/plays"/>
    <n v="0.24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3956"/>
    <d v="2016-04-24T19:20:00"/>
    <s v="theater/plays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3957"/>
    <d v="2016-07-08T18:25:54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3958"/>
    <d v="2014-08-02T09:00:00"/>
    <s v="theater/plays"/>
    <n v="0.32050000000000001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3959"/>
    <d v="2014-09-28T13:55:56"/>
    <s v="theater/plays"/>
    <n v="0.24333333333333335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3960"/>
    <d v="2016-01-03T15:17:36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3961"/>
    <d v="2014-05-08T16:23:3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3962"/>
    <d v="2015-11-28T09:54:54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3963"/>
    <d v="2015-11-17T23:41:57"/>
    <s v="theater/plays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3964"/>
    <d v="2015-04-19T11:19:46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3965"/>
    <d v="2016-04-13T23:39:4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3966"/>
    <d v="2014-07-23T21:59:0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3967"/>
    <d v="2017-03-06T01:58:27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3968"/>
    <d v="2016-05-22T14:34:33"/>
    <s v="theater/plays"/>
    <n v="0.10539999999999999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3969"/>
    <d v="2016-08-28T22:55:00"/>
    <s v="theater/plays"/>
    <n v="7.4690265486725665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3970"/>
    <d v="2016-04-17T15:43:31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3971"/>
    <d v="2014-07-21T07:52:06"/>
    <s v="theater/plays"/>
    <n v="9.7142857142857135E-3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3972"/>
    <d v="2015-02-05T20:37:14"/>
    <s v="theater/plays"/>
    <n v="0.21099999999999999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3973"/>
    <d v="2016-05-08T23:00:00"/>
    <s v="theater/plays"/>
    <n v="0.78100000000000003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3974"/>
    <d v="2016-06-02T08:07:28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3975"/>
    <d v="2016-07-13T15:48:18"/>
    <s v="theater/plays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3976"/>
    <d v="2014-08-01T02:00:0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3977"/>
    <d v="2016-07-22T13:55:32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3978"/>
    <d v="2015-01-31T10:25:53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3979"/>
    <d v="2015-03-29T15:00:00"/>
    <s v="theater/plays"/>
    <n v="1.8333333333333333E-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3980"/>
    <d v="2014-07-05T09:22:27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3981"/>
    <d v="2016-07-16T23:19:09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3982"/>
    <d v="2015-07-07T14:26:2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3983"/>
    <d v="2014-05-20T01:59:00"/>
    <s v="theater/plays"/>
    <n v="0.3480251346499102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3984"/>
    <d v="2014-11-07T19:00:0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3985"/>
    <d v="2016-02-20T16:05:00"/>
    <s v="theater/plays"/>
    <n v="0.32050000000000001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3986"/>
    <d v="2016-05-06T08:04:00"/>
    <s v="theater/plays"/>
    <n v="9.7600000000000006E-2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3987"/>
    <d v="2014-05-16T17:11:30"/>
    <s v="theater/plays"/>
    <n v="0.3775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3988"/>
    <d v="2015-08-28T20:56:53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3989"/>
    <d v="2015-11-08T13:59:41"/>
    <s v="theater/plays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3990"/>
    <d v="2016-03-02T11:08:13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3991"/>
    <d v="2015-05-31T10:28:02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3992"/>
    <d v="2015-12-11T18:34:19"/>
    <s v="theater/plays"/>
    <n v="5.4100000000000002E-2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3993"/>
    <d v="2015-05-13T15:45:12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3994"/>
    <d v="2014-07-19T04:21:3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3995"/>
    <d v="2015-02-14T06:27:0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3996"/>
    <d v="2014-11-20T11:04:00"/>
    <s v="theater/plays"/>
    <n v="0.16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3997"/>
    <d v="2015-04-05T03:23:41"/>
    <s v="theater/plays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3998"/>
    <d v="2015-03-28T17:07:06"/>
    <s v="theater/plays"/>
    <n v="0.571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3999"/>
    <d v="2014-08-31T14:51:49"/>
    <s v="theater/plays"/>
    <n v="0.16514285714285715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4000"/>
    <d v="2016-05-07T09:29:18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4001"/>
    <d v="2017-03-01T14:00:00"/>
    <s v="theater/plays"/>
    <n v="0.37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4002"/>
    <d v="2014-09-26T20:02:41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4003"/>
    <d v="2015-02-15T09:05:47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4004"/>
    <d v="2014-10-07T22:54:17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4005"/>
    <d v="2014-10-20T14:23:05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4006"/>
    <d v="2016-02-16T13:33:07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4007"/>
    <d v="2014-08-26T11:28:0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4008"/>
    <d v="2015-07-22T18:08:27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4009"/>
    <d v="2014-09-09T11:49:2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4010"/>
    <d v="2014-10-26T13:29:26"/>
    <s v="theater/plays"/>
    <n v="0.24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4011"/>
    <d v="2015-01-28T08:04:38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4012"/>
    <d v="2015-05-02T08:04:09"/>
    <s v="theater/plays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4013"/>
    <d v="2015-02-16T02:13:43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4014"/>
    <d v="2016-03-05T00:54:29"/>
    <s v="theater/plays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4015"/>
    <d v="2015-07-19T13:44:23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4016"/>
    <d v="2014-09-17T15:56:4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4017"/>
    <d v="2014-09-04T11:07:54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4018"/>
    <d v="2016-10-07T16:51:48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4019"/>
    <d v="2016-04-15T11:28:0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4020"/>
    <d v="2015-03-23T22:34:59"/>
    <s v="theater/plays"/>
    <n v="0.16666666666666666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4021"/>
    <d v="2014-10-26T16:52:38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4022"/>
    <d v="2015-01-31T21:54:00"/>
    <s v="theater/plays"/>
    <n v="0.6956111111111110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4023"/>
    <d v="2016-03-24T17:59:23"/>
    <s v="theater/plays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4024"/>
    <d v="2015-08-31T11:04:57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4025"/>
    <d v="2015-07-26T00:42:16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4026"/>
    <d v="2015-12-04T11:43:59"/>
    <s v="theater/plays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4027"/>
    <d v="2017-02-22T20:00:00"/>
    <s v="theater/plays"/>
    <n v="7.16666666666666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4028"/>
    <d v="2014-06-05T17:31:4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4029"/>
    <d v="2015-12-13T19:36:10"/>
    <s v="theater/plays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4030"/>
    <d v="2016-02-03T13:49:0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4031"/>
    <d v="2014-12-18T10:02:44"/>
    <s v="theater/plays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4032"/>
    <d v="2015-12-15T15:25:16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4033"/>
    <d v="2016-10-02T04:00:00"/>
    <s v="theater/plays"/>
    <n v="0.25698702928870293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4034"/>
    <d v="2015-04-03T16:44:1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4035"/>
    <d v="2014-10-21T16:11:27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4036"/>
    <d v="2014-07-01T17:30:00"/>
    <s v="theater/plays"/>
    <n v="0.4704999999999999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4037"/>
    <d v="2016-05-24T09:25:0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4038"/>
    <d v="2014-10-17T14:10:1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4039"/>
    <d v="2015-12-01T00:59:0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4040"/>
    <d v="2015-07-17T22:00:0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4041"/>
    <d v="2016-09-06T06:22:34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4042"/>
    <d v="2015-01-20T14:16:0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4043"/>
    <d v="2014-11-20T17:58:45"/>
    <s v="theater/plays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4044"/>
    <d v="2015-04-10T00:00:0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4045"/>
    <d v="2014-08-20T23:49:49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4046"/>
    <d v="2014-10-22T10:36:50"/>
    <s v="theater/plays"/>
    <n v="8.2142857142857142E-2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4047"/>
    <d v="2015-01-10T20:00:0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4048"/>
    <d v="2016-04-11T06:13:07"/>
    <s v="theater/plays"/>
    <n v="0.17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4049"/>
    <d v="2015-07-14T18:00:15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4050"/>
    <d v="2014-10-23T10:16:31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4051"/>
    <d v="2014-05-09T01:53:00"/>
    <s v="theater/plays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4052"/>
    <d v="2014-10-13T16:05:16"/>
    <s v="theater/plays"/>
    <n v="0.37533333333333335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4053"/>
    <d v="2014-11-15T15:00:0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4054"/>
    <d v="2016-09-30T23:00:00"/>
    <s v="theater/plays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4055"/>
    <d v="2014-06-19T10:33:51"/>
    <s v="theater/plays"/>
    <n v="0.17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4056"/>
    <d v="2016-07-03T14:59:0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4057"/>
    <d v="2015-11-25T18:00:00"/>
    <s v="theater/plays"/>
    <n v="0.22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4058"/>
    <d v="2016-03-31T22:59:0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4059"/>
    <d v="2014-09-15T22:00:00"/>
    <s v="theater/plays"/>
    <n v="2.5000000000000001E-2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4060"/>
    <d v="2014-06-23T11:00:0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4061"/>
    <d v="2016-04-20T21:23:43"/>
    <s v="theater/plays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4062"/>
    <d v="2016-07-02T12:44:28"/>
    <s v="theater/plays"/>
    <n v="2.4500000000000001E-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4063"/>
    <d v="2014-06-27T11:21:24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4064"/>
    <d v="2015-04-29T09:07:06"/>
    <s v="theater/plays"/>
    <n v="0.19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4065"/>
    <d v="2014-08-12T17:50:11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4066"/>
    <d v="2016-05-18T19:56:28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4067"/>
    <d v="2015-09-27T21:49:10"/>
    <s v="theater/plays"/>
    <n v="0.6089999999999999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4068"/>
    <d v="2017-01-13T18:05:0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4069"/>
    <d v="2015-02-28T07:00:00"/>
    <s v="theater/plays"/>
    <n v="0.34399999999999997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4070"/>
    <d v="2015-02-28T22:00:0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4071"/>
    <d v="2016-12-26T14:18:51"/>
    <s v="theater/plays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4072"/>
    <d v="2014-08-21T13:35:11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4073"/>
    <d v="2015-05-08T23:00:0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4074"/>
    <d v="2015-11-05T09:16:15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4075"/>
    <d v="2014-06-30T12:28:00"/>
    <s v="theater/plays"/>
    <n v="0.287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4076"/>
    <d v="2014-10-21T14:51:00"/>
    <s v="theater/plays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4077"/>
    <d v="2016-12-21T12:03:14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4078"/>
    <d v="2017-01-27T13:54:02"/>
    <s v="theater/plays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4079"/>
    <d v="2016-06-19T17:32:01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4080"/>
    <d v="2016-06-14T13:54:00"/>
    <s v="theater/plays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4081"/>
    <d v="2015-03-08T07:57:05"/>
    <s v="theater/plays"/>
    <n v="0.15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4082"/>
    <d v="2015-11-14T18:00:0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4083"/>
    <d v="2016-01-14T13:16:56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4084"/>
    <d v="2016-10-09T05:28:26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4085"/>
    <d v="2015-03-23T22:59:0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4086"/>
    <d v="2015-11-20T23:00:0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4087"/>
    <d v="2016-07-17T12:49:46"/>
    <s v="theater/plays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4088"/>
    <d v="2015-01-16T05:26:0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4089"/>
    <d v="2015-05-31T12:35:0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4090"/>
    <d v="2015-08-07T10:00:00"/>
    <s v="theater/plays"/>
    <n v="3.2000000000000001E-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4091"/>
    <d v="2015-01-16T07:09:11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4092"/>
    <d v="2015-04-04T22:40:47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4093"/>
    <d v="2015-08-22T14:34:53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4094"/>
    <d v="2014-10-21T23:59:0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4095"/>
    <d v="2016-12-18T19:45:5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4096"/>
    <d v="2017-02-28T03:51:0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4097"/>
    <d v="2016-01-31T18:55:00"/>
    <s v="theater/plays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4098"/>
    <d v="2016-06-04T12:19:57"/>
    <s v="theater/plays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4099"/>
    <d v="2016-09-02T15:24:33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4100"/>
    <d v="2014-10-24T21:59:50"/>
    <s v="theater/plays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4101"/>
    <d v="2017-01-25T16:41:22"/>
    <s v="theater/plays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4102"/>
    <d v="2016-05-15T15:21:13"/>
    <s v="theater/plays"/>
    <n v="0.27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4103"/>
    <d v="2015-08-26T13:32:0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4104"/>
    <d v="2016-10-27T01:40:34"/>
    <s v="theater/plays"/>
    <n v="0.21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4105"/>
    <d v="2016-12-25T19:15:09"/>
    <s v="theater/plays"/>
    <n v="6.9696969696969702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4106"/>
    <d v="2015-04-01T20:00:00"/>
    <s v="theater/plays"/>
    <n v="0.7059999999999999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4107"/>
    <d v="2014-09-24T17:00:01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4108"/>
    <d v="2017-03-03T00:00:0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4109"/>
    <d v="2015-11-29T08:56:44"/>
    <s v="theater/plays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4110"/>
    <d v="2016-07-21T10:02:31"/>
    <s v="theater/plays"/>
    <n v="0.28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4111"/>
    <d v="2015-02-23T22:15:40"/>
    <s v="theater/plays"/>
    <n v="3.1333333333333331E-2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4112"/>
    <d v="2016-02-27T19:00:0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4113"/>
    <d v="2016-01-08T01:34:0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d v="2015-06-21T22:10:11"/>
    <d v="2015-07-22T22:00:00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d v="2017-01-31T12:24:43"/>
    <d v="2017-03-02T09:24:43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d v="2016-02-05T14:51:23"/>
    <d v="2016-02-15T11:51:23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d v="2014-07-08T10:21:47"/>
    <d v="2014-08-07T07:21:47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d v="2015-11-19T18:01:19"/>
    <d v="2015-12-19T15:01:19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d v="2016-07-12T20:23:27"/>
    <d v="2016-07-29T00:35:00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d v="2014-06-03T23:44:10"/>
    <d v="2014-06-13T20:44:10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d v="2016-05-25T23:07:47"/>
    <d v="2016-07-04T20:07:47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d v="2016-04-08T20:40:12"/>
    <d v="2016-04-15T16:00:00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d v="2016-03-18T00:29:04"/>
    <d v="2016-04-16T21:29:04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d v="2014-05-20T23:37:59"/>
    <d v="2014-06-24T20:37:59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d v="2016-07-21T16:41:02"/>
    <d v="2016-08-21T22:00:00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d v="2014-06-01T15:07:05"/>
    <d v="2014-07-15T22:00:00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d v="2016-05-18T14:15:09"/>
    <d v="2016-06-23T15:27:00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d v="2014-06-17T22:38:08"/>
    <d v="2014-07-13T08:59:00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d v="2015-09-09T07:24:18"/>
    <d v="2015-09-27T15:14:00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d v="2014-05-01T17:06:51"/>
    <d v="2014-06-16T00:30:00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d v="2014-10-05T15:33:42"/>
    <d v="2014-11-04T13:33:42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d v="2014-08-18T11:00:56"/>
    <d v="2014-09-17T08:00:56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d v="2015-06-20T17:35:34"/>
    <d v="2015-07-20T14:35:34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d v="2015-07-15T16:11:52"/>
    <d v="2015-09-13T13:11:52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d v="2014-08-27T13:03:09"/>
    <d v="2014-09-26T10:03:09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d v="2014-12-16T19:52:20"/>
    <d v="2015-01-01T02:59:0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d v="2015-04-03T16:41:41"/>
    <d v="2015-04-30T10:20:00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d v="2015-08-13T17:41:03"/>
    <d v="2015-09-15T14:39:00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d v="2015-11-09T22:36:01"/>
    <d v="2016-01-08T19:36:0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d v="2014-07-08T10:22:24"/>
    <d v="2014-08-17T07:22:24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d v="2014-10-17T01:57:13"/>
    <d v="2014-11-15T23:57:13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d v="2015-11-16T21:08:04"/>
    <d v="2015-12-16T18:08:04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d v="2014-06-22T14:09:28"/>
    <d v="2014-07-22T11:09:28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d v="2014-07-22T05:01:55"/>
    <d v="2014-08-21T02:01:55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d v="2016-01-07T17:00:34"/>
    <d v="2016-01-25T14:00:34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d v="2016-04-01T13:03:37"/>
    <d v="2016-05-12T22:59:00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d v="2015-10-09T13:51:41"/>
    <d v="2015-11-08T11:51:4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d v="2014-07-21T05:43:21"/>
    <d v="2014-08-05T02:43:2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d v="2015-04-04T05:00:14"/>
    <d v="2015-04-27T19:00:00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d v="2015-03-05T05:22:05"/>
    <d v="2015-04-04T01:22:05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d v="2015-01-28T14:37:59"/>
    <d v="2015-02-27T11:37:59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d v="2013-04-10T23:22:24"/>
    <d v="2013-05-10T20:22:24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d v="2014-04-24T23:07:48"/>
    <d v="2014-05-25T17:59:00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d v="2014-05-30T03:08:08"/>
    <d v="2014-06-18T23:00:00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d v="2014-09-05T11:39:14"/>
    <d v="2014-10-05T08:39:14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d v="2014-11-28T13:20:26"/>
    <d v="2014-12-28T10:20:26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d v="2014-06-12T16:58:06"/>
    <d v="2014-07-12T19:00:00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d v="2014-08-23T00:22:17"/>
    <d v="2014-10-06T21:22:17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d v="2016-03-28T12:58:27"/>
    <d v="2016-04-27T09:58:27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d v="2015-11-15T21:09:34"/>
    <d v="2015-12-15T18:09:34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d v="2014-10-20T17:40:07"/>
    <d v="2014-12-19T15:40:07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d v="2015-01-29T10:24:20"/>
    <d v="2015-03-01T07:00:00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d v="2015-09-24T02:14:05"/>
    <d v="2015-10-23T23:14:05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d v="2014-12-22T16:04:18"/>
    <d v="2015-01-30T12:00:00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d v="2015-07-11T20:17:17"/>
    <d v="2015-08-10T17:17:17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d v="2014-06-17T14:50:46"/>
    <d v="2014-07-17T11:50:46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d v="2014-03-21T11:10:45"/>
    <d v="2014-04-04T17:00:00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d v="2015-11-25T15:07:01"/>
    <d v="2015-12-25T12:07:0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d v="2016-05-06T21:15:16"/>
    <d v="2016-05-27T18:15:16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d v="2015-05-25T11:10:24"/>
    <d v="2015-06-08T11:00:00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d v="2015-03-26T17:59:22"/>
    <d v="2015-04-25T14:59:22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d v="2014-10-20T15:52:52"/>
    <d v="2014-11-19T13:52:52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d v="2015-08-14T03:39:36"/>
    <d v="2015-09-14T16:00:00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d v="2014-03-03T19:38:37"/>
    <d v="2014-03-22T19:00:00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d v="2013-05-15T17:32:37"/>
    <d v="2013-06-06T14:32:37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d v="2013-02-06T17:11:18"/>
    <d v="2013-03-03T14:11:18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d v="2013-12-04T19:53:33"/>
    <d v="2013-12-27T23:59:00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d v="2013-06-07T22:26:21"/>
    <d v="2013-07-07T19:26:2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d v="2014-07-15T17:42:34"/>
    <d v="2014-08-11T00:59:00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d v="2016-06-18T18:23:40"/>
    <d v="2016-07-18T15:23:40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d v="2012-06-15T12:00:04"/>
    <d v="2012-07-15T09:00:04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d v="2014-01-24T11:39:51"/>
    <d v="2014-02-23T08:39:5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d v="2011-08-31T02:30:25"/>
    <d v="2011-10-02T01:59:00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d v="2011-07-06T19:30:45"/>
    <d v="2011-09-04T16:30:45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d v="2012-03-29T04:30:57"/>
    <d v="2012-05-28T01:30:57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d v="2012-10-25T22:14:41"/>
    <d v="2012-11-14T19:00:00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d v="2011-02-13T16:09:44"/>
    <d v="2011-05-02T22:59:0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d v="2015-12-22T09:41:35"/>
    <d v="2016-01-21T06:41:35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d v="2013-03-24T03:01:12"/>
    <d v="2013-04-23T00:01:12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d v="2011-10-28T14:35:58"/>
    <d v="2011-12-27T12:35:58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d v="2012-03-29T01:28:37"/>
    <d v="2012-05-20T21:59:00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d v="2016-08-22T15:32:01"/>
    <d v="2016-09-01T12:32:0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d v="2014-03-26T16:38:13"/>
    <d v="2014-04-25T13:38:13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d v="2013-11-05T00:00:56"/>
    <d v="2013-12-09T21:00:56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d v="2012-07-10T01:48:47"/>
    <d v="2012-07-13T22:02:00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d v="2011-09-09T17:41:01"/>
    <d v="2011-10-09T14:41:0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d v="2015-02-07T12:46:29"/>
    <d v="2015-02-22T06:30:00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d v="2011-04-15T16:11:26"/>
    <d v="2011-05-15T13:11:26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d v="2011-08-24T01:00:37"/>
    <d v="2011-09-22T22:00:37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d v="2015-10-14T11:20:45"/>
    <d v="2015-12-27T09:20:45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d v="2010-05-24T10:56:43"/>
    <d v="2010-06-02T20:41:0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d v="2014-05-27T13:48:51"/>
    <d v="2014-06-22T10:48:5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d v="2013-05-08T16:03:12"/>
    <d v="2013-06-02T13:03:12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d v="2011-06-12T05:08:19"/>
    <d v="2011-07-12T02:08:19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d v="2011-03-17T07:39:24"/>
    <d v="2011-05-17T04:39:24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d v="2016-12-17T02:46:23"/>
    <d v="2017-02-01T03:00:00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d v="2012-06-05T18:35:37"/>
    <d v="2012-07-03T16:00:00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d v="2014-03-18T15:13:42"/>
    <d v="2014-04-07T12:13:42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d v="2012-01-26T22:07:21"/>
    <d v="2012-02-25T19:07:2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d v="2010-05-26T13:54:01"/>
    <d v="2010-07-31T22:00:00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d v="2011-06-12T01:14:42"/>
    <d v="2011-07-11T22:14:42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d v="2012-11-01T17:04:34"/>
    <d v="2012-12-07T18:30:00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d v="2013-12-23T19:39:59"/>
    <d v="2014-01-22T16:39:59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d v="2012-10-15T16:04:46"/>
    <d v="2012-11-04T14:04:46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d v="2012-12-31T16:38:30"/>
    <d v="2013-01-24T13:38:3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d v="2010-11-23T01:08:53"/>
    <d v="2010-12-22T22:08:53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d v="2014-02-12T17:20:30"/>
    <d v="2014-03-07T14:20:30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d v="2011-03-10T14:41:06"/>
    <d v="2011-04-02T20:00:0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d v="2016-04-25T15:23:40"/>
    <d v="2016-05-13T19:00:00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d v="2012-03-19T16:38:21"/>
    <d v="2012-04-02T13:38:2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d v="2011-04-02T21:34:47"/>
    <d v="2011-04-24T18:34:47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d v="2013-04-01T12:42:50"/>
    <d v="2013-05-31T09:42:50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d v="2011-01-26T22:37:10"/>
    <d v="2011-02-25T19:37:10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d v="2013-10-10T20:47:33"/>
    <d v="2013-11-14T00:59:00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d v="2015-05-01T05:59:47"/>
    <d v="2015-05-31T02:59:47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d v="2014-03-19T23:01:58"/>
    <d v="2014-04-12T21:00:00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d v="2011-07-29T16:12:08"/>
    <d v="2011-08-06T10:00:00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d v="2011-11-14T04:34:48"/>
    <d v="2012-01-13T01:34:48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d v="2012-01-10T15:44:04"/>
    <d v="2012-02-04T12:44:04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d v="2011-02-21T09:55:55"/>
    <d v="2011-04-08T05:55:55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d v="2010-03-11T18:02:24"/>
    <d v="2010-06-09T14:00:00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d v="2011-06-28T23:17:16"/>
    <d v="2011-07-28T20:17:16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d v="2011-07-14T23:39:46"/>
    <d v="2011-08-13T18:00:00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d v="2016-09-02T23:11:47"/>
    <d v="2016-10-02T20:11:47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d v="2015-04-02T14:55:10"/>
    <d v="2015-04-18T05:16:0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d v="2016-08-11T08:21:47"/>
    <d v="2016-10-10T05:21:47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d v="2014-09-22T16:46:04"/>
    <d v="2014-10-28T17:00:0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d v="2015-04-20T20:17:22"/>
    <d v="2015-05-15T17:17:22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d v="2016-12-05T21:51:20"/>
    <d v="2017-02-03T18:51:2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d v="2015-05-11T12:08:57"/>
    <d v="2015-06-10T21:00:0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d v="2015-03-04T12:59:01"/>
    <d v="2015-04-03T08:59:01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d v="2016-09-15T03:28:13"/>
    <d v="2016-10-20T00:28:13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d v="2014-08-31T20:29:43"/>
    <d v="2014-10-30T17:29:43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d v="2014-05-19T19:58:12"/>
    <d v="2014-06-16T15:16:0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d v="2016-06-20T18:06:01"/>
    <d v="2016-07-05T19:00:0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d v="2014-09-23T17:30:07"/>
    <d v="2014-11-07T15:30:07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d v="2016-05-01T17:23:04"/>
    <d v="2016-05-31T12:31:0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d v="2015-08-05T19:50:18"/>
    <d v="2015-09-04T12:00:0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d v="2014-05-29T07:09:57"/>
    <d v="2014-07-01T14:00:0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d v="2015-04-02T07:50:34"/>
    <d v="2015-05-16T05:16:0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d v="2015-08-23T11:46:33"/>
    <d v="2015-10-12T08:46:33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d v="2015-07-01T04:10:41"/>
    <d v="2015-07-31T23:59:0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d v="2015-07-02T20:06:12"/>
    <d v="2015-07-12T17:06:12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d v="2015-02-18T02:45:32"/>
    <d v="2015-03-19T22:45:32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d v="2015-04-16T01:40:23"/>
    <d v="2015-05-30T22:40:23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d v="2014-10-26T19:26:18"/>
    <d v="2014-11-16T17:26:18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d v="2016-07-07T23:32:22"/>
    <d v="2016-09-03T00:55:0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d v="2015-02-12T16:17:52"/>
    <d v="2015-04-13T12:17:52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d v="2015-07-15T11:00:52"/>
    <d v="2015-08-11T08:00:52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d v="2016-11-18T22:23:18"/>
    <d v="2017-01-17T19:23:18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d v="2014-11-26T16:25:40"/>
    <d v="2015-01-08T13:18:0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d v="2016-01-28T04:45:36"/>
    <d v="2016-02-27T01:45:36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d v="2014-11-25T02:07:50"/>
    <d v="2014-12-25T03:00:0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d v="2015-03-27T01:53:02"/>
    <d v="2015-05-25T22:53:02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d v="2015-04-19T11:13:11"/>
    <d v="2015-06-18T08:13:11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d v="2014-08-23T23:51:40"/>
    <d v="2014-09-22T20:51:4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d v="2014-10-21T12:04:04"/>
    <d v="2014-12-02T10:04:04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d v="2015-04-21T11:08:15"/>
    <d v="2015-06-03T08:08:15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d v="2015-06-13T11:25:35"/>
    <d v="2015-07-23T08:25:35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d v="2014-06-04T00:59:56"/>
    <d v="2014-08-02T21:59:56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d v="2016-01-27T19:52:52"/>
    <d v="2016-02-26T16:52:52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d v="2014-09-21T23:50:28"/>
    <d v="2014-10-21T20:50:28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d v="2016-05-24T08:25:45"/>
    <d v="2016-07-03T05:25:45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d v="2015-06-16T19:54:51"/>
    <d v="2015-08-15T16:54:51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d v="2014-06-02T14:29:55"/>
    <d v="2014-07-02T11:29:55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d v="2014-07-15T01:02:36"/>
    <d v="2014-08-16T18:42:0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d v="2015-08-27T21:04:14"/>
    <d v="2015-09-30T19:00:0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d v="2014-07-21T16:18:21"/>
    <d v="2014-09-19T13:18:21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d v="2015-12-13T13:48:44"/>
    <d v="2016-01-12T10:48:44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d v="2016-12-16T23:49:22"/>
    <d v="2017-01-15T20:49:22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d v="2015-06-05T20:15:35"/>
    <d v="2015-08-04T17:15:35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d v="2015-02-17T18:02:50"/>
    <d v="2015-03-19T14:02:5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d v="2014-09-18T10:07:39"/>
    <d v="2014-10-18T07:07:39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d v="2015-07-31T21:28:03"/>
    <d v="2015-08-30T00:28:0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d v="2016-06-13T02:20:14"/>
    <d v="2016-08-11T23:20:14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d v="2015-02-12T07:28:43"/>
    <d v="2015-03-19T03:28:43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d v="2015-01-29T11:45:08"/>
    <d v="2015-02-28T08:45:08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d v="2015-03-09T16:12:56"/>
    <d v="2015-05-08T13:12:56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d v="2014-08-04T16:40:11"/>
    <d v="2014-08-29T13:40:11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d v="2015-07-06T17:46:39"/>
    <d v="2015-08-05T14:46:39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d v="2015-03-06T23:08:46"/>
    <d v="2015-03-23T19:08:46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d v="2015-10-27T20:55:45"/>
    <d v="2015-11-26T18:55:45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d v="2016-02-02T23:55:55"/>
    <d v="2016-03-03T20:55:55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d v="2015-03-04T21:47:23"/>
    <d v="2015-04-13T14:00:0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d v="2015-05-23T15:48:15"/>
    <d v="2015-06-22T12:48:15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d v="2016-12-07T22:17:12"/>
    <d v="2017-01-06T19:17:12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d v="2014-10-27T17:26:50"/>
    <d v="2014-11-26T15:26:5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d v="2014-07-05T16:59:22"/>
    <d v="2014-08-31T22:59:0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d v="2016-07-19T19:52:19"/>
    <d v="2016-08-18T16:52:19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d v="2017-02-01T17:30:34"/>
    <d v="2017-03-03T15:00:0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d v="2015-06-27T03:37:37"/>
    <d v="2015-07-21T01:59:0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d v="2014-08-06T02:23:35"/>
    <d v="2014-09-04T23:23:35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d v="2016-07-05T14:34:37"/>
    <d v="2016-09-03T11:34:37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d v="2016-06-06T13:37:26"/>
    <d v="2016-06-16T10:37:26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d v="2015-08-23T08:35:38"/>
    <d v="2015-10-02T05:35:38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d v="2014-09-17T17:00:32"/>
    <d v="2014-10-17T14:00:32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d v="2014-09-29T20:26:06"/>
    <d v="2014-11-28T18:26:06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d v="2016-01-06T21:55:31"/>
    <d v="2016-03-06T18:55:31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d v="2015-05-11T14:05:32"/>
    <d v="2015-07-10T11:05:32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d v="2015-09-12T11:01:38"/>
    <d v="2015-10-10T16:00:0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d v="2017-01-06T18:21:40"/>
    <d v="2017-02-17T16:00:0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d v="2014-09-05T07:12:02"/>
    <d v="2014-10-05T04:12:02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d v="2016-08-02T00:58:22"/>
    <d v="2016-08-31T21:58:22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d v="2014-08-16T00:00:03"/>
    <d v="2014-09-14T21:00:03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d v="2015-01-19T17:38:49"/>
    <d v="2015-02-08T14:38:49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d v="2015-09-08T20:16:04"/>
    <d v="2015-10-08T15:59:0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d v="2014-11-30T18:21:04"/>
    <d v="2015-01-29T15:21:04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d v="2016-07-05T12:00:03"/>
    <d v="2016-08-04T09:00:03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d v="2015-09-01T13:10:22"/>
    <d v="2015-10-06T10:10:22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d v="2016-07-15T22:06:23"/>
    <d v="2016-08-05T19:06:23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d v="2014-12-05T02:43:58"/>
    <d v="2015-01-03T23:43:58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d v="2014-11-16T06:52:47"/>
    <d v="2014-12-16T03:52:47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d v="2015-06-10T20:08:55"/>
    <d v="2015-07-10T17:08:55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d v="2015-09-01T23:33:12"/>
    <d v="2015-10-01T00:00:0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d v="2015-08-20T01:50:17"/>
    <d v="2015-09-18T22:50:17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d v="2016-02-16T19:08:40"/>
    <d v="2016-04-16T15:08:4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d v="2015-07-17T12:15:47"/>
    <d v="2015-08-16T09:06:41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d v="2015-01-05T13:22:29"/>
    <d v="2015-03-06T10:22:29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d v="2016-01-06T03:31:22"/>
    <d v="2016-02-17T18:59:0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d v="2015-03-03T21:00:37"/>
    <d v="2015-04-22T17:00:37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d v="2014-11-27T13:22:29"/>
    <d v="2014-12-28T10:22:29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d v="2015-03-16T13:04:49"/>
    <d v="2015-05-15T10:04:49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d v="2016-02-29T05:50:25"/>
    <d v="2016-04-01T01:59:0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d v="2015-07-10T13:27:10"/>
    <d v="2015-08-20T15:06:0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d v="2015-01-27T18:06:04"/>
    <d v="2015-03-28T14:06:04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d v="2015-01-27T16:28:38"/>
    <d v="2015-03-26T21:39:0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d v="2016-04-21T23:09:10"/>
    <d v="2016-05-21T20:05:0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d v="2015-05-11T03:38:46"/>
    <d v="2015-07-10T00:38:46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d v="2016-03-09T21:04:14"/>
    <d v="2016-04-08T17:04:14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d v="2015-04-12T13:59:04"/>
    <d v="2015-05-31T04:29:0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d v="2015-06-09T19:27:21"/>
    <d v="2015-07-09T16:27:21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d v="2015-04-02T14:28:25"/>
    <d v="2015-06-01T11:28:25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d v="2016-01-14T20:24:57"/>
    <d v="2016-02-13T17:24:57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d v="2015-05-05T16:39:11"/>
    <d v="2015-06-04T13:39:11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d v="2015-12-03T21:00:51"/>
    <d v="2016-01-02T18:00:51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d v="2015-01-28T17:49:06"/>
    <d v="2015-02-27T14:49:06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d v="2016-08-30T19:52:52"/>
    <d v="2016-09-29T16:52:52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d v="2015-05-11T22:50:59"/>
    <d v="2015-06-20T19:50:59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d v="2015-06-09T19:48:17"/>
    <d v="2015-07-09T16:48:17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d v="2015-11-13T00:01:39"/>
    <d v="2016-01-04T19:00:0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d v="2016-01-08T11:51:09"/>
    <d v="2016-03-08T08:51:09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d v="2016-12-09T21:06:00"/>
    <d v="2016-12-30T04:00:0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d v="2015-10-20T00:38:50"/>
    <d v="2015-11-08T07:00:0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d v="2013-03-21T15:00:11"/>
    <d v="2013-05-05T12:00:1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d v="2014-11-06T14:45:04"/>
    <d v="2014-12-21T11:45:04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d v="2011-11-15T09:49:50"/>
    <d v="2011-12-20T06:49:50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d v="2014-01-22T23:08:24"/>
    <d v="2014-02-21T20:08:24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d v="2010-02-04T05:45:59"/>
    <d v="2010-03-16T02:06:00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d v="2012-07-16T23:16:25"/>
    <d v="2012-08-15T20:16:25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d v="2010-10-29T06:43:25"/>
    <d v="2010-12-18T04:43:25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d v="2010-09-09T12:30:14"/>
    <d v="2010-10-15T22:39:00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d v="2011-11-23T16:35:09"/>
    <d v="2012-01-07T13:35:09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d v="2010-06-03T20:10:20"/>
    <d v="2010-08-22T12:40:00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d v="2013-05-07T11:34:51"/>
    <d v="2013-06-06T08:34:5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d v="2012-04-14T16:54:06"/>
    <d v="2012-05-16T14:00:00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d v="2010-03-29T13:54:18"/>
    <d v="2010-05-31T22:59:00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d v="2012-01-16T13:37:15"/>
    <d v="2012-02-15T10:37:15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d v="2015-09-16T20:51:50"/>
    <d v="2015-10-16T21:00:00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d v="2011-02-14T10:38:02"/>
    <d v="2011-03-16T06:38:02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d v="2013-02-14T16:27:47"/>
    <d v="2013-03-16T13:27:47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d v="2016-04-19T13:02:42"/>
    <d v="2016-05-19T10:02:42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d v="2011-05-18T23:14:26"/>
    <d v="2011-06-17T20:14:26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d v="2015-03-09T15:42:49"/>
    <d v="2015-04-08T12:42:49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d v="2010-06-01T16:07:59"/>
    <d v="2010-07-17T04:59:00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d v="2012-04-18T19:15:04"/>
    <d v="2012-06-07T09:55:00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d v="2011-01-12T03:57:08"/>
    <d v="2011-02-26T00:57:08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d v="2012-08-28T20:54:54"/>
    <d v="2012-09-27T17:54:54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d v="2012-04-11T12:53:15"/>
    <d v="2012-05-11T09:53:15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d v="2010-03-30T03:53:50"/>
    <d v="2010-05-10T15:16:00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d v="2010-01-27T02:11:47"/>
    <d v="2010-04-22T22:51:00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d v="2014-05-26T08:51:39"/>
    <d v="2014-06-25T05:51:39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d v="2011-09-23T01:39:38"/>
    <d v="2011-11-06T23:39:38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d v="2017-01-23T02:43:42"/>
    <d v="2017-02-21T23:43:42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d v="2011-04-04T18:47:50"/>
    <d v="2011-05-24T23:00:00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d v="2013-12-04T00:24:21"/>
    <d v="2014-01-02T03:00:00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d v="2010-02-26T19:36:31"/>
    <d v="2010-04-28T13:49:00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d v="2011-06-03T09:57:46"/>
    <d v="2011-07-03T06:57:46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d v="2012-03-01T19:53:49"/>
    <d v="2012-04-05T01:59:00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d v="2012-10-10T22:46:06"/>
    <d v="2012-11-09T20:46:06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d v="2012-02-27T23:57:54"/>
    <d v="2012-04-27T19:57:54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d v="2015-04-23T19:23:39"/>
    <d v="2015-05-23T16:23:39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d v="2012-09-11T22:58:59"/>
    <d v="2012-10-11T19:58:59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d v="2017-01-24T03:51:36"/>
    <d v="2017-02-26T21:01:00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d v="2014-04-15T12:10:35"/>
    <d v="2014-05-30T09:10:35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d v="2009-05-17T01:55:13"/>
    <d v="2009-08-10T14:26:00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d v="2010-01-16T20:04:52"/>
    <d v="2010-02-22T17:00:00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d v="2011-05-12T15:02:24"/>
    <d v="2011-05-31T23:59:00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d v="2011-12-27T15:43:00"/>
    <d v="2012-01-21T12:43:00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d v="2013-08-20T16:08:48"/>
    <d v="2013-09-19T13:08:48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d v="2013-02-08T17:35:24"/>
    <d v="2013-03-25T13:35:24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d v="2012-10-02T04:40:18"/>
    <d v="2012-11-01T23:00:00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d v="2012-05-22T02:03:13"/>
    <d v="2012-06-25T23:03:13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d v="2013-10-03T08:57:14"/>
    <d v="2013-11-02T05:57:14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d v="2010-12-14T06:51:37"/>
    <d v="2011-02-02T02:59:00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d v="2013-04-12T16:27:26"/>
    <d v="2013-04-30T19:01:00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d v="2011-09-26T17:16:39"/>
    <d v="2011-10-28T22:59:00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d v="2014-03-21T14:01:54"/>
    <d v="2014-04-20T11:01:54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d v="2010-06-14T00:01:34"/>
    <d v="2010-07-19T11:00:00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d v="2013-09-01T22:06:49"/>
    <d v="2013-10-31T19:00:00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d v="2012-08-13T09:24:43"/>
    <d v="2012-09-07T06:24:43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d v="2015-03-26T15:28:21"/>
    <d v="2015-04-30T22:59:00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d v="2014-03-11T09:07:28"/>
    <d v="2014-05-09T16:00:00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d v="2010-10-18T03:24:20"/>
    <d v="2010-11-17T01:24:20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d v="2011-03-24T21:02:18"/>
    <d v="2011-04-24T18:02:18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d v="2013-02-07T15:42:15"/>
    <d v="2013-03-19T11:42:15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d v="2012-01-25T18:33:58"/>
    <d v="2012-02-24T15:33:58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d v="2012-05-02T23:42:26"/>
    <d v="2012-06-01T20:42:26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d v="2012-07-24T00:16:37"/>
    <d v="2012-08-31T21:00:00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d v="2012-02-09T13:07:29"/>
    <d v="2012-03-10T10:07:29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d v="2013-02-28T18:05:33"/>
    <d v="2013-03-20T14:05:33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d v="2013-01-08T20:40:01"/>
    <d v="2013-02-07T17:40:0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d v="2011-01-24T14:40:10"/>
    <d v="2011-03-10T11:40:10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d v="2012-08-13T16:02:14"/>
    <d v="2012-09-03T13:02:14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d v="2011-10-05T02:23:43"/>
    <d v="2011-10-19T21:00:00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d v="2011-11-21T03:16:32"/>
    <d v="2012-01-01T02:59:00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d v="2013-03-15T19:03:52"/>
    <d v="2013-04-14T16:03:52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d v="2010-06-28T03:28:14"/>
    <d v="2010-08-11T10:59:00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d v="2013-01-30T17:59:48"/>
    <d v="2013-03-01T14:59:48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d v="2012-07-23T16:32:14"/>
    <d v="2012-08-22T13:32:14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d v="2014-11-07T20:09:57"/>
    <d v="2014-12-10T23:59:00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d v="2013-11-11T14:14:43"/>
    <d v="2013-12-11T11:14:43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d v="2013-02-24T22:55:51"/>
    <d v="2013-03-26T18:55:5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d v="2009-11-06T18:07:09"/>
    <d v="2010-02-02T02:59:00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d v="2015-11-23T11:13:53"/>
    <d v="2015-12-22T18:00:00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d v="2016-10-04T08:43:06"/>
    <d v="2016-11-08T06:43:06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d v="2016-04-13T11:40:48"/>
    <d v="2016-05-13T08:40:48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d v="2016-11-23T05:42:46"/>
    <d v="2016-12-21T02:59:00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d v="2015-06-29T13:01:48"/>
    <d v="2015-08-01T10:01:48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d v="2016-11-15T02:30:33"/>
    <d v="2016-12-19T23:30:33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d v="2017-02-09T05:33:26"/>
    <d v="2017-03-14T17:57:00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d v="2015-02-23T03:38:49"/>
    <d v="2015-03-22T03:00:00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d v="2015-10-01T20:43:08"/>
    <d v="2015-10-31T23:00:00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d v="2015-10-14T09:12:07"/>
    <d v="2015-11-06T23:00:00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d v="2013-04-15T10:22:43"/>
    <d v="2013-05-16T22:59:00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d v="2016-05-17T11:57:14"/>
    <d v="2016-06-17T08:57:14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d v="2015-09-16T14:19:37"/>
    <d v="2015-10-28T03:00:00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d v="2016-03-08T13:16:31"/>
    <d v="2016-04-07T09:16:3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d v="2015-04-07T14:22:37"/>
    <d v="2015-05-15T14:00:00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d v="2015-04-07T15:41:55"/>
    <d v="2015-05-08T17:00:00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d v="2015-10-14T12:18:38"/>
    <d v="2015-11-13T10:18:38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d v="2015-02-12T01:05:08"/>
    <d v="2015-03-13T21:05:08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d v="2016-07-08T16:08:10"/>
    <d v="2016-09-02T20:00:00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d v="2015-03-30T16:14:28"/>
    <d v="2015-04-29T13:14:28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d v="2017-02-06T14:03:27"/>
    <d v="2017-03-08T16:00:00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d v="2014-09-12T19:06:38"/>
    <d v="2014-09-30T22:59:00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d v="2016-03-30T16:44:25"/>
    <d v="2016-04-29T13:44:25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d v="2014-10-14T15:42:25"/>
    <d v="2014-11-13T22:00:00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d v="2015-04-17T21:18:14"/>
    <d v="2015-05-31T21:20:00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d v="2015-04-20T20:39:50"/>
    <d v="2015-05-20T17:39:50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d v="2015-09-14T10:00:21"/>
    <d v="2015-10-14T07:00:2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d v="2015-10-15T09:53:29"/>
    <d v="2015-11-14T07:53:29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d v="2015-07-22T12:05:16"/>
    <d v="2015-08-21T09:05:16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d v="2017-01-25T09:58:28"/>
    <d v="2017-02-24T06:58:28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d v="2016-08-03T23:35:09"/>
    <d v="2016-09-10T22:59:00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d v="2016-02-27T21:09:14"/>
    <d v="2016-04-07T17:09:14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d v="2014-09-08T02:01:08"/>
    <d v="2014-10-07T23:01:08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d v="2015-10-20T17:00:19"/>
    <d v="2015-11-19T15:00:19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d v="2016-03-09T17:52:01"/>
    <d v="2016-04-08T13:52:0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d v="2014-10-31T05:03:14"/>
    <d v="2014-12-01T03:03:14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d v="2016-02-15T17:16:33"/>
    <d v="2016-03-16T13:16:33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d v="2015-03-15T03:19:57"/>
    <d v="2015-04-24T00:19:57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d v="2016-05-17T18:38:41"/>
    <d v="2016-06-15T10:00:00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d v="2014-10-22T23:41:30"/>
    <d v="2014-11-14T00:12:00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d v="2015-06-08T19:33:00"/>
    <d v="2015-07-22T22:11:00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d v="2014-10-23T22:01:46"/>
    <d v="2014-11-22T20:01:46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d v="2014-07-17T03:03:11"/>
    <d v="2014-08-07T19:00:00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d v="2010-03-18T15:52:16"/>
    <d v="2010-05-02T14:22:00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d v="2014-05-21T18:37:52"/>
    <d v="2014-06-20T22:59:00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d v="2014-01-29T12:33:19"/>
    <d v="2014-02-28T09:33:19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d v="2012-04-20T17:01:58"/>
    <d v="2012-05-20T14:01:58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d v="2013-03-22T11:51:18"/>
    <d v="2013-04-30T23:59:00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d v="2015-02-08T12:32:02"/>
    <d v="2015-03-15T08:32:02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d v="2011-12-16T11:14:29"/>
    <d v="2012-01-15T08:14:29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d v="2016-12-07T17:05:00"/>
    <d v="2017-01-06T14:05:00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d v="2012-12-18T16:25:39"/>
    <d v="2013-02-01T13:25:39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d v="2016-02-25T11:50:44"/>
    <d v="2016-04-05T11:00:00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d v="2012-06-18T19:53:18"/>
    <d v="2012-07-18T16:53:18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d v="2011-08-02T19:20:31"/>
    <d v="2011-09-16T16:20:3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d v="2014-01-18T21:38:31"/>
    <d v="2014-03-01T12:18:00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d v="2016-07-25T08:51:56"/>
    <d v="2016-08-25T05:51:56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d v="2015-10-15T04:01:08"/>
    <d v="2015-11-14T02:01:00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d v="2016-01-01T11:43:28"/>
    <d v="2016-01-25T18:52:00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d v="2012-03-19T14:31:12"/>
    <d v="2012-05-03T11:31:12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d v="2015-12-29T15:16:32"/>
    <d v="2016-01-23T12:16:32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d v="2012-06-25T14:45:17"/>
    <d v="2012-07-30T00:00:00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d v="2012-08-23T15:01:40"/>
    <d v="2012-09-06T12:01:40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d v="2014-04-26T00:49:19"/>
    <d v="2014-05-18T21:49:19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d v="2014-12-07T16:45:47"/>
    <d v="2015-01-06T13:45:47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d v="2014-10-22T12:01:41"/>
    <d v="2014-11-21T10:01:4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d v="2015-07-26T20:49:51"/>
    <d v="2015-08-10T17:49:5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d v="2015-07-15T14:14:18"/>
    <d v="2015-08-15T01:00:00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d v="2016-06-27T23:49:40"/>
    <d v="2016-07-27T20:49:40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d v="2014-02-03T23:30:50"/>
    <d v="2014-03-07T17:59:00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d v="2015-04-17T22:52:52"/>
    <d v="2015-05-07T19:52:52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d v="2011-11-17T23:00:51"/>
    <d v="2011-12-17T19:59:00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d v="2011-08-08T15:12:51"/>
    <d v="2011-09-07T22:00:00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d v="2013-09-09T15:00:52"/>
    <d v="2013-10-10T12:00:52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d v="2016-02-17T17:38:02"/>
    <d v="2016-04-17T13:38:02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d v="2012-03-22T19:49:20"/>
    <d v="2012-04-27T16:32:00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d v="2012-06-22T11:33:26"/>
    <d v="2012-07-07T08:33:26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d v="2010-07-20T16:38:04"/>
    <d v="2010-08-31T22:44:00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d v="2015-03-15T17:02:06"/>
    <d v="2015-04-29T14:02:06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d v="2016-11-13T19:01:07"/>
    <d v="2016-12-14T07:00:00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d v="2014-04-16T13:15:47"/>
    <d v="2014-05-16T22:30:00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d v="2011-07-08T18:12:50"/>
    <d v="2011-08-07T15:12:50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d v="2015-10-15T10:56:57"/>
    <d v="2015-11-05T08:56:57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d v="2011-06-24T05:27:21"/>
    <d v="2011-08-10T02:08:00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d v="2014-01-07T13:04:22"/>
    <d v="2014-02-05T18:04:00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d v="2014-02-04T00:02:19"/>
    <d v="2014-03-05T21:02:19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d v="2011-04-05T01:53:57"/>
    <d v="2011-05-09T00:59:00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d v="2011-09-20T18:54:10"/>
    <d v="2011-11-19T16:54:10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d v="2013-09-26T15:39:50"/>
    <d v="2013-11-05T13:39:50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d v="2016-06-22T18:42:24"/>
    <d v="2016-07-22T15:42:24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d v="2015-04-19T21:33:17"/>
    <d v="2015-06-18T18:33:17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d v="2013-11-20T02:13:24"/>
    <d v="2013-12-22T00:00:00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d v="2012-07-09T15:49:38"/>
    <d v="2012-07-25T12:49:38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d v="2012-06-19T19:03:31"/>
    <d v="2012-07-19T16:03:3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d v="2013-09-11T23:31:05"/>
    <d v="2013-10-11T20:31:05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d v="2014-09-22T18:26:42"/>
    <d v="2014-10-17T07:00:00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d v="2014-01-09T07:30:31"/>
    <d v="2014-02-08T04:30:3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d v="2013-03-27T21:17:40"/>
    <d v="2013-04-07T23:33:00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d v="2015-06-23T04:46:37"/>
    <d v="2015-07-23T01:46:37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d v="2013-04-30T18:13:07"/>
    <d v="2013-06-29T15:13:07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d v="2014-02-12T03:40:31"/>
    <d v="2014-03-13T23:40:31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d v="2015-06-22T09:47:36"/>
    <d v="2015-08-21T06:47:36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d v="2014-08-12T04:14:57"/>
    <d v="2014-09-11T01:14:57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d v="2013-05-06T20:13:50"/>
    <d v="2013-06-05T17:13:5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d v="2012-01-26T07:01:39"/>
    <d v="2012-03-26T03:01:39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d v="2015-09-28T18:40:04"/>
    <d v="2015-11-27T16:40:04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d v="2016-01-31T15:05:14"/>
    <d v="2016-03-01T12:05:14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d v="2015-10-08T19:49:00"/>
    <d v="2015-10-22T13:59:0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d v="2014-05-19T16:24:05"/>
    <d v="2014-06-16T17:00:0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d v="2009-09-14T19:38:02"/>
    <d v="2009-11-26T23:59:0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d v="2013-08-27T00:34:27"/>
    <d v="2013-09-10T21:34:27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d v="2016-06-05T18:54:43"/>
    <d v="2016-07-05T15:54:43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d v="2015-08-22T15:26:21"/>
    <d v="2015-10-21T12:26:21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d v="2015-08-12T13:07:02"/>
    <d v="2015-10-11T10:07:02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d v="2013-10-29T18:01:42"/>
    <d v="2013-12-01T16:01:42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d v="2013-08-14T15:56:20"/>
    <d v="2013-09-13T12:56:2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d v="2013-07-01T06:41:53"/>
    <d v="2013-07-31T03:41:53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d v="2016-08-09T05:38:46"/>
    <d v="2016-10-08T02:38:46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d v="2015-10-19T04:15:58"/>
    <d v="2015-11-18T02:15:58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d v="2014-10-07T16:16:58"/>
    <d v="2014-10-17T13:16:58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d v="2016-02-23T21:39:13"/>
    <d v="2016-03-24T17:39:13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d v="2013-10-03T17:03:16"/>
    <d v="2013-11-02T14:03:16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d v="2015-01-20T19:19:43"/>
    <d v="2015-02-19T16:19:43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d v="2014-01-10T22:21:41"/>
    <d v="2014-02-09T19:21:41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d v="2011-12-17T19:46:01"/>
    <d v="2012-02-15T16:46:01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d v="2015-05-06T06:02:55"/>
    <d v="2015-05-21T03:02:55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d v="2015-02-02T00:00:20"/>
    <d v="2015-03-03T21:00:2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d v="2013-02-26T11:19:23"/>
    <d v="2013-03-23T07:19:23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d v="2014-04-24T16:11:35"/>
    <d v="2014-05-14T13:11:35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d v="2013-09-17T11:38:05"/>
    <d v="2013-10-17T08:38:05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d v="2014-01-15T20:43:20"/>
    <d v="2014-02-14T17:43:2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d v="2013-12-26T15:09:51"/>
    <d v="2014-01-25T12:09:51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d v="2015-04-13T14:53:35"/>
    <d v="2015-05-13T11:53:35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d v="2015-02-03T17:47:59"/>
    <d v="2015-02-19T14:47:59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d v="2014-10-26T15:12:51"/>
    <d v="2014-11-26T08:14:0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d v="2012-03-02T22:03:42"/>
    <d v="2012-04-16T19:31:0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d v="2013-09-30T14:40:01"/>
    <d v="2013-10-21T22:59:0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d v="2014-07-17T16:25:12"/>
    <d v="2014-08-16T13:25:12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d v="2013-04-14T14:47:40"/>
    <d v="2013-05-14T11:47:4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d v="2011-09-14T13:22:07"/>
    <d v="2011-11-13T11:22:07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d v="2014-04-30T11:01:15"/>
    <d v="2014-05-31T23:00:0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d v="2013-05-13T18:19:27"/>
    <d v="2013-06-02T15:19:27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d v="2011-06-11T01:02:21"/>
    <d v="2011-08-09T22:02:21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d v="2011-07-26T15:02:33"/>
    <d v="2011-09-24T12:02:33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d v="2016-04-28T18:22:15"/>
    <d v="2016-05-18T15:22:15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d v="2014-06-11T00:52:54"/>
    <d v="2014-06-26T21:52:54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d v="2012-08-08T20:37:44"/>
    <d v="2012-09-07T17:37:44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d v="2012-08-14T14:18:54"/>
    <d v="2012-09-28T11:18:54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d v="2012-05-12T02:01:23"/>
    <d v="2012-07-10T22:51:05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d v="2014-07-07T21:45:24"/>
    <d v="2014-09-05T18:45:24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d v="2013-11-27T02:01:29"/>
    <d v="2014-01-15T23:00:0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d v="2014-03-05T15:19:39"/>
    <d v="2014-04-19T11:19:39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d v="2014-07-24T20:08:38"/>
    <d v="2014-08-23T17:08:38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d v="2014-08-18T14:45:19"/>
    <d v="2014-09-17T11:45:19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d v="2017-01-18T05:53:49"/>
    <d v="2017-02-17T02:53:49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d v="2015-04-06T00:04:03"/>
    <d v="2015-05-05T21:04:03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d v="2014-04-28T21:24:01"/>
    <d v="2014-06-02T22:59:0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d v="2012-03-19T18:02:14"/>
    <d v="2012-05-18T15:02:14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d v="2015-03-02T19:51:49"/>
    <d v="2015-04-01T15:51:49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d v="2014-09-22T07:47:15"/>
    <d v="2014-11-21T05:47:15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d v="2013-07-10T10:00:15"/>
    <d v="2013-08-09T07:00:15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d v="2012-09-10T14:08:09"/>
    <d v="2012-10-10T11:08:09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d v="2016-03-18T19:31:30"/>
    <d v="2016-04-14T09:34:0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d v="2012-11-30T02:44:32"/>
    <d v="2013-01-28T23:44:32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d v="2015-09-25T20:32:52"/>
    <d v="2015-11-05T18:32:52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d v="2013-04-17T10:08:19"/>
    <d v="2013-05-17T07:08:19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d v="2014-05-02T20:37:19"/>
    <d v="2014-06-01T17:37:19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d v="2016-10-26T12:16:34"/>
    <d v="2016-12-25T10:16:34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d v="2016-12-09T23:18:20"/>
    <d v="2017-01-08T20:18:2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d v="2011-12-05T09:33:36"/>
    <d v="2012-01-05T06:33:0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d v="2012-07-23T21:14:45"/>
    <d v="2012-08-22T18:14:45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d v="2015-12-28T21:34:59"/>
    <d v="2016-01-27T18:34:59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d v="2016-08-13T22:50:30"/>
    <d v="2016-10-12T19:50:3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d v="2015-04-20T15:25:38"/>
    <d v="2015-05-20T12:25:38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d v="2014-06-09T17:56:05"/>
    <d v="2014-07-02T22:00:0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d v="2015-06-16T17:51:45"/>
    <d v="2015-07-16T14:51:45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d v="2013-12-12T20:21:14"/>
    <d v="2014-02-10T17:21:14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d v="2014-11-01T22:54:25"/>
    <d v="2014-12-25T00:00:0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d v="2011-11-11T16:17:29"/>
    <d v="2011-12-23T13:17:29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d v="2009-08-18T19:29:28"/>
    <d v="2009-10-12T15:59:0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d v="2010-03-10T19:15:51"/>
    <d v="2010-05-08T17:16:0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d v="2011-06-09T03:37:31"/>
    <d v="2011-07-09T00:37:31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d v="2012-02-17T11:17:05"/>
    <d v="2012-03-18T07:17:05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d v="2014-12-18T10:38:23"/>
    <d v="2015-01-17T07:38:23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d v="2012-02-10T21:36:27"/>
    <d v="2012-04-10T17:36:27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d v="2015-11-10T00:21:26"/>
    <d v="2015-12-24T21:21:26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d v="2013-07-11T11:15:20"/>
    <d v="2013-08-10T08:15:2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d v="2012-09-04T21:00:57"/>
    <d v="2012-10-19T18:00:57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d v="2012-03-26T22:35:01"/>
    <d v="2012-05-25T09:14:0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d v="2015-05-29T13:09:30"/>
    <d v="2015-06-28T10:09:3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d v="2016-01-31T02:13:59"/>
    <d v="2016-02-29T23:13:59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d v="2013-03-07T05:16:22"/>
    <d v="2013-04-06T01:16:22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d v="2016-10-06T15:48:47"/>
    <d v="2016-11-20T13:48:47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d v="2016-07-01T13:41:45"/>
    <d v="2016-08-15T02:00:0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d v="2014-07-10T12:44:07"/>
    <d v="2014-08-09T09:44:07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d v="2015-11-19T09:46:41"/>
    <d v="2015-12-29T06:46:41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d v="2015-03-28T16:41:20"/>
    <d v="2015-05-27T13:41:2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d v="2017-01-03T12:46:01"/>
    <d v="2017-02-02T09:46:01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d v="2015-08-07T12:47:04"/>
    <d v="2015-09-06T09:46:0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d v="2012-11-05T07:23:41"/>
    <d v="2012-12-05T04:23:41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d v="2015-11-10T14:51:01"/>
    <d v="2015-12-10T11:51:0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d v="2016-10-03T00:13:39"/>
    <d v="2016-10-31T23:59:00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d v="2016-02-29T22:58:45"/>
    <d v="2016-03-20T18:58:45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d v="2015-08-22T01:11:16"/>
    <d v="2015-09-20T22:11:16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d v="2016-05-02T15:12:49"/>
    <d v="2016-06-01T12:12:49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d v="2014-07-30T07:37:21"/>
    <d v="2014-09-13T04:37:2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d v="2015-07-07T12:12:24"/>
    <d v="2015-08-07T12:00:00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d v="2017-01-18T02:56:06"/>
    <d v="2017-02-17T11:05:00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d v="2015-05-31T20:05:07"/>
    <d v="2015-06-21T16:20:00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d v="2016-12-20T22:44:54"/>
    <d v="2017-01-11T00:00:00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d v="2015-06-02T12:11:08"/>
    <d v="2015-06-23T21:00:00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d v="2016-11-01T23:33:49"/>
    <d v="2016-12-17T01:59:00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d v="2016-04-12T22:10:08"/>
    <d v="2016-05-12T19:10:08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d v="2016-04-22T08:26:05"/>
    <d v="2016-05-16T05:26:05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d v="2015-09-23T17:27:50"/>
    <d v="2015-11-01T18:00:00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d v="2016-12-07T11:05:05"/>
    <d v="2017-01-06T08:05:05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d v="2015-06-24T06:16:47"/>
    <d v="2015-08-03T13:00:00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d v="2015-10-05T16:26:31"/>
    <d v="2015-11-04T14:26:3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d v="2016-04-13T17:04:23"/>
    <d v="2016-05-13T14:04:23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d v="2016-06-13T23:11:47"/>
    <d v="2016-07-04T20:11:47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d v="2015-01-05T17:36:46"/>
    <d v="2015-02-04T14:36:46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d v="2015-09-28T23:07:14"/>
    <d v="2015-10-28T20:07:14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d v="2016-03-04T15:41:56"/>
    <d v="2016-05-03T11:41:56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d v="2014-10-02T00:12:42"/>
    <d v="2014-10-31T21:12:42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d v="2016-06-04T13:46:00"/>
    <d v="2016-07-04T10:46:0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d v="2015-10-06T12:13:09"/>
    <d v="2015-11-15T10:13:09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d v="2015-09-02T14:01:55"/>
    <d v="2015-10-17T11:01:55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d v="2016-01-11T14:42:44"/>
    <d v="2016-02-10T11:42:44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d v="2015-09-29T19:40:48"/>
    <d v="2015-10-29T16:40:48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d v="2015-06-08T13:17:02"/>
    <d v="2015-07-08T10:17:02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d v="2017-01-18T14:17:25"/>
    <d v="2017-01-31T00:00:0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d v="2015-06-18T04:37:04"/>
    <d v="2015-08-01T12:53:0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d v="2015-11-10T12:48:16"/>
    <d v="2016-01-09T09:48:16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d v="2014-10-15T15:16:31"/>
    <d v="2014-11-14T13:16:31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d v="2014-09-19T14:26:12"/>
    <d v="2014-10-19T11:26:12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d v="2016-05-13T06:29:03"/>
    <d v="2016-06-12T03:29:03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d v="2015-12-07T18:38:37"/>
    <d v="2016-01-06T15:38:37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d v="2016-11-02T20:36:43"/>
    <d v="2016-12-02T18:36:43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d v="2015-02-22T19:11:45"/>
    <d v="2015-03-24T15:11:45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d v="2015-11-13T04:47:40"/>
    <d v="2015-12-13T01:47:4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d v="2014-11-17T16:30:45"/>
    <d v="2014-12-17T13:30:45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d v="2015-09-21T13:48:33"/>
    <d v="2015-10-26T10:48:33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d v="2016-11-18T07:20:15"/>
    <d v="2016-12-18T04:20:15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d v="2015-01-17T23:40:47"/>
    <d v="2015-02-16T20:40:47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d v="2016-02-11T20:37:55"/>
    <d v="2016-03-12T17:37:55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d v="2015-06-10T16:50:49"/>
    <d v="2015-07-10T13:50:49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d v="2016-06-14T14:25:33"/>
    <d v="2016-07-14T11:25:33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d v="2014-12-02T18:13:14"/>
    <d v="2015-01-01T15:13:14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d v="2015-12-10T20:07:03"/>
    <d v="2016-01-16T06:00:0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d v="2015-12-02T18:20:12"/>
    <d v="2016-01-01T15:20:12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d v="2016-01-19T17:09:29"/>
    <d v="2016-02-18T14:09:29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d v="2015-07-07T17:35:23"/>
    <d v="2015-07-26T22:59:0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d v="2015-10-05T15:11:28"/>
    <d v="2015-11-04T13:11:28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d v="2014-11-19T23:12:11"/>
    <d v="2015-01-17T20:12:0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d v="2016-09-19T08:38:27"/>
    <d v="2016-10-19T05:38:27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d v="2015-05-14T14:37:23"/>
    <d v="2015-06-13T11:37:23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d v="2015-01-27T09:19:12"/>
    <d v="2015-03-28T05:19:12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d v="2016-03-21T12:08:22"/>
    <d v="2016-05-20T09:08:22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d v="2015-08-14T11:53:13"/>
    <d v="2015-09-07T08:53:13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d v="2014-11-25T18:27:03"/>
    <d v="2014-12-25T15:27:03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d v="2016-08-23T19:47:47"/>
    <d v="2016-09-22T16:47:47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d v="2015-07-02T22:18:24"/>
    <d v="2015-08-01T19:18:24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d v="2015-02-20T15:45:19"/>
    <d v="2015-03-15T13:00:0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d v="2015-02-17T20:31:27"/>
    <d v="2015-03-19T16:31:27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d v="2015-02-14T15:11:56"/>
    <d v="2015-03-16T11:11:56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d v="2015-10-06T07:22:57"/>
    <d v="2015-11-30T19:00:0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d v="2015-01-16T18:30:07"/>
    <d v="2015-02-15T15:30:07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d v="2015-03-17T16:10:33"/>
    <d v="2015-04-16T13:10:33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d v="2016-09-18T16:28:06"/>
    <d v="2016-11-17T14:28:06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d v="2015-06-23T12:44:59"/>
    <d v="2015-07-08T09:44:59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d v="2016-01-08T11:18:51"/>
    <d v="2016-02-08T08:01:0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d v="2015-06-22T11:02:10"/>
    <d v="2015-07-22T08:02:1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d v="2014-11-03T03:34:20"/>
    <d v="2014-12-03T00:34:2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d v="2015-03-07T14:15:45"/>
    <d v="2015-04-06T10:15:45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d v="2016-03-17T16:43:26"/>
    <d v="2016-04-16T13:43:26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d v="2015-03-19T23:40:38"/>
    <d v="2015-05-03T20:40:38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d v="2016-10-03T19:31:32"/>
    <d v="2016-11-02T16:31:32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d v="2016-06-24T14:55:35"/>
    <d v="2016-07-31T11:00:0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d v="2014-11-04T22:03:01"/>
    <d v="2014-12-04T19:03:01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d v="2015-02-12T17:30:02"/>
    <d v="2015-03-08T10:16:0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d v="2015-03-10T17:09:22"/>
    <d v="2015-05-09T14:09:22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d v="2014-11-26T18:35:39"/>
    <d v="2014-12-26T15:35:39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d v="2015-05-19T17:03:35"/>
    <d v="2015-06-18T14:03:35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d v="2014-07-15T13:20:23"/>
    <d v="2014-08-14T10:20:23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d v="2014-07-28T22:50:56"/>
    <d v="2014-08-27T19:50:56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d v="2015-07-09T06:35:08"/>
    <d v="2015-08-23T03:35:08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d v="2015-04-08T13:36:49"/>
    <d v="2015-05-24T10:00:0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d v="2015-10-23T17:48:56"/>
    <d v="2015-11-22T15:48:56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d v="2015-05-16T20:06:20"/>
    <d v="2015-06-15T17:06:2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d v="2015-10-29T22:49:04"/>
    <d v="2015-11-28T20:49:04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d v="2015-03-23T17:56:26"/>
    <d v="2015-04-22T14:56:26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d v="2015-11-20T11:27:17"/>
    <d v="2016-01-19T08:27:17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d v="2016-08-02T22:45:46"/>
    <d v="2016-09-01T19:45:46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d v="2015-08-31T09:55:20"/>
    <d v="2015-09-30T23:59:0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d v="2016-05-24T23:29:00"/>
    <d v="2016-06-23T20:29:0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d v="2015-08-26T00:55:59"/>
    <d v="2015-09-24T21:55:59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d v="2017-01-26T07:01:47"/>
    <d v="2017-02-25T04:01:47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d v="2015-03-24T06:14:03"/>
    <d v="2015-05-08T03:14:03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d v="2015-11-09T17:26:43"/>
    <d v="2015-12-09T14:26:43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d v="2014-09-26T13:36:30"/>
    <d v="2014-11-25T11:36:3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d v="2014-07-11T15:12:18"/>
    <d v="2014-08-25T12:12:18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d v="2016-06-07T21:42:17"/>
    <d v="2016-07-07T18:42:17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d v="2016-06-11T16:35:38"/>
    <d v="2016-07-01T13:35:38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d v="2015-04-27T22:13:17"/>
    <d v="2015-05-27T19:13:17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d v="2015-04-14T21:44:01"/>
    <d v="2015-05-14T18:44:01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d v="2017-02-24T19:29:37"/>
    <d v="2017-03-26T15:29:37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d v="2015-07-13T11:25:39"/>
    <d v="2015-08-15T08:22:0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d v="2016-01-15T05:21:51"/>
    <d v="2016-03-14T18:00:0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d v="2014-06-13T14:37:37"/>
    <d v="2014-07-13T11:37:37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d v="2016-04-14T13:18:28"/>
    <d v="2016-05-14T10:18:28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d v="2015-08-07T12:52:01"/>
    <d v="2015-09-06T00:10:0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d v="2016-04-29T16:32:09"/>
    <d v="2016-05-28T13:32:09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d v="2015-10-26T13:49:25"/>
    <d v="2015-11-25T11:49:25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d v="2016-05-17T05:11:02"/>
    <d v="2016-06-17T18:00:0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d v="2015-01-27T20:17:09"/>
    <d v="2015-02-26T17:17:09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d v="2015-03-13T00:12:42"/>
    <d v="2015-04-11T21:12:42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d v="2015-05-07T08:55:50"/>
    <d v="2015-06-06T05:47:0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d v="2017-01-27T21:05:18"/>
    <d v="2017-02-25T18:04:0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d v="2017-01-24T12:14:22"/>
    <d v="2017-03-25T08:14:22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d v="2014-08-14T11:59:55"/>
    <d v="2014-10-13T08:59:55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d v="2016-11-09T08:05:15"/>
    <d v="2016-11-24T18:00:00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d v="2015-07-14T11:40:48"/>
    <d v="2015-08-13T08:40:48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d v="2015-07-14T13:37:54"/>
    <d v="2015-08-19T10:37:54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d v="2015-04-06T13:24:35"/>
    <d v="2015-05-31T10:24:35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d v="2014-09-16T13:58:59"/>
    <d v="2014-10-28T20:00:00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d v="2016-07-12T22:37:54"/>
    <d v="2016-08-11T19:37:54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d v="2014-07-12T18:27:47"/>
    <d v="2014-08-11T15:27:47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d v="2016-02-16T16:25:49"/>
    <d v="2016-03-17T12:25:49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d v="2014-09-09T14:38:28"/>
    <d v="2014-10-14T11:38:28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d v="2014-08-26T19:53:33"/>
    <d v="2014-09-16T16:53:33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d v="2014-10-19T22:53:04"/>
    <d v="2014-12-18T20:53:04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d v="2014-11-12T22:25:11"/>
    <d v="2014-12-12T19:25:1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d v="2016-11-01T14:34:10"/>
    <d v="2016-12-01T12:34:10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d v="2015-07-14T12:50:40"/>
    <d v="2015-08-20T09:50:40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d v="2015-06-08T20:58:33"/>
    <d v="2015-07-08T17:58:33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d v="2015-02-10T20:58:32"/>
    <d v="2015-03-12T16:58:32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d v="2016-02-17T17:18:39"/>
    <d v="2016-04-17T13:18:39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d v="2015-11-23T18:17:52"/>
    <d v="2015-12-23T15:17:52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d v="2015-06-24T01:51:29"/>
    <d v="2015-07-26T13:00:00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d v="2015-07-24T12:14:55"/>
    <d v="2015-08-23T09:14:55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d v="2014-10-10T15:47:59"/>
    <d v="2014-11-09T13:47:59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d v="2016-09-23T13:29:19"/>
    <d v="2016-10-23T10:29:19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d v="2014-12-17T08:30:47"/>
    <d v="2015-01-16T05:30:47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d v="2015-06-18T18:14:16"/>
    <d v="2015-07-18T15:14:16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d v="2015-03-14T13:59:35"/>
    <d v="2015-04-13T10:59:35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d v="2016-11-14T15:04:21"/>
    <d v="2017-01-13T12:04:21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d v="2014-07-18T17:58:18"/>
    <d v="2014-08-17T14:58:18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d v="2016-09-19T06:57:43"/>
    <d v="2016-10-29T03:57:43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d v="2015-03-27T17:57:02"/>
    <d v="2015-05-11T14:57:02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d v="2016-06-06T13:00:58"/>
    <d v="2016-07-06T10:00:58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d v="2016-05-16T15:02:00"/>
    <d v="2016-06-19T03:10:0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d v="2014-12-11T14:37:32"/>
    <d v="2015-01-13T23:00:0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d v="2014-12-01T03:16:04"/>
    <d v="2014-12-31T23:59:0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d v="2014-07-18T18:10:17"/>
    <d v="2014-09-01T15:10:17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d v="2014-06-13T00:47:07"/>
    <d v="2014-08-11T21:47:07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d v="2014-12-02T20:20:04"/>
    <d v="2015-01-01T01:59:0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d v="2015-01-08T16:26:21"/>
    <d v="2015-02-07T13:26:21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d v="2016-05-14T07:41:35"/>
    <d v="2016-06-28T04:41:35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d v="2016-04-21T07:02:18"/>
    <d v="2016-05-21T04:02:18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d v="2016-07-05T14:41:49"/>
    <d v="2016-09-03T11:41:49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d v="2014-08-13T10:02:11"/>
    <d v="2014-09-17T07:02:11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d v="2016-09-26T17:20:04"/>
    <d v="2016-10-26T14:20:04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d v="2017-02-12T16:22:02"/>
    <d v="2017-03-14T12:22:02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d v="2016-09-21T19:36:04"/>
    <d v="2016-10-31T16:36:04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d v="2014-06-19T09:21:31"/>
    <d v="2014-07-24T22:00:0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d v="2014-11-28T18:47:52"/>
    <d v="2015-01-12T15:47:52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d v="2015-07-04T14:09:30"/>
    <d v="2015-08-03T11:09:3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d v="2016-12-07T16:00:53"/>
    <d v="2017-02-05T13:00:53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d v="2015-09-15T00:30:53"/>
    <d v="2015-10-14T21:30:53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d v="2016-11-01T14:01:37"/>
    <d v="2016-12-07T23:59:0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d v="2016-07-28T13:14:01"/>
    <d v="2016-09-09T01:00:0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d v="2015-06-02T22:40:46"/>
    <d v="2015-06-30T19:40:46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d v="2016-11-22T07:01:03"/>
    <d v="2016-12-22T04:01:03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d v="2015-03-31T17:23:47"/>
    <d v="2015-04-30T14:23:47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d v="2017-01-02T13:55:59"/>
    <d v="2017-02-01T10:55:59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d v="2014-10-01T10:30:20"/>
    <d v="2014-10-31T07:30:2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d v="2014-06-25T20:15:02"/>
    <d v="2014-07-25T17:15:02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d v="2016-01-19T10:33:09"/>
    <d v="2016-02-03T07:33:09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d v="2014-08-15T20:20:45"/>
    <d v="2014-09-17T21:00:0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d v="2013-10-16T09:39:08"/>
    <d v="2013-11-22T11:00:0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d v="2016-12-11T14:31:21"/>
    <d v="2017-01-10T11:31:21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d v="2014-06-23T13:54:40"/>
    <d v="2014-07-23T10:54:4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d v="2016-10-25T15:26:27"/>
    <d v="2016-11-24T13:26:27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d v="2016-12-07T20:49:09"/>
    <d v="2017-01-31T18:32:0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d v="2016-12-22T02:37:48"/>
    <d v="2017-02-19T23:37:48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d v="2016-12-22T09:47:58"/>
    <d v="2017-01-21T06:47:58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d v="2016-11-02T21:53:03"/>
    <d v="2016-12-14T13:39:0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d v="2016-11-22T13:55:27"/>
    <d v="2017-01-01T10:55:27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d v="2014-07-15T11:56:40"/>
    <d v="2014-09-13T08:56:4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d v="2014-11-04T22:59:19"/>
    <d v="2014-12-04T19:59:19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d v="2014-07-17T21:38:22"/>
    <d v="2014-08-19T19:44:0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d v="2016-11-04T09:01:08"/>
    <d v="2016-12-14T07:01:08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d v="2016-01-15T14:20:32"/>
    <d v="2016-02-14T11:20:32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d v="2016-05-06T10:42:12"/>
    <d v="2016-06-05T07:42:12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d v="2016-12-30T16:54:42"/>
    <d v="2017-02-28T13:54:42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d v="2015-09-26T00:10:40"/>
    <d v="2015-11-04T22:10:4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d v="2014-10-28T13:48:27"/>
    <d v="2014-11-30T19:00:0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d v="2014-08-06T18:30:02"/>
    <d v="2014-09-05T15:30:02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d v="2017-01-17T18:17:27"/>
    <d v="2017-02-18T00:59:0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d v="2016-02-08T22:57:56"/>
    <d v="2016-02-22T19:57:56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d v="2012-01-01T13:34:51"/>
    <d v="2012-01-29T10:34:5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d v="2014-06-17T11:43:27"/>
    <d v="2014-08-01T08:43:27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d v="2012-03-09T17:19:38"/>
    <d v="2012-04-08T13:19:38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d v="2015-06-29T17:35:49"/>
    <d v="2015-07-29T22:59:00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d v="2011-05-31T13:19:23"/>
    <d v="2011-06-30T10:19:23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d v="2015-11-13T13:01:52"/>
    <d v="2015-12-13T10:01:52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d v="2013-03-12T23:01:27"/>
    <d v="2013-04-11T20:01:27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d v="2012-12-03T22:29:09"/>
    <d v="2013-01-14T16:20:00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d v="2011-07-07T18:05:57"/>
    <d v="2011-08-21T15:05:57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d v="2012-07-21T02:27:41"/>
    <d v="2012-09-18T23:27:4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d v="2011-11-07T15:53:11"/>
    <d v="2011-12-07T12:53:1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d v="2011-12-02T17:05:47"/>
    <d v="2012-01-22T01:00:00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d v="2013-07-31T08:11:01"/>
    <d v="2013-09-29T05:11:0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d v="2013-11-20T08:04:52"/>
    <d v="2013-12-20T05:04:52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d v="2015-04-08T01:57:00"/>
    <d v="2015-05-09T00:00:00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d v="2014-11-02T22:42:26"/>
    <d v="2014-12-03T19:39:00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d v="2013-11-01T15:37:20"/>
    <d v="2013-11-20T23:59:00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d v="2014-01-28T04:36:27"/>
    <d v="2014-02-14T15:00:00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d v="2014-10-31T12:29:54"/>
    <d v="2014-11-30T23:59:00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d v="2014-07-09T10:03:49"/>
    <d v="2014-08-11T07:03:49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d v="2015-06-07T01:31:22"/>
    <d v="2015-06-20T22:31:22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d v="2013-05-07T13:33:26"/>
    <d v="2013-06-11T10:33:26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d v="2014-02-19T20:01:52"/>
    <d v="2014-03-21T16:01:52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d v="2012-03-22T15:01:25"/>
    <d v="2012-04-16T16:00:00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d v="2012-11-13T20:58:23"/>
    <d v="2012-12-13T17:58:23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d v="2013-04-03T11:44:05"/>
    <d v="2013-05-03T08:44:05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d v="2012-09-04T23:01:49"/>
    <d v="2012-09-22T22:59:00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d v="2014-12-15T11:10:19"/>
    <d v="2015-01-15T05:54:00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d v="2014-07-11T18:19:26"/>
    <d v="2014-08-10T15:19:26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d v="2016-12-29T20:35:30"/>
    <d v="2017-01-28T17:35:30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d v="2013-01-25T19:04:32"/>
    <d v="2013-02-24T16:04:32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d v="2011-06-19T13:07:55"/>
    <d v="2011-08-04T10:07:55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d v="2016-09-26T08:06:57"/>
    <d v="2016-10-16T06:00:00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d v="2015-01-15T12:09:51"/>
    <d v="2015-02-14T09:09:5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d v="2012-12-06T15:58:41"/>
    <d v="2013-01-05T12:58:4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d v="2013-04-19T12:31:17"/>
    <d v="2013-05-19T19:41:00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d v="2011-02-16T16:24:19"/>
    <d v="2011-04-18T12:24:19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d v="2012-11-21T23:18:34"/>
    <d v="2012-12-05T20:18:34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d v="2010-09-08T18:04:28"/>
    <d v="2010-10-08T15:04:28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d v="2014-05-30T05:55:39"/>
    <d v="2014-07-09T02:55:39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d v="2016-10-27T16:20:13"/>
    <d v="2016-11-26T14:20:13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d v="2014-01-03T16:02:06"/>
    <d v="2014-02-02T13:02:06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d v="2016-11-16T18:36:10"/>
    <d v="2016-12-04T01:00:0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d v="2013-07-16T08:43:28"/>
    <d v="2013-08-15T05:43:28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d v="2015-08-11T02:09:21"/>
    <d v="2015-09-09T23:09:21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d v="2014-09-19T11:01:24"/>
    <d v="2014-10-19T08:01:24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d v="2015-01-17T16:48:03"/>
    <d v="2015-02-16T13:48:03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d v="2015-04-21T01:26:50"/>
    <d v="2015-05-20T22:26:5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d v="2013-11-16T02:58:10"/>
    <d v="2013-12-15T23:58:1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d v="2013-11-26T21:54:54"/>
    <d v="2013-12-26T18:54:54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d v="2013-01-15T21:59:29"/>
    <d v="2013-02-24T18:59:29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d v="2015-12-11T17:46:42"/>
    <d v="2016-01-30T14:46:42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d v="2009-09-11T23:21:59"/>
    <d v="2009-10-31T22:59:0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d v="2015-04-06T15:39:45"/>
    <d v="2015-05-10T18:01:0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d v="2014-01-24T16:43:38"/>
    <d v="2014-02-23T13:43:38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d v="2011-11-15T23:26:35"/>
    <d v="2011-12-15T20:26:35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d v="2015-09-03T14:27:25"/>
    <d v="2015-10-11T00:00:0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d v="2013-07-01T21:32:57"/>
    <d v="2013-07-31T18:32:57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d v="2014-03-31T14:51:20"/>
    <d v="2014-04-30T11:51:2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d v="2010-09-15T14:25:05"/>
    <d v="2010-10-14T23:00:0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d v="2011-04-03T14:10:25"/>
    <d v="2011-05-03T11:10:25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d v="2013-05-08T22:01:14"/>
    <d v="2013-06-07T19:01:14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d v="2012-07-26T16:11:42"/>
    <d v="2012-08-25T13:11:42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d v="2012-03-19T16:34:09"/>
    <d v="2012-04-27T17:00:00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d v="2014-02-05T01:35:19"/>
    <d v="2014-03-16T21:35:19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d v="2013-01-29T12:15:15"/>
    <d v="2013-02-28T09:15:15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d v="2012-03-14T23:20:34"/>
    <d v="2012-05-11T10:47:00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d v="2013-10-02T13:03:46"/>
    <d v="2013-11-01T10:03:46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d v="2012-05-29T22:09:48"/>
    <d v="2012-07-06T22:59:00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d v="2013-01-03T02:28:00"/>
    <d v="2013-01-21T02:59:00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d v="2013-01-01T23:08:59"/>
    <d v="2013-01-31T20:08:59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d v="2013-10-10T16:44:06"/>
    <d v="2013-11-13T00:59:00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d v="2013-10-08T18:58:03"/>
    <d v="2013-11-07T16:58:03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d v="2013-06-17T15:47:24"/>
    <d v="2013-07-02T23:59:00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d v="2011-07-12T00:45:37"/>
    <d v="2011-09-05T12:06:00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d v="2012-02-24T12:42:46"/>
    <d v="2012-04-06T23:59:00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d v="2013-08-16T19:11:25"/>
    <d v="2013-09-15T16:10:00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d v="2012-03-28T21:51:28"/>
    <d v="2012-04-28T23:00:00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d v="2014-08-31T12:09:47"/>
    <d v="2014-09-30T09:09:47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d v="2012-03-28T14:00:46"/>
    <d v="2012-04-27T11:00:46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d v="2014-08-12T08:24:14"/>
    <d v="2014-09-11T05:24:14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d v="2011-06-01T17:05:20"/>
    <d v="2011-07-01T14:05:20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d v="2012-08-01T22:32:04"/>
    <d v="2012-09-16T23:05:00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d v="2011-05-02T20:47:58"/>
    <d v="2011-05-28T20:00:00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d v="2011-07-06T00:32:06"/>
    <d v="2011-07-22T22:59:00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d v="2011-05-27T17:45:12"/>
    <d v="2011-07-16T18:00:00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d v="2011-08-08T14:35:39"/>
    <d v="2011-09-07T11:35:39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d v="2017-01-24T13:05:11"/>
    <d v="2017-02-28T21:00:00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d v="2014-11-19T00:24:46"/>
    <d v="2014-12-21T23:59:00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d v="2013-12-20T18:00:30"/>
    <d v="2014-01-19T15:00:30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d v="2012-08-01T23:21:02"/>
    <d v="2012-08-31T20:21:02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d v="2013-06-18T13:26:42"/>
    <d v="2013-07-10T11:52:00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d v="2013-01-07T22:25:52"/>
    <d v="2013-03-01T08:58:00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d v="2012-06-20T21:02:45"/>
    <d v="2012-07-20T18:02:45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d v="2011-05-16T15:50:01"/>
    <d v="2011-05-31T13:04:00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d v="2014-10-02T20:01:43"/>
    <d v="2014-11-01T17:01:43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d v="2013-03-08T18:54:03"/>
    <d v="2013-04-09T01:30:00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d v="2012-01-17T12:23:31"/>
    <d v="2012-03-10T23:59:00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d v="2012-07-30T19:11:21"/>
    <d v="2012-08-07T12:01:00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d v="2013-12-11T21:57:34"/>
    <d v="2013-12-20T23:44:00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d v="2014-05-09T18:12:22"/>
    <d v="2014-06-09T00:00:00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d v="2015-03-30T20:07:45"/>
    <d v="2015-05-03T23:01:00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d v="2012-09-05T20:44:10"/>
    <d v="2012-10-05T17:44:10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d v="2015-02-20T21:20:52"/>
    <d v="2015-03-22T17:20:52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d v="2010-03-13T03:48:38"/>
    <d v="2010-04-18T01:59:00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d v="2012-10-04T05:21:24"/>
    <d v="2012-10-29T02:21:24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d v="2012-03-04T22:55:30"/>
    <d v="2012-03-25T18:55:30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d v="2012-01-19T09:21:47"/>
    <d v="2012-02-14T14:49:00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d v="2012-06-12T23:13:02"/>
    <d v="2012-06-25T11:24:00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d v="2016-05-14T17:14:00"/>
    <d v="2016-07-13T14:14:00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d v="2013-02-20T10:37:05"/>
    <d v="2013-03-22T06:37:05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d v="2012-03-28T13:31:34"/>
    <d v="2012-04-27T10:31:34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d v="2011-11-22T14:12:15"/>
    <d v="2012-01-21T03:13:00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d v="2014-03-20T19:04:35"/>
    <d v="2014-04-19T16:04:35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d v="2013-05-28T17:44:52"/>
    <d v="2013-06-30T22:59:00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d v="2012-04-06T08:59:18"/>
    <d v="2012-05-18T22:00:00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d v="2013-09-06T23:21:58"/>
    <d v="2013-10-06T20:21:58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d v="2014-04-01T21:57:42"/>
    <d v="2014-05-01T18:57:42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d v="2011-12-18T19:33:05"/>
    <d v="2012-01-17T16:33:05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d v="2012-08-23T16:19:16"/>
    <d v="2012-09-22T13:19:16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d v="2016-08-25T03:26:27"/>
    <d v="2016-09-24T00:26:27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d v="2014-10-11T18:07:43"/>
    <d v="2014-11-10T16:07:43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d v="2013-09-09T12:13:03"/>
    <d v="2013-10-13T22:59:00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d v="2016-11-21T04:11:20"/>
    <d v="2016-12-08T03:00:00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d v="2014-09-23T14:25:52"/>
    <d v="2014-10-31T23:59:00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d v="2016-07-27T02:56:36"/>
    <d v="2016-09-04T22:59:00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d v="2014-02-24T07:24:15"/>
    <d v="2014-03-10T09:00:00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d v="2015-06-10T17:09:36"/>
    <d v="2015-07-10T14:09:36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d v="2015-03-15T17:00:33"/>
    <d v="2015-04-14T14:00:33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d v="2015-02-16T01:34:24"/>
    <d v="2015-03-15T21:34:24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d v="2016-03-23T17:51:57"/>
    <d v="2016-04-24T23:59:00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d v="2016-06-01T19:07:33"/>
    <d v="2016-07-31T14:45:00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d v="2016-10-13T17:19:55"/>
    <d v="2016-10-24T16:00:00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d v="2015-01-17T17:58:29"/>
    <d v="2015-02-16T14:58:29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d v="2016-11-28T03:05:46"/>
    <d v="2016-12-28T00:05:46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d v="2016-06-24T01:00:17"/>
    <d v="2016-07-23T22:00:17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d v="2016-08-27T05:29:16"/>
    <d v="2016-10-25T14:00:00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d v="2015-10-14T11:57:11"/>
    <d v="2015-11-25T09:57:1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d v="2015-03-16T15:53:38"/>
    <d v="2015-04-15T17:59:00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d v="2015-05-04T17:41:08"/>
    <d v="2015-06-03T19:00:00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d v="2013-10-23T09:35:13"/>
    <d v="2013-11-22T07:35:13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d v="2016-08-17T21:10:04"/>
    <d v="2016-09-16T18:10:04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d v="2013-10-12T11:19:08"/>
    <d v="2013-11-11T09:19:08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d v="2012-01-13T00:49:26"/>
    <d v="2012-02-11T21:49:26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d v="2013-09-24T00:33:58"/>
    <d v="2013-10-16T04:59:0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d v="2012-11-17T16:33:17"/>
    <d v="2013-01-16T13:33:17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d v="2015-01-21T13:18:38"/>
    <d v="2015-02-28T10:10:0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d v="2009-10-02T00:31:46"/>
    <d v="2009-11-30T23:59:0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d v="2013-12-07T22:39:58"/>
    <d v="2014-01-06T19:39:58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d v="2013-03-09T18:17:37"/>
    <d v="2013-04-08T14:17:37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d v="2013-08-01T22:32:03"/>
    <d v="2013-08-31T19:32:03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d v="2013-10-30T11:28:15"/>
    <d v="2013-11-29T09:28:15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d v="2011-01-24T17:48:47"/>
    <d v="2011-03-10T14:48:47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d v="2012-10-02T02:00:40"/>
    <d v="2012-11-11T00:00:4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d v="2013-04-04T12:00:34"/>
    <d v="2013-05-04T09:00:34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d v="2015-09-01T15:22:11"/>
    <d v="2015-09-21T12:22:11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d v="2013-01-02T09:55:27"/>
    <d v="2013-02-04T06:55:27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d v="2013-11-19T16:56:00"/>
    <d v="2013-12-19T13:56:0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d v="2010-11-23T03:35:24"/>
    <d v="2010-12-23T00:35:24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d v="2012-05-08T17:55:05"/>
    <d v="2012-05-29T14:55:05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d v="2012-09-27T05:42:18"/>
    <d v="2012-10-30T02:42:18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d v="2011-11-30T04:01:26"/>
    <d v="2012-01-14T01:01:26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d v="2011-08-04T18:39:10"/>
    <d v="2011-09-06T15:39:1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d v="2016-01-02T20:27:15"/>
    <d v="2016-03-02T17:27:15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d v="2012-03-13T17:15:46"/>
    <d v="2012-05-11T21:31:0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d v="2016-12-09T20:35:11"/>
    <d v="2016-12-30T17:35:11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d v="2016-08-21T18:53:33"/>
    <d v="2016-09-15T15:53:33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d v="2012-04-27T21:00:55"/>
    <d v="2012-05-27T18:00:55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d v="2011-07-27T16:04:45"/>
    <d v="2011-09-01T01:00:0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d v="2014-09-05T16:49:03"/>
    <d v="2014-10-05T13:49:03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d v="2013-10-22T14:46:19"/>
    <d v="2013-11-21T12:46:19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d v="2014-07-21T22:45:30"/>
    <d v="2014-08-20T19:45:3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d v="2010-05-06T02:48:03"/>
    <d v="2010-07-31T23:00:0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d v="2015-03-02T19:32:43"/>
    <d v="2015-04-01T15:32:43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d v="2016-05-06T21:33:30"/>
    <d v="2016-06-05T18:33:3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d v="2010-09-10T01:03:49"/>
    <d v="2010-10-24T22:03:49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d v="2015-08-02T18:57:06"/>
    <d v="2015-08-27T23:00:0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d v="2012-10-29T14:31:48"/>
    <d v="2012-11-28T12:31:48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d v="2011-12-01T16:11:50"/>
    <d v="2012-01-15T13:11:5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d v="2011-04-13T00:22:42"/>
    <d v="2011-05-27T21:22:42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d v="2016-02-29T18:23:22"/>
    <d v="2016-03-30T14:23:22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d v="2010-04-23T17:28:34"/>
    <d v="2010-06-08T14:11:0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d v="2014-07-09T21:10:22"/>
    <d v="2014-08-30T10:30:0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d v="2012-08-28T17:06:20"/>
    <d v="2012-09-22T21:25:0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d v="2015-12-03T23:55:37"/>
    <d v="2016-01-02T20:55:37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d v="2010-11-25T03:45:26"/>
    <d v="2011-01-24T00:45:26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d v="2014-02-11T02:33:10"/>
    <d v="2014-03-12T22:33:1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d v="2011-08-12T02:37:03"/>
    <d v="2011-09-10T23:37:03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d v="2010-06-11T17:14:15"/>
    <d v="2010-07-26T23:59:0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d v="2012-06-21T14:34:00"/>
    <d v="2012-07-22T23:00:0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d v="2017-01-02T11:05:19"/>
    <d v="2017-03-03T08:05:19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d v="2014-01-02T22:07:25"/>
    <d v="2014-01-23T19:07:25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d v="2012-10-12T00:37:27"/>
    <d v="2012-12-10T22:37:27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d v="2012-04-05T01:20:19"/>
    <d v="2012-05-04T22:20:19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d v="2012-07-26T16:19:07"/>
    <d v="2012-08-25T13:19:07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d v="2012-01-29T14:18:34"/>
    <d v="2012-02-29T23:59:0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d v="2010-09-13T18:28:54"/>
    <d v="2010-10-22T00:00:0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d v="2014-06-12T20:38:50"/>
    <d v="2014-07-13T21:30:0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d v="2014-11-01T19:59:21"/>
    <d v="2014-12-01T17:59:21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d v="2012-11-14T13:24:05"/>
    <d v="2012-12-19T10:24:05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d v="2013-10-15T14:07:02"/>
    <d v="2013-11-14T12:07:02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d v="2011-10-31T02:06:16"/>
    <d v="2011-12-12T00:06:16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d v="2014-08-27T10:43:13"/>
    <d v="2014-10-01T07:43:13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d v="2014-10-22T21:02:03"/>
    <d v="2014-11-21T19:02:03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d v="2013-01-14T20:37:49"/>
    <d v="2013-02-13T17:37:49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d v="2013-10-28T19:08:31"/>
    <d v="2013-11-27T17:08:31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d v="2010-06-08T22:28:50"/>
    <d v="2010-07-08T17:40:0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d v="2012-04-14T17:44:55"/>
    <d v="2012-05-14T14:44:55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d v="2012-09-28T18:41:53"/>
    <d v="2012-11-17T19:00:0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d v="2012-03-10T03:42:49"/>
    <d v="2012-04-08T23:42:49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d v="2010-05-14T19:58:26"/>
    <d v="2010-06-25T16:32:0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d v="2014-02-10T06:38:22"/>
    <d v="2014-03-16T17:00:0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d v="2013-02-05T21:15:45"/>
    <d v="2013-03-22T17:15:45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d v="2014-03-13T02:03:29"/>
    <d v="2014-05-11T23:03:29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d v="2014-04-04T15:41:24"/>
    <d v="2014-05-04T01:00:0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d v="2015-12-30T06:00:29"/>
    <d v="2016-01-29T03:00:29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d v="2011-12-05T22:34:49"/>
    <d v="2012-01-18T15:00:0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d v="2013-10-04T17:09:17"/>
    <d v="2013-11-03T15:09:17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d v="2012-08-03T09:30:48"/>
    <d v="2012-09-02T06:30:48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d v="2013-05-22T16:18:58"/>
    <d v="2013-06-30T14:58:0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d v="2015-06-26T22:12:06"/>
    <d v="2015-08-10T19:12:06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d v="2017-01-11T00:19:05"/>
    <d v="2017-02-09T21:19:05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d v="2016-01-13T18:14:20"/>
    <d v="2016-02-18T15:14:2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d v="2016-10-30T14:01:45"/>
    <d v="2016-11-29T12:01:45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d v="2016-03-15T12:00:50"/>
    <d v="2016-04-18T09:00:0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d v="2016-12-28T18:57:06"/>
    <d v="2017-02-18T18:59:0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d v="2016-08-10T16:00:48"/>
    <d v="2016-09-09T13:00:48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d v="2016-05-01T16:45:06"/>
    <d v="2016-06-30T13:45:06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d v="2016-02-11T17:52:44"/>
    <d v="2016-03-12T14:52:44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d v="2015-12-22T23:02:56"/>
    <d v="2016-02-20T20:02:56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d v="2015-12-18T16:01:01"/>
    <d v="2016-01-17T13:01:01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d v="2016-04-20T13:41:12"/>
    <d v="2016-06-04T10:41:12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d v="2016-10-19T12:43:32"/>
    <d v="2016-11-18T10:43:32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d v="2014-12-26T01:56:39"/>
    <d v="2015-01-24T22:56:39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d v="2015-07-09T18:00:39"/>
    <d v="2015-08-20T15:00:39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d v="2016-08-04T05:05:00"/>
    <d v="2016-09-13T02:05:0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d v="2015-02-25T19:55:59"/>
    <d v="2015-04-26T15:55:59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d v="2016-10-17T11:15:33"/>
    <d v="2016-11-17T09:15:33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d v="2015-03-19T17:16:03"/>
    <d v="2015-04-09T23:59:0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d v="2014-12-20T02:11:05"/>
    <d v="2015-01-18T23:11:05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d v="2017-01-31T13:02:35"/>
    <d v="2017-03-14T09:02:35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d v="2017-01-05T14:38:55"/>
    <d v="2017-02-20T14:00:0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d v="2016-01-04T15:05:53"/>
    <d v="2016-02-11T12:05:53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d v="2016-09-12T13:15:19"/>
    <d v="2016-10-17T10:15:19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d v="2015-07-23T13:05:19"/>
    <d v="2015-09-01T10:05:19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d v="2016-09-23T22:24:06"/>
    <d v="2016-10-25T22:59:0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d v="2016-09-06T13:15:32"/>
    <d v="2016-10-06T10:15:32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d v="2016-02-22T04:06:14"/>
    <d v="2016-04-22T00:06:14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d v="2014-07-16T18:20:34"/>
    <d v="2014-08-15T15:20:34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d v="2017-01-07T05:16:47"/>
    <d v="2017-02-09T02:16:47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d v="2016-12-17T03:17:33"/>
    <d v="2017-01-22T23:59:0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d v="2015-04-17T15:01:00"/>
    <d v="2015-06-01T12:01:0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d v="2014-08-05T18:46:38"/>
    <d v="2014-09-04T01:59:0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d v="2015-09-09T22:21:33"/>
    <d v="2015-11-08T20:21:33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d v="2016-02-24T15:59:16"/>
    <d v="2016-03-25T11:59:16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d v="2016-04-29T14:43:05"/>
    <d v="2016-06-28T11:43:05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d v="2015-06-29T23:24:57"/>
    <d v="2015-08-13T20:24:57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d v="2016-01-22T20:36:37"/>
    <d v="2016-02-21T17:36:37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d v="2016-01-26T05:25:01"/>
    <d v="2016-02-25T02:25:01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d v="2016-05-16T08:00:28"/>
    <d v="2016-06-20T13:59:0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d v="2014-10-16T19:42:02"/>
    <d v="2014-11-30T17:42:02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d v="2014-07-10T20:43:42"/>
    <d v="2014-08-09T17:43:42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d v="2016-09-02T16:04:46"/>
    <d v="2016-10-02T13:04:46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d v="2016-07-23T14:01:25"/>
    <d v="2016-08-23T15:54:0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d v="2015-02-26T00:46:48"/>
    <d v="2015-03-27T20:46:48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d v="2015-12-01T21:13:30"/>
    <d v="2015-12-31T18:00:0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d v="2015-11-16T16:25:00"/>
    <d v="2016-01-09T19:00:0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d v="2014-05-14T05:04:10"/>
    <d v="2014-06-23T02:04:1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d v="2016-09-01T06:33:45"/>
    <d v="2016-10-01T03:33:45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d v="2016-08-29T20:24:55"/>
    <d v="2016-09-28T17:24:55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d v="2014-08-04T16:49:24"/>
    <d v="2014-09-03T13:49:24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d v="2016-06-17T16:09:48"/>
    <d v="2016-07-12T13:51:0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d v="2016-03-08T20:11:59"/>
    <d v="2016-05-07T16:11:59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d v="2016-10-09T21:09:28"/>
    <d v="2016-11-12T00:00:0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d v="2014-10-09T04:18:50"/>
    <d v="2014-11-30T17:59:0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d v="2014-11-04T20:34:40"/>
    <d v="2014-11-29T11:00:0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d v="2014-06-27T18:47:40"/>
    <d v="2014-07-27T10:27:0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d v="2014-10-29T00:28:17"/>
    <d v="2014-11-27T22:28:17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d v="2015-10-05T02:03:21"/>
    <d v="2015-11-19T00:03:21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d v="2014-10-14T05:11:30"/>
    <d v="2014-11-13T03:02:0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d v="2017-01-13T23:26:00"/>
    <d v="2017-03-14T19:26:0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d v="2016-12-16T15:16:53"/>
    <d v="2017-01-30T12:16:53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d v="2015-11-17T14:25:14"/>
    <d v="2015-12-17T00:59:0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d v="2017-02-14T15:01:01"/>
    <d v="2017-03-16T11:01:01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d v="2016-01-19T15:00:27"/>
    <d v="2016-02-18T12:00:27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d v="2015-09-29T12:59:43"/>
    <d v="2015-10-30T09:59:43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d v="2014-12-03T22:57:52"/>
    <d v="2014-12-12T02:11:0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d v="2016-11-02T12:00:23"/>
    <d v="2016-12-14T10:00:23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d v="2016-11-28T17:25:15"/>
    <d v="2016-12-28T14:25:15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d v="2016-05-20T12:30:46"/>
    <d v="2016-06-19T09:30:46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d v="2016-07-10T17:54:22"/>
    <d v="2016-09-04T21:59:0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d v="2014-11-03T19:33:15"/>
    <d v="2014-12-18T16:33:15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d v="2016-12-10T08:34:12"/>
    <d v="2017-01-24T05:34:12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d v="2015-12-01T18:00:56"/>
    <d v="2015-12-29T15:00:0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d v="2014-11-11T22:03:35"/>
    <d v="2014-12-31T19:03:35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d v="2015-10-26T19:04:55"/>
    <d v="2015-11-25T17:04:55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d v="2016-02-22T00:34:16"/>
    <d v="2016-04-06T20:34:16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d v="2015-10-12T14:12:15"/>
    <d v="2015-11-21T12:12:15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d v="2016-06-14T09:48:53"/>
    <d v="2016-07-14T06:48:53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d v="2015-01-05T21:22:29"/>
    <d v="2015-02-04T18:22:29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d v="2015-05-02T23:40:09"/>
    <d v="2015-06-01T19:47:00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d v="2015-09-24T04:02:51"/>
    <d v="2015-10-16T23:00:00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d v="2015-04-17T13:31:17"/>
    <d v="2015-05-17T10:31:17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d v="2015-05-21T20:04:21"/>
    <d v="2015-06-20T17:04:2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d v="2016-01-01T11:56:03"/>
    <d v="2016-01-31T08:56:03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d v="2015-02-14T18:00:37"/>
    <d v="2015-03-16T14:00:37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d v="2016-02-26T07:46:56"/>
    <d v="2016-03-31T03:46:56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d v="2014-09-22T22:49:07"/>
    <d v="2014-10-22T19:49:07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d v="2017-01-20T13:03:25"/>
    <d v="2017-03-06T15:00:00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d v="2015-02-09T15:05:07"/>
    <d v="2015-04-04T16:59:00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d v="2016-08-29T09:35:49"/>
    <d v="2016-09-12T06:35:49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d v="2015-11-16T16:20:10"/>
    <d v="2015-12-16T13:20:10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d v="2016-05-24T14:00:25"/>
    <d v="2016-06-23T11:00:25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d v="2016-11-14T15:34:40"/>
    <d v="2016-12-12T12:34:40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d v="2016-07-04T02:00:04"/>
    <d v="2016-08-04T22:59:00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d v="2015-01-12T13:23:40"/>
    <d v="2015-02-11T10:23:40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d v="2012-12-06T08:46:30"/>
    <d v="2013-01-07T03:00:00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d v="2015-04-25T17:44:22"/>
    <d v="2015-05-18T00:00:00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d v="2016-02-18T03:33:43"/>
    <d v="2016-03-18T23:33:43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d v="2016-11-18T00:37:26"/>
    <d v="2016-12-13T02:59:00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d v="2016-07-28T15:00:09"/>
    <d v="2016-08-27T12:00:09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d v="2014-07-10T23:26:32"/>
    <d v="2014-07-30T20:26:32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d v="2014-07-31T14:42:28"/>
    <d v="2014-09-12T05:00:0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d v="2015-04-20T04:04:15"/>
    <d v="2015-05-20T01:04:15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d v="2015-01-07T20:13:21"/>
    <d v="2015-03-05T15:27:0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d v="2014-07-24T18:59:10"/>
    <d v="2014-08-23T15:59:1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d v="2015-11-11T18:26:00"/>
    <d v="2015-12-26T15:26:0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d v="2014-10-06T17:38:35"/>
    <d v="2014-11-05T15:38:35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d v="2016-08-15T23:16:29"/>
    <d v="2016-09-24T20:16:29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d v="2016-01-13T08:20:45"/>
    <d v="2016-02-12T05:20:45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d v="2015-08-15T17:07:57"/>
    <d v="2015-09-14T14:07:57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d v="2014-07-29T22:20:25"/>
    <d v="2014-08-26T19:20:25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d v="2016-04-23T17:08:15"/>
    <d v="2016-06-06T15:09:0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d v="2017-02-09T02:08:52"/>
    <d v="2017-03-05T23:08:52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d v="2014-07-11T18:26:39"/>
    <d v="2014-08-10T17:00:0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d v="2016-02-06T21:49:05"/>
    <d v="2016-03-07T18:49:05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d v="2015-02-23T15:16:17"/>
    <d v="2015-04-24T11:16:17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d v="2016-11-04T18:54:43"/>
    <d v="2016-12-04T16:54:43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d v="2015-02-12T19:37:23"/>
    <d v="2015-03-25T19:00:0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d v="2015-02-11T16:57:36"/>
    <d v="2015-03-13T12:57:36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d v="2015-03-16T19:54:53"/>
    <d v="2015-04-15T16:54:53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d v="2016-03-03T04:38:28"/>
    <d v="2016-05-01T20:00:0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d v="2016-07-05T17:22:21"/>
    <d v="2016-07-12T14:22:21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d v="2016-07-31T22:44:22"/>
    <d v="2016-08-30T19:44:22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d v="2013-05-23T03:28:23"/>
    <d v="2013-07-07T00:28:23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d v="2014-01-22T07:08:42"/>
    <d v="2014-02-19T04:08:42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d v="2013-06-20T21:06:22"/>
    <d v="2013-08-04T18:06:22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d v="2013-11-21T18:32:11"/>
    <d v="2013-12-21T15:32:11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d v="2016-03-11T06:54:24"/>
    <d v="2016-04-10T02:54:24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d v="2013-10-25T03:30:59"/>
    <d v="2013-11-26T01:30:59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d v="2012-09-10T22:17:02"/>
    <d v="2012-09-30T19:17:02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d v="2015-10-18T16:04:53"/>
    <d v="2015-11-17T14:04:53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d v="2014-01-06T17:58:17"/>
    <d v="2014-02-05T14:58:17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d v="2011-09-16T21:09:01"/>
    <d v="2011-10-16T18:09:01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d v="2013-12-05T02:09:05"/>
    <d v="2014-01-03T23:09:05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d v="2012-04-06T19:41:56"/>
    <d v="2012-05-06T16:41:56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d v="2014-07-18T07:04:10"/>
    <d v="2014-09-11T04:04:1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d v="2015-12-15T02:00:11"/>
    <d v="2016-01-13T23:00:11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d v="2011-06-07T02:42:01"/>
    <d v="2011-07-21T23:42:01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d v="2016-04-19T11:35:36"/>
    <d v="2016-05-14T08:35:36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d v="2014-04-11T01:18:53"/>
    <d v="2014-05-10T22:18:53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d v="2014-12-29T20:14:52"/>
    <d v="2015-01-28T17:14:52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d v="2012-07-11T19:44:48"/>
    <d v="2012-08-10T16:44:48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d v="2014-06-03T13:49:43"/>
    <d v="2014-08-02T10:49:43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d v="2014-07-09T19:53:24"/>
    <d v="2014-08-08T16:53:24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d v="2016-02-13T14:06:15"/>
    <d v="2016-03-14T10:06:15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d v="2014-07-25T18:48:11"/>
    <d v="2014-08-24T15:48:11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d v="2014-05-16T15:08:07"/>
    <d v="2014-06-15T12:08:07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d v="2014-03-25T17:11:07"/>
    <d v="2014-04-24T14:11:07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d v="2015-05-27T02:32:55"/>
    <d v="2015-06-25T23:32:55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d v="2015-04-29T02:27:33"/>
    <d v="2015-05-28T23:27:33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d v="2016-03-11T17:41:12"/>
    <d v="2016-04-10T13:41:12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d v="2012-12-06T22:37:18"/>
    <d v="2013-01-05T19:37:18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d v="2016-01-27T21:22:17"/>
    <d v="2016-02-11T18:22:17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d v="2011-09-09T15:07:13"/>
    <d v="2011-10-09T12:07:13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d v="2013-07-31T10:53:40"/>
    <d v="2013-08-30T07:53:4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d v="2014-09-03T10:25:54"/>
    <d v="2014-10-03T22:30:0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d v="2014-01-21T17:01:17"/>
    <d v="2014-03-02T14:01:17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d v="2014-03-14T16:18:15"/>
    <d v="2014-04-13T13:18:15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d v="2015-04-13T18:04:28"/>
    <d v="2015-05-13T15:04:28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d v="2016-01-15T00:39:31"/>
    <d v="2016-02-13T21:39:31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d v="2016-06-17T16:32:18"/>
    <d v="2016-07-14T13:12:0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d v="2013-10-29T23:05:25"/>
    <d v="2013-12-09T00:59:0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d v="2016-04-19T03:19:50"/>
    <d v="2016-06-18T00:19:5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d v="2014-05-12T07:50:21"/>
    <d v="2014-06-11T04:50:21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d v="2014-02-22T01:15:27"/>
    <d v="2014-03-23T21:15:27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d v="2012-03-05T15:46:15"/>
    <d v="2012-04-04T11:46:15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d v="2014-06-23T18:40:24"/>
    <d v="2014-07-23T15:40:24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d v="2012-02-13T13:17:15"/>
    <d v="2012-04-13T09:17:15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d v="2016-10-19T16:03:10"/>
    <d v="2016-11-18T14:03:1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d v="2012-11-07T20:23:42"/>
    <d v="2012-12-07T17:23:42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d v="2015-12-09T02:53:10"/>
    <d v="2016-01-07T23:53:1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d v="2014-11-20T16:13:31"/>
    <d v="2015-01-19T03:30:0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d v="2014-07-15T21:27:00"/>
    <d v="2014-08-14T18:27:0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d v="2013-09-09T06:18:07"/>
    <d v="2013-10-09T03:18:07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d v="2016-02-29T14:41:35"/>
    <d v="2016-03-30T10:41:35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d v="2012-04-10T18:20:08"/>
    <d v="2012-06-09T15:20:08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d v="2015-11-25T12:21:53"/>
    <d v="2015-12-25T09:21:53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d v="2014-03-06T01:59:39"/>
    <d v="2014-04-04T21:59:39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d v="2014-03-24T17:01:04"/>
    <d v="2014-04-06T14:01:04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d v="2011-09-13T18:56:40"/>
    <d v="2011-10-28T15:56:4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d v="2016-02-12T20:25:16"/>
    <d v="2016-03-13T16:25:16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d v="2013-05-16T14:53:45"/>
    <d v="2013-05-30T11:53:45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d v="2014-03-20T10:34:08"/>
    <d v="2014-04-19T07:34:08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d v="2015-03-31T14:00:51"/>
    <d v="2015-04-30T11:00:51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d v="2015-07-27T12:58:50"/>
    <d v="2015-09-25T09:58:5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d v="2016-06-14T05:51:34"/>
    <d v="2016-07-14T02:51:34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d v="2014-10-14T18:30:00"/>
    <d v="2014-11-14T16:30:0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d v="2014-07-08T13:35:17"/>
    <d v="2014-08-07T10:35:17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d v="2016-05-06T04:21:33"/>
    <d v="2016-06-05T01:21:33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d v="2014-09-26T21:55:00"/>
    <d v="2014-11-25T19:55:0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d v="2015-11-24T19:47:48"/>
    <d v="2015-12-24T16:47:48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d v="2016-12-02T00:46:11"/>
    <d v="2016-12-31T21:46:11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d v="2014-07-01T07:46:21"/>
    <d v="2014-07-31T04:46:21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d v="2014-11-15T04:50:28"/>
    <d v="2014-11-28T23:33:0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d v="2016-07-07T21:44:54"/>
    <d v="2016-08-06T18:44:54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d v="2015-11-19T14:07:09"/>
    <d v="2015-12-19T11:07:09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d v="2016-03-24T17:40:21"/>
    <d v="2016-04-23T14:40:21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d v="2017-01-01T19:45:31"/>
    <d v="2017-01-21T16:45:31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d v="2014-12-02T06:20:26"/>
    <d v="2015-01-01T03:20:26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d v="2015-07-07T09:05:21"/>
    <d v="2015-08-06T06:05:21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d v="2015-06-09T14:47:30"/>
    <d v="2015-07-09T11:47:3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d v="2015-01-17T22:08:47"/>
    <d v="2015-02-16T19:08:47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d v="2015-11-17T02:38:46"/>
    <d v="2015-12-16T23:38:46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d v="2015-03-30T02:22:00"/>
    <d v="2015-04-28T23:22:0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d v="2014-08-03T15:56:32"/>
    <d v="2014-10-02T12:56:32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d v="2014-03-25T20:52:53"/>
    <d v="2014-05-02T17:52:53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d v="2014-08-20T21:19:43"/>
    <d v="2014-10-19T18:19:43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d v="2016-11-01T02:06:21"/>
    <d v="2016-12-01T00:06:21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d v="2016-05-17T15:02:46"/>
    <d v="2016-06-16T12:02:46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d v="2015-11-09T20:54:35"/>
    <d v="2016-01-08T17:54:35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d v="2015-08-08T00:27:43"/>
    <d v="2015-09-06T21:27:43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d v="2015-04-15T15:01:52"/>
    <d v="2015-05-15T12:01:52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d v="2015-05-19T15:08:25"/>
    <d v="2015-06-18T12:08:25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d v="2015-08-07T00:36:46"/>
    <d v="2015-09-05T21:36:46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d v="2014-07-15T16:20:08"/>
    <d v="2014-08-14T13:20:08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d v="2015-01-24T23:42:42"/>
    <d v="2015-02-23T20:42:42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d v="2014-10-06T13:04:40"/>
    <d v="2014-12-05T11:04:4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d v="2014-11-09T00:12:08"/>
    <d v="2014-12-08T21:12:08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d v="2015-05-30T15:26:05"/>
    <d v="2015-06-30T10:45:0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d v="2015-02-26T01:43:06"/>
    <d v="2015-03-27T21:43:06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d v="2015-04-28T13:06:29"/>
    <d v="2015-05-19T10:06:29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d v="2014-08-25T14:24:24"/>
    <d v="2014-09-25T11:24:24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d v="2014-07-10T15:22:00"/>
    <d v="2014-08-09T12:22:0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d v="2016-05-19T15:23:02"/>
    <d v="2016-06-18T12:23:02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d v="2014-06-02T03:08:50"/>
    <d v="2014-07-06T00:08:5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d v="2015-05-26T09:39:02"/>
    <d v="2015-06-25T23:00:0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d v="2014-08-12T15:38:15"/>
    <d v="2014-09-12T12:38:15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d v="2016-08-22T23:17:45"/>
    <d v="2016-09-21T20:17:45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d v="2015-01-23T06:29:23"/>
    <d v="2015-02-22T03:29:23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d v="2015-04-30T19:26:11"/>
    <d v="2015-05-30T16:26:11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d v="2014-10-26T17:18:47"/>
    <d v="2014-11-13T15:18:47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d v="2014-07-21T14:22:32"/>
    <d v="2014-08-20T11:22:32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d v="2015-06-29T02:27:37"/>
    <d v="2015-08-02T23:27:37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d v="2016-04-08T18:12:07"/>
    <d v="2016-05-08T15:12:07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d v="2015-06-15T15:28:59"/>
    <d v="2015-07-15T12:28:59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d v="2017-01-10T22:28:18"/>
    <d v="2017-03-06T08:00:0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d v="2014-09-15T13:51:36"/>
    <d v="2014-10-15T10:51:36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d v="2014-07-17T19:44:12"/>
    <d v="2014-08-16T16:44:12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d v="2015-09-28T15:17:07"/>
    <d v="2015-10-28T12:17:07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d v="2014-05-22T17:21:54"/>
    <d v="2014-06-28T14:21:54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d v="2015-01-30T06:08:41"/>
    <d v="2015-03-01T03:08:41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d v="2016-12-24T17:51:28"/>
    <d v="2017-01-12T11:42:0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d v="2016-10-13T18:40:23"/>
    <d v="2016-11-01T22:59:0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d v="2017-01-06T12:23:31"/>
    <d v="2017-02-06T09:23:3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d v="2015-05-06T18:45:49"/>
    <d v="2015-06-07T23:00:00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d v="2015-04-29T18:43:15"/>
    <d v="2015-06-01T17:42:00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d v="2015-04-15T19:28:43"/>
    <d v="2015-05-17T13:00:00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d v="2016-12-07T14:49:00"/>
    <d v="2016-12-28T11:49:00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d v="2016-06-08T21:29:55"/>
    <d v="2016-06-29T18:29:55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d v="2014-08-01T13:58:45"/>
    <d v="2014-08-31T10:58:45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d v="2016-02-19T12:29:20"/>
    <d v="2016-03-20T08:29:20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d v="2017-01-12T10:09:38"/>
    <d v="2017-02-11T07:09:38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d v="2016-02-09T16:37:33"/>
    <d v="2016-04-09T12:37:33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d v="2015-03-09T09:42:59"/>
    <d v="2015-04-08T06:42:59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d v="2015-10-21T06:20:53"/>
    <d v="2015-12-20T04:00:00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d v="2015-11-18T17:38:59"/>
    <d v="2015-12-18T14:38:59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d v="2016-05-13T13:57:14"/>
    <d v="2016-06-13T00:59:00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d v="2015-11-25T12:51:26"/>
    <d v="2015-12-30T22:00:00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d v="2015-06-06T16:30:00"/>
    <d v="2015-07-08T13:30:00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d v="2015-03-26T09:27:36"/>
    <d v="2015-04-16T06:27:36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d v="2016-06-15T12:34:06"/>
    <d v="2016-07-15T09:34:06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d v="2015-05-28T04:55:54"/>
    <d v="2015-06-27T01:55:54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d v="2015-05-01T12:45:27"/>
    <d v="2015-05-31T09:45:27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d v="2015-10-20T15:57:13"/>
    <d v="2015-12-04T00:00:00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d v="2015-05-14T10:09:11"/>
    <d v="2015-06-13T07:09:1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d v="2017-02-06T16:37:33"/>
    <d v="2017-03-11T08:29:00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d v="2016-03-01T08:19:33"/>
    <d v="2016-03-31T05:00:00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d v="2016-02-23T15:01:04"/>
    <d v="2016-03-24T11:01:04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d v="2017-01-26T18:18:25"/>
    <d v="2017-02-25T15:18:25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d v="2015-05-08T20:36:12"/>
    <d v="2015-05-31T16:00:00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d v="2016-05-25T18:47:41"/>
    <d v="2016-06-09T15:47:4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d v="2015-11-10T20:48:15"/>
    <d v="2015-11-26T20:00:00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d v="2016-12-27T16:08:20"/>
    <d v="2017-01-31T13:08:20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d v="2015-04-10T18:10:05"/>
    <d v="2015-06-09T15:10:05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d v="2014-04-30T20:09:16"/>
    <d v="2014-05-30T17:09:16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d v="2015-08-31T12:47:37"/>
    <d v="2015-10-02T18:03:00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d v="2016-06-14T17:25:40"/>
    <d v="2016-07-14T14:25:40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d v="2015-10-01T13:53:20"/>
    <d v="2015-10-31T22:00:00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d v="2016-09-20T09:05:13"/>
    <d v="2016-10-20T06:05:13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d v="2015-07-26T13:05:12"/>
    <d v="2015-08-25T10:05:12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d v="2016-11-06T09:24:48"/>
    <d v="2016-12-03T19:00:00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d v="2016-03-01T15:17:27"/>
    <d v="2016-03-31T23:00:00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d v="2016-10-11T02:15:09"/>
    <d v="2016-11-10T00:15:09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d v="2014-04-07T11:11:42"/>
    <d v="2014-06-06T08:11:42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d v="2013-08-23T19:44:38"/>
    <d v="2013-10-22T16:44:38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d v="2014-03-17T18:59:41"/>
    <d v="2014-04-20T20:00:0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d v="2014-07-07T20:03:36"/>
    <d v="2014-08-07T02:00:0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d v="2011-07-30T15:30:08"/>
    <d v="2011-09-28T12:30:08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d v="2012-03-17T09:02:07"/>
    <d v="2012-04-16T11:00:0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d v="2011-01-25T21:20:30"/>
    <d v="2011-02-24T18:20:3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d v="2015-07-08T20:36:08"/>
    <d v="2015-08-27T20:00:0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d v="2013-08-20T18:21:10"/>
    <d v="2013-10-06T15:21:1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d v="2012-01-31T20:46:14"/>
    <d v="2012-02-21T17:46:14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d v="2015-01-03T16:55:42"/>
    <d v="2015-02-02T13:55:42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d v="2013-11-05T01:14:59"/>
    <d v="2013-12-14T22:14:59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d v="2012-07-20T14:19:24"/>
    <d v="2012-07-28T11:00:0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d v="2012-08-04T04:47:45"/>
    <d v="2012-08-24T01:47:45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d v="2011-07-07T12:38:56"/>
    <d v="2011-08-06T09:38:56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d v="2011-12-06T21:06:07"/>
    <d v="2012-01-05T18:06:07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d v="2013-05-14T22:57:37"/>
    <d v="2013-07-12T16:51:0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d v="2014-10-11T18:06:20"/>
    <d v="2014-11-03T00:59:0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d v="2011-08-27T01:58:22"/>
    <d v="2011-09-11T08:18:0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d v="2011-05-08T19:06:11"/>
    <d v="2011-07-08T16:00:0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d v="2013-03-22T17:48:43"/>
    <d v="2013-04-22T16:00:00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d v="2014-05-15T12:23:54"/>
    <d v="2014-06-14T09:23:54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d v="2011-10-21T23:02:29"/>
    <d v="2011-12-05T21:02:29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d v="2013-04-06T05:00:55"/>
    <d v="2013-05-06T02:00:55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d v="2014-05-08T13:45:53"/>
    <d v="2014-06-13T01:59:00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d v="2012-06-07T15:46:51"/>
    <d v="2012-07-07T12:46:5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d v="2014-07-23T13:25:31"/>
    <d v="2014-09-06T10:25:3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d v="2011-07-27T17:32:47"/>
    <d v="2011-09-25T14:32:47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d v="2013-09-26T21:42:49"/>
    <d v="2013-10-24T18:42:49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d v="2014-08-04T16:48:27"/>
    <d v="2014-09-03T13:48:27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d v="2010-11-05T12:54:46"/>
    <d v="2010-12-31T23:59:00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d v="2013-11-01T18:17:32"/>
    <d v="2013-12-01T16:17:32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d v="2012-01-13T20:03:51"/>
    <d v="2012-02-12T17:03:5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d v="2011-02-13T00:03:10"/>
    <d v="2011-04-02T20:03:10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d v="2013-08-01T12:40:12"/>
    <d v="2013-08-31T09:40:12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d v="2014-05-07T21:17:44"/>
    <d v="2014-06-08T22:59:00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d v="2014-01-27T18:13:40"/>
    <d v="2014-02-26T15:13:40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d v="2013-12-30T06:13:47"/>
    <d v="2014-01-29T03:13:47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d v="2014-01-17T16:18:12"/>
    <d v="2014-02-16T13:18:12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d v="2014-02-22T00:01:10"/>
    <d v="2014-03-28T20:00:00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d v="2013-09-30T13:54:43"/>
    <d v="2013-10-29T10:54:43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d v="2010-10-14T13:43:35"/>
    <d v="2010-11-30T10:43:35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d v="2013-12-12T19:02:25"/>
    <d v="2014-01-11T16:02:25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d v="2013-06-24T12:02:38"/>
    <d v="2013-07-24T09:02:38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d v="2013-08-21T18:17:27"/>
    <d v="2013-09-20T15:17:27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d v="2016-03-16T17:45:12"/>
    <d v="2016-04-15T19:00:00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d v="2012-01-25T18:34:02"/>
    <d v="2012-03-25T14:34:02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d v="2013-10-14T14:24:19"/>
    <d v="2013-11-13T12:24:19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d v="2010-04-06T15:52:59"/>
    <d v="2010-06-14T23:00:00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d v="2014-08-01T15:31:31"/>
    <d v="2014-08-31T12:31:3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d v="2012-07-26T14:33:45"/>
    <d v="2012-08-30T11:33:45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d v="2013-07-03T18:49:47"/>
    <d v="2013-08-07T15:49:47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d v="2009-07-13T14:54:07"/>
    <d v="2009-08-31T23:00:00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d v="2012-07-31T11:29:07"/>
    <d v="2012-09-04T08:29:07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d v="2014-05-27T11:19:26"/>
    <d v="2014-06-24T21:00:00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d v="2014-02-12T00:22:50"/>
    <d v="2014-03-23T20:22:50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d v="2010-12-01T16:10:54"/>
    <d v="2011-03-01T13:10:54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d v="2013-07-08T15:50:36"/>
    <d v="2013-07-28T12:50:36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d v="2013-11-08T09:24:15"/>
    <d v="2013-12-08T23:59:00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d v="2013-02-15T15:13:09"/>
    <d v="2013-03-10T23:00:00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d v="2016-12-08T03:38:02"/>
    <d v="2016-12-31T11:59:00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d v="2015-06-05T11:59:35"/>
    <d v="2015-06-20T08:59:35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d v="2015-02-04T07:13:47"/>
    <d v="2015-02-17T09:00:00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d v="2015-04-13T12:54:16"/>
    <d v="2015-06-12T09:54:16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d v="2016-07-10T01:42:43"/>
    <d v="2016-08-09T23:00:00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d v="2016-12-05T01:14:05"/>
    <d v="2017-01-03T22:14:05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d v="2015-03-23T12:45:31"/>
    <d v="2015-04-23T01:59:00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d v="2015-03-01T13:39:51"/>
    <d v="2015-04-07T02:00:00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d v="2015-09-09T16:20:28"/>
    <d v="2015-10-06T17:59:00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d v="2015-10-15T14:49:31"/>
    <d v="2015-11-14T12:49:3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d v="2015-10-01T08:53:17"/>
    <d v="2015-10-19T06:00:00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d v="2015-06-29T11:44:57"/>
    <d v="2015-07-29T12:00:00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d v="2016-02-22T23:12:53"/>
    <d v="2016-03-13T19:12:53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d v="2016-04-01T15:55:58"/>
    <d v="2016-05-01T12:55:58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d v="2016-03-29T14:20:32"/>
    <d v="2016-04-28T11:20:32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d v="2015-06-14T17:32:39"/>
    <d v="2015-07-14T14:32:39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d v="2016-04-23T14:12:18"/>
    <d v="2016-06-01T13:57:00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d v="2015-07-10T15:59:38"/>
    <d v="2015-07-20T22:00:00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d v="2016-10-31T23:23:31"/>
    <d v="2016-11-30T21:23:3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d v="2016-07-15T08:35:20"/>
    <d v="2016-07-31T06:00:00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d v="2017-01-12T02:40:05"/>
    <d v="2017-03-12T22:40:05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d v="2016-06-22T13:58:28"/>
    <d v="2016-07-21T12:30:0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d v="2014-11-04T08:58:54"/>
    <d v="2014-12-04T05:58:54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d v="2016-01-18T10:04:39"/>
    <d v="2016-02-17T07:04:39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d v="2016-08-29T12:43:32"/>
    <d v="2016-10-08T09:43:32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d v="2015-09-10T19:11:08"/>
    <d v="2015-10-15T16:11:08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d v="2016-07-05T14:00:50"/>
    <d v="2016-08-19T11:00:5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d v="2016-10-26T17:15:19"/>
    <d v="2016-11-30T15:15:19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d v="2015-03-19T14:52:02"/>
    <d v="2015-04-18T11:52:02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d v="2016-02-02T15:01:54"/>
    <d v="2016-03-03T12:01:54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d v="2016-08-22T14:04:20"/>
    <d v="2016-10-21T11:04:2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d v="2015-10-01T09:57:28"/>
    <d v="2015-11-05T20:00:0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d v="2016-01-24T21:05:09"/>
    <d v="2016-02-28T18:05:09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d v="2016-05-30T03:39:06"/>
    <d v="2016-07-21T09:00:0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d v="2014-12-11T23:02:52"/>
    <d v="2015-01-10T20:02:52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d v="2014-06-26T17:29:25"/>
    <d v="2014-07-11T11:00:0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d v="2016-12-01T14:34:06"/>
    <d v="2016-12-30T18:00:0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d v="2016-11-23T15:58:57"/>
    <d v="2016-12-23T12:58:57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d v="2015-04-21T13:45:25"/>
    <d v="2015-05-21T10:45:25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d v="2016-03-22T14:45:46"/>
    <d v="2016-04-26T01:55:0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d v="2016-09-13T13:12:32"/>
    <d v="2016-10-13T10:12:32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d v="2016-11-30T00:03:55"/>
    <d v="2016-12-29T21:03:55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d v="2014-12-01T17:00:28"/>
    <d v="2015-01-15T14:00:28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d v="2015-04-29T14:17:15"/>
    <d v="2015-05-29T11:17:15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d v="2016-08-30T13:25:34"/>
    <d v="2016-10-14T10:25:34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d v="2014-10-23T03:19:05"/>
    <d v="2014-12-02T01:19:05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d v="2016-06-01T04:38:29"/>
    <d v="2016-07-01T23:00:0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d v="2016-07-18T10:05:54"/>
    <d v="2016-08-17T07:05:54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d v="2016-12-27T23:26:48"/>
    <d v="2017-01-26T20:26:48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d v="2014-06-16T00:33:45"/>
    <d v="2014-07-15T21:33:45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d v="2016-02-10T16:34:47"/>
    <d v="2016-03-11T13:34:47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d v="2015-11-05T20:28:22"/>
    <d v="2015-12-05T17:28:22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d v="2014-11-12T18:43:48"/>
    <d v="2014-12-17T15:43:48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d v="2017-02-01T11:51:19"/>
    <d v="2017-03-03T08:51:19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d v="2015-07-03T17:17:13"/>
    <d v="2015-08-02T14:17:13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d v="2014-10-24T13:31:55"/>
    <d v="2014-12-08T11:31:55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d v="2014-07-16T12:17:33"/>
    <d v="2014-08-15T09:17:33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d v="2016-08-30T12:58:37"/>
    <d v="2016-10-01T09:58:37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d v="2015-06-17T17:35:39"/>
    <d v="2015-07-17T14:35:39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d v="2016-06-21T10:38:03"/>
    <d v="2016-08-18T22:59:0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d v="2016-06-01T16:57:19"/>
    <d v="2016-06-30T13:57:19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d v="2014-06-09T17:32:39"/>
    <d v="2014-07-14T14:32:39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d v="2013-05-27T23:49:11"/>
    <d v="2013-06-26T20:49:1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d v="2015-02-05T13:18:45"/>
    <d v="2015-03-07T10:18:45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d v="2014-11-20T10:08:53"/>
    <d v="2014-12-18T07:08:53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d v="2015-11-09T05:58:55"/>
    <d v="2015-12-16T01:59:00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d v="2015-11-25T22:18:54"/>
    <d v="2015-12-25T19:18:54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d v="2016-01-13T15:45:44"/>
    <d v="2016-02-12T12:45:44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d v="2015-07-15T11:52:46"/>
    <d v="2015-09-04T22:59:00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d v="2013-02-04T00:49:48"/>
    <d v="2013-03-10T19:00:00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d v="2016-05-12T17:22:59"/>
    <d v="2016-06-11T14:22:59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d v="2012-10-31T04:06:45"/>
    <d v="2012-11-30T05:00:00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d v="2013-06-04T22:56:00"/>
    <d v="2013-07-04T19:56:00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d v="2013-01-30T21:05:37"/>
    <d v="2013-03-01T00:59:00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d v="2011-05-26T11:42:03"/>
    <d v="2011-06-25T08:42:03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d v="2011-05-05T17:33:10"/>
    <d v="2011-07-06T14:33:10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d v="2012-07-05T19:37:00"/>
    <d v="2012-08-02T16:37:00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d v="2014-05-22T15:12:52"/>
    <d v="2014-06-21T12:12:52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d v="2013-07-09T20:25:31"/>
    <d v="2013-09-07T17:25:3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d v="2016-01-27T18:15:27"/>
    <d v="2016-02-15T02:59:00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d v="2014-11-08T14:41:46"/>
    <d v="2015-01-07T11:41:46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d v="2015-02-14T15:35:52"/>
    <d v="2015-03-16T11:35:52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d v="2014-10-12T21:54:23"/>
    <d v="2014-11-26T19:54:23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d v="2015-10-14T22:04:10"/>
    <d v="2015-11-13T20:04:10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d v="2015-05-22T02:34:54"/>
    <d v="2015-06-14T23:34:54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d v="2014-03-12T12:15:46"/>
    <d v="2014-04-11T09:15:46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d v="2013-09-30T22:04:50"/>
    <d v="2013-10-15T19:04:50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d v="2015-04-07T16:12:22"/>
    <d v="2015-05-07T13:12:22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d v="2012-06-12T15:45:32"/>
    <d v="2012-07-12T12:45:32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d v="2016-11-30T20:50:33"/>
    <d v="2016-12-30T17:50:33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d v="2016-02-24T01:53:08"/>
    <d v="2016-03-24T21:53:08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d v="2016-12-15T23:35:19"/>
    <d v="2017-01-14T20:35:19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d v="2016-11-03T14:03:26"/>
    <d v="2016-12-03T12:03:26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d v="2017-01-12T03:16:10"/>
    <d v="2017-02-02T23:11:00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d v="2016-07-17T16:13:30"/>
    <d v="2016-08-01T13:13:30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d v="2015-05-06T09:47:56"/>
    <d v="2015-06-05T06:47:56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d v="2015-05-17T16:18:26"/>
    <d v="2015-06-08T21:00:00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d v="2016-11-29T03:08:45"/>
    <d v="2016-12-29T00:08:45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d v="2013-04-06T17:12:16"/>
    <d v="2013-05-06T14:12:16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d v="2016-12-02T23:47:58"/>
    <d v="2016-12-22T20:47:58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d v="2015-06-05T15:38:42"/>
    <d v="2015-07-05T12:38:42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d v="2016-03-04T14:32:01"/>
    <d v="2016-04-29T07:11:00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d v="2015-06-29T13:31:29"/>
    <d v="2015-07-29T10:31:29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d v="2015-05-02T20:06:35"/>
    <d v="2015-06-02T23:30:00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d v="2016-09-21T12:45:17"/>
    <d v="2016-10-17T11:14:00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d v="2016-07-14T09:32:37"/>
    <d v="2016-08-13T06:32:37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d v="2015-03-24T17:16:46"/>
    <d v="2015-04-27T12:12:00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d v="2015-07-08T13:36:58"/>
    <d v="2015-08-21T23:59:00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d v="2016-02-01T01:43:06"/>
    <d v="2016-03-02T22:43:06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d v="2016-07-02T14:22:03"/>
    <d v="2016-08-01T11:22:03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d v="2017-01-17T01:28:46"/>
    <d v="2017-02-28T22:00:00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d v="2016-12-15T19:48:01"/>
    <d v="2017-01-14T16:48:0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d v="2015-01-14T21:58:02"/>
    <d v="2015-02-13T18:58:02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d v="2016-09-27T20:01:50"/>
    <d v="2016-10-27T16:19:00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d v="2016-06-05T18:58:54"/>
    <d v="2016-07-05T15:58:54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d v="2014-09-06T22:06:13"/>
    <d v="2014-10-06T19:06:13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d v="2016-05-08T06:11:13"/>
    <d v="2016-06-12T00:30:00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d v="2013-05-05T21:54:34"/>
    <d v="2013-05-26T18:54:34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d v="2015-03-01T23:16:51"/>
    <d v="2015-04-30T19:16:5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d v="2013-06-25T23:30:35"/>
    <d v="2013-07-25T20:30:35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d v="2015-01-28T10:14:45"/>
    <d v="2015-02-22T07:14:45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d v="2014-10-29T14:20:01"/>
    <d v="2014-11-28T12:20:01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d v="2015-10-20T08:23:27"/>
    <d v="2015-12-12T05:00:0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d v="2014-07-18T10:52:58"/>
    <d v="2014-08-12T07:52:58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d v="2015-10-14T18:55:56"/>
    <d v="2015-11-13T16:55:56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d v="2014-11-02T01:12:15"/>
    <d v="2014-12-31T23:12:15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d v="2016-04-19T05:38:40"/>
    <d v="2016-06-03T02:38:4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d v="2015-01-08T23:25:00"/>
    <d v="2015-02-05T20:25:0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d v="2014-11-03T23:31:39"/>
    <d v="2014-12-03T20:31:39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d v="2015-12-22T08:29:30"/>
    <d v="2016-02-20T05:29:3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d v="2016-12-04T04:04:27"/>
    <d v="2017-01-03T01:04:27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d v="2015-07-07T14:13:11"/>
    <d v="2015-08-16T11:13:11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d v="2015-10-22T20:13:39"/>
    <d v="2015-11-21T18:13:39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d v="2015-08-16T01:36:14"/>
    <d v="2015-09-15T06:11:0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d v="2016-01-26T08:57:14"/>
    <d v="2016-02-25T05:57:14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d v="2016-09-09T08:56:59"/>
    <d v="2016-10-09T05:56:59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d v="2016-06-03T14:01:26"/>
    <d v="2016-06-28T11:01:26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d v="2015-01-09T19:58:29"/>
    <d v="2015-02-08T16:58:29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d v="2016-08-22T03:45:04"/>
    <d v="2016-09-21T00:45:04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d v="2015-12-02T06:38:51"/>
    <d v="2016-01-01T03:38:51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d v="2016-11-02T15:13:22"/>
    <d v="2016-11-15T13:13:22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d v="2015-03-30T01:09:19"/>
    <d v="2015-04-28T22:09:19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d v="2015-06-25T07:22:00"/>
    <d v="2015-08-24T04:22:0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d v="2016-08-19T18:26:25"/>
    <d v="2016-09-18T15:26:25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d v="2016-03-03T07:06:57"/>
    <d v="2016-04-02T03:06:57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d v="2015-03-10T23:27:22"/>
    <d v="2015-04-09T20:27:22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d v="2014-11-18T17:31:28"/>
    <d v="2014-12-19T14:31:28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d v="2015-10-27T03:03:36"/>
    <d v="2015-11-26T01:03:36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d v="2015-06-20T16:43:48"/>
    <d v="2015-07-20T13:43:48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d v="2016-10-30T13:01:15"/>
    <d v="2016-12-10T06:00:0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d v="2015-05-18T16:24:38"/>
    <d v="2015-06-08T10:00:0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d v="2015-09-11T16:43:40"/>
    <d v="2015-10-11T13:43:4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d v="2016-01-22T06:24:17"/>
    <d v="2016-02-21T03:24:17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d v="2014-06-06T10:45:39"/>
    <d v="2014-07-12T23:59:0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d v="2016-03-28T18:54:59"/>
    <d v="2016-04-27T08:55:0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d v="2015-02-05T17:55:01"/>
    <d v="2015-03-07T14:55:01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d v="2016-04-26T15:57:43"/>
    <d v="2016-05-26T12:57:43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d v="2015-07-13T16:22:49"/>
    <d v="2015-09-11T13:22:49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d v="2016-04-25T13:29:18"/>
    <d v="2016-05-25T10:29:18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d v="2016-12-03T20:13:29"/>
    <d v="2017-01-02T17:13:29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d v="2015-07-14T18:57:42"/>
    <d v="2015-09-12T15:57:42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d v="2015-05-15T11:00:55"/>
    <d v="2015-06-14T08:00:55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d v="2016-04-01T08:44:38"/>
    <d v="2016-04-21T05:44:38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d v="2016-06-08T15:32:14"/>
    <d v="2016-07-08T12:32:14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d v="2015-04-21T20:28:38"/>
    <d v="2015-05-22T00:25:0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d v="2015-03-23T17:28:25"/>
    <d v="2015-05-10T14:28:25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d v="2016-01-21T02:06:37"/>
    <d v="2016-02-19T23:06:37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d v="2014-10-19T21:00:59"/>
    <d v="2014-11-18T19:00:59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d v="2014-06-28T14:52:43"/>
    <d v="2014-07-28T11:52:43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d v="2017-03-01T14:42:27"/>
    <d v="2017-04-15T10:42:27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d v="2016-04-03T18:48:00"/>
    <d v="2016-04-24T16:59:0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d v="2014-07-12T14:08:40"/>
    <d v="2014-09-05T08:39:0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d v="2016-12-04T14:02:45"/>
    <d v="2017-01-03T11:02:45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d v="2015-10-12T19:30:44"/>
    <d v="2015-11-11T17:30:44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d v="2014-07-11T14:56:00"/>
    <d v="2014-08-10T23:00:0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d v="2015-11-04T02:54:56"/>
    <d v="2015-12-02T12:25:0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d v="2014-10-03T19:31:38"/>
    <d v="2014-11-30T18:45:0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d v="2014-09-17T13:29:14"/>
    <d v="2014-10-20T19:00:00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d v="2013-03-11T13:54:31"/>
    <d v="2013-04-10T10:54:3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d v="2013-02-21T19:52:18"/>
    <d v="2013-04-07T15:52:18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d v="2013-01-17T13:52:38"/>
    <d v="2013-02-16T10:52:38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d v="2012-02-20T15:37:32"/>
    <d v="2012-03-21T22:00:00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d v="2015-12-02T02:07:46"/>
    <d v="2016-01-12T00:00:00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d v="2012-01-25T17:14:45"/>
    <d v="2012-03-25T13:14:45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d v="2011-04-12T22:20:49"/>
    <d v="2011-06-11T19:20:49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d v="2013-01-16T12:21:49"/>
    <d v="2013-02-15T09:21:49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d v="2012-12-07T17:51:03"/>
    <d v="2012-12-28T14:51:03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d v="2015-03-10T20:58:54"/>
    <d v="2015-04-09T17:58:54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d v="2013-09-16T11:01:43"/>
    <d v="2013-10-16T08:01:43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d v="2012-01-31T21:30:39"/>
    <d v="2012-03-01T18:30:39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d v="2013-08-14T15:28:12"/>
    <d v="2013-09-13T12:28:12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d v="2014-11-17T15:21:03"/>
    <d v="2014-12-19T23:59:00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d v="2011-08-10T23:00:22"/>
    <d v="2011-09-09T20:00:22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d v="2011-10-24T12:46:44"/>
    <d v="2011-12-22T22:00:00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d v="2013-04-30T18:55:13"/>
    <d v="2013-05-14T15:55:13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d v="2014-04-25T15:53:09"/>
    <d v="2014-05-09T22:59:00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d v="2013-07-09T20:24:59"/>
    <d v="2013-07-26T12:00:00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d v="2013-10-03T20:09:05"/>
    <d v="2013-11-02T17:09:05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d v="2012-08-15T18:35:36"/>
    <d v="2012-09-07T02:51:0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d v="2016-06-27T02:37:55"/>
    <d v="2016-07-21T23:37:55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d v="2012-05-24T02:49:23"/>
    <d v="2012-07-21T09:51:0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d v="2015-05-06T17:06:13"/>
    <d v="2015-06-20T14:06:13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d v="2015-01-28T02:02:41"/>
    <d v="2015-02-26T23:02:41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d v="2016-07-03T20:01:11"/>
    <d v="2016-08-02T17:01:11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d v="2013-12-06T11:31:00"/>
    <d v="2014-01-05T08:31:0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d v="2012-10-16T12:40:52"/>
    <d v="2012-11-15T10:40:52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d v="2013-09-03T11:27:54"/>
    <d v="2013-10-02T08:27:54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d v="2014-12-18T15:07:23"/>
    <d v="2015-02-15T10:38:0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d v="2011-05-19T19:14:06"/>
    <d v="2011-06-18T16:14:06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d v="2013-05-17T18:47:55"/>
    <d v="2013-06-16T15:47:55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d v="2015-03-04T15:20:13"/>
    <d v="2015-04-03T10:38:0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d v="2011-07-28T16:57:11"/>
    <d v="2011-08-27T13:57:11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d v="2014-07-18T09:24:19"/>
    <d v="2014-09-16T06:24:19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d v="2013-06-19T13:25:22"/>
    <d v="2013-07-31T14:43:0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d v="2014-07-20T21:36:18"/>
    <d v="2014-09-03T18:36:18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d v="2016-06-05T22:10:33"/>
    <d v="2016-08-04T19:10:33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d v="2013-04-01T19:42:37"/>
    <d v="2013-05-01T16:42:37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d v="2015-06-08T12:00:23"/>
    <d v="2015-07-08T09:00:23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d v="2016-02-26T11:01:20"/>
    <d v="2016-03-25T17:00:00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d v="2016-08-24T06:20:01"/>
    <d v="2016-10-23T03:20:0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d v="2014-05-13T13:47:04"/>
    <d v="2014-06-10T03:33:00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d v="2016-02-14T08:38:23"/>
    <d v="2016-03-22T15:01:00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d v="2014-06-24T16:51:44"/>
    <d v="2014-07-24T13:51:44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d v="2010-03-17T08:48:29"/>
    <d v="2010-05-15T03:10:00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d v="2014-05-27T12:44:41"/>
    <d v="2014-06-27T09:44:4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d v="2017-01-16T10:48:05"/>
    <d v="2017-02-14T17:59:00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d v="2014-06-19T07:14:38"/>
    <d v="2014-07-19T04:14:38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d v="2015-10-19T12:00:04"/>
    <d v="2015-11-18T10:00:04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d v="2017-01-06T14:25:39"/>
    <d v="2017-02-05T11:25:39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d v="2014-06-16T13:17:46"/>
    <d v="2014-07-16T10:17:46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d v="2015-08-18T12:20:40"/>
    <d v="2015-09-27T09:20:40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d v="2016-02-15T04:04:57"/>
    <d v="2016-03-16T00:04:57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d v="2016-09-06T09:11:32"/>
    <d v="2016-10-06T09:00:00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d v="2014-11-05T11:35:53"/>
    <d v="2014-12-06T01:00:00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d v="2014-05-01T17:40:52"/>
    <d v="2014-05-31T14:40:52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d v="2014-05-23T15:48:03"/>
    <d v="2014-06-20T16:59:00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d v="2014-11-12T18:35:13"/>
    <d v="2014-12-18T23:00:00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d v="2016-05-03T02:01:31"/>
    <d v="2016-06-06T23:01:3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d v="2014-09-17T17:55:39"/>
    <d v="2014-10-17T14:55:39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d v="2014-11-21T16:01:56"/>
    <d v="2014-12-22T19:00:00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d v="2017-01-21T10:01:30"/>
    <d v="2017-02-20T07:01:30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d v="2016-07-19T14:52:18"/>
    <d v="2016-08-18T11:52:18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d v="2015-12-01T04:37:27"/>
    <d v="2016-01-19T01:37:27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d v="2017-02-14T12:24:46"/>
    <d v="2017-03-14T08:24:46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d v="2017-01-01T15:35:22"/>
    <d v="2017-01-31T19:00:00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d v="2015-02-17T13:05:20"/>
    <d v="2015-03-19T09:05:20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d v="2015-09-28T16:24:55"/>
    <d v="2015-10-23T13:24:55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d v="2014-10-29T17:15:26"/>
    <d v="2014-11-30T22:00:00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d v="2016-01-22T09:24:25"/>
    <d v="2016-02-15T10:00:00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d v="2016-03-13T22:02:57"/>
    <d v="2016-05-01T22:59:00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d v="2015-08-05T14:11:02"/>
    <d v="2015-09-04T11:11:02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d v="2016-04-24T17:53:51"/>
    <d v="2016-05-23T17:00:00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d v="2015-07-28T17:15:10"/>
    <d v="2015-08-27T14:15:10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d v="2016-07-01T05:33:47"/>
    <d v="2016-08-06T13:00:00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d v="2014-12-08T16:46:10"/>
    <d v="2015-01-22T13:46:10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d v="2016-12-01T20:03:39"/>
    <d v="2017-01-03T17:03:39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d v="2014-10-26T22:10:16"/>
    <d v="2014-11-25T20:15:00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d v="2014-12-01T15:05:38"/>
    <d v="2014-12-31T12:05:38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d v="2015-06-15T21:55:00"/>
    <d v="2015-06-30T18:55:0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d v="2014-10-23T10:13:54"/>
    <d v="2014-11-22T08:13:54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d v="2015-02-17T23:13:44"/>
    <d v="2015-03-31T19:18:0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d v="2015-01-27T19:13:54"/>
    <d v="2015-03-02T16:16:0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d v="2014-07-19T03:06:39"/>
    <d v="2014-09-17T00:06:39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d v="2017-02-16T08:14:42"/>
    <d v="2017-02-23T05:14:42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d v="2015-10-09T19:10:20"/>
    <d v="2015-11-08T17:10:2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d v="2015-10-04T01:15:59"/>
    <d v="2015-11-02T23:15:59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d v="2016-04-12T08:47:14"/>
    <d v="2016-05-12T05:47:14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d v="2015-04-27T17:47:19"/>
    <d v="2015-05-27T14:47:19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d v="2014-09-10T14:31:48"/>
    <d v="2014-09-30T22:59:0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d v="2015-08-03T04:47:27"/>
    <d v="2015-09-02T01:47:27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d v="2015-07-03T04:03:10"/>
    <d v="2015-08-02T01:03:1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d v="2015-08-25T12:43:52"/>
    <d v="2015-09-17T12:00:0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d v="2016-06-04T01:40:24"/>
    <d v="2016-07-03T22:40:24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d v="2014-08-20T13:40:33"/>
    <d v="2014-09-20T10:40:33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d v="2015-06-30T07:32:39"/>
    <d v="2015-08-28T07:12:0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d v="2015-04-13T23:16:39"/>
    <d v="2015-04-28T20:16:39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d v="2014-10-23T22:29:53"/>
    <d v="2014-11-12T20:29:53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d v="2013-10-07T23:00:03"/>
    <d v="2013-11-06T21:00:03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d v="2009-09-23T11:35:16"/>
    <d v="2009-12-01T19:50:0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d v="2014-01-13T15:49:11"/>
    <d v="2014-03-14T11:49:11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d v="2015-04-27T06:48:29"/>
    <d v="2015-05-28T15:05:0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d v="2011-05-09T15:31:01"/>
    <d v="2011-06-08T12:31:01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d v="2016-06-28T20:00:04"/>
    <d v="2016-07-27T17:00:0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d v="2014-02-01T20:29:05"/>
    <d v="2014-02-16T19:00:0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d v="2014-11-18T23:29:45"/>
    <d v="2014-12-23T20:29:45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d v="2013-04-25T14:18:34"/>
    <d v="2013-05-25T11:18:34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d v="2016-03-09T17:31:22"/>
    <d v="2016-04-08T13:31:22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d v="2015-05-20T16:28:03"/>
    <d v="2015-06-19T13:28:03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d v="2016-02-03T22:47:39"/>
    <d v="2016-02-28T18:59:0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d v="2017-02-19T22:00:02"/>
    <d v="2017-03-31T22:59:0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d v="2015-01-13T20:15:29"/>
    <d v="2015-02-17T17:15:29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d v="2014-06-09T10:34:56"/>
    <d v="2014-07-09T07:34:56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d v="2015-05-16T19:06:08"/>
    <d v="2015-06-30T16:06:08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d v="2012-05-25T18:20:48"/>
    <d v="2012-07-24T15:20:48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d v="2010-08-08T23:34:51"/>
    <d v="2010-09-01T21:00:0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d v="2013-07-26T21:54:51"/>
    <d v="2013-08-28T18:54:51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d v="2012-03-21T23:12:06"/>
    <d v="2012-05-20T20:12:06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d v="2015-11-17T08:46:30"/>
    <d v="2015-12-19T05:46:3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d v="2015-08-30T16:57:33"/>
    <d v="2015-10-26T16:20:0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d v="2014-08-26T19:43:11"/>
    <d v="2014-09-25T16:43:11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d v="2014-05-20T13:35:01"/>
    <d v="2014-05-30T10:35:01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d v="2016-12-03T19:29:28"/>
    <d v="2016-12-25T06:00:0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d v="2015-03-06T00:30:22"/>
    <d v="2015-04-04T20:30:22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d v="2014-11-13T20:49:25"/>
    <d v="2014-12-13T17:49:25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d v="2015-01-01T03:59:59"/>
    <d v="2015-01-31T15:12:0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d v="2015-09-09T21:38:06"/>
    <d v="2015-10-09T18:38:06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d v="2015-08-24T18:34:24"/>
    <d v="2015-09-23T15:34:24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d v="2016-03-04T15:25:41"/>
    <d v="2016-04-03T11:25:41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d v="2015-02-10T23:44:45"/>
    <d v="2015-03-27T19:44:45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d v="2015-01-29T18:17:35"/>
    <d v="2015-02-28T15:17:35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d v="2016-03-16T15:06:22"/>
    <d v="2016-05-15T11:21:0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d v="2014-05-20T23:12:08"/>
    <d v="2014-06-18T15:13:0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d v="2014-10-29T08:19:29"/>
    <d v="2014-12-13T06:19:29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d v="2016-08-21T06:29:57"/>
    <d v="2016-09-20T03:29:57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d v="2015-05-27T14:00:58"/>
    <d v="2015-07-26T11:00:58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d v="2016-03-09T10:56:16"/>
    <d v="2016-04-08T06:56:16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d v="2014-05-31T23:22:32"/>
    <d v="2014-07-15T00:11:0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d v="2011-04-05T00:13:53"/>
    <d v="2011-05-04T21:13:53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d v="2011-09-02T05:08:37"/>
    <d v="2011-10-14T18:00:00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d v="2011-11-29T02:04:19"/>
    <d v="2012-01-27T23:04:19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d v="2012-02-06T18:17:15"/>
    <d v="2012-03-17T14:17:15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d v="2011-07-22T22:18:33"/>
    <d v="2011-08-01T02:00:00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d v="2010-12-24T00:40:38"/>
    <d v="2011-03-23T20:40:38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d v="2012-05-24T17:24:11"/>
    <d v="2012-06-14T14:24:1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d v="2013-11-29T17:56:26"/>
    <d v="2014-01-01T00:26:00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d v="2011-09-09T22:01:49"/>
    <d v="2011-11-02T03:00:00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d v="2012-11-15T20:11:50"/>
    <d v="2012-12-15T17:11:50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d v="2013-05-14T22:00:32"/>
    <d v="2013-06-04T19:00:32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d v="2012-12-03T18:59:44"/>
    <d v="2013-01-02T15:59:44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d v="2012-06-21T23:40:02"/>
    <d v="2012-07-21T20:40:02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d v="2014-06-04T21:32:49"/>
    <d v="2014-08-03T12:00:00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d v="2011-10-28T23:13:16"/>
    <d v="2011-12-12T21:13:16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d v="2012-10-12T15:10:21"/>
    <d v="2012-11-22T17:00:00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d v="2013-09-29T13:56:28"/>
    <d v="2013-11-01T14:00:00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d v="2013-01-27T13:42:15"/>
    <d v="2013-03-08T10:42:15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d v="2014-08-25T02:28:06"/>
    <d v="2014-09-14T23:28:06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d v="2013-02-16T06:09:00"/>
    <d v="2013-02-23T03:09:00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d v="2012-04-04T12:33:35"/>
    <d v="2012-05-27T22:59:00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d v="2014-11-07T05:04:34"/>
    <d v="2014-12-17T02:59:00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d v="2013-06-28T14:31:29"/>
    <d v="2013-08-27T11:31:29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d v="2012-11-30T06:48:55"/>
    <d v="2013-01-09T03:48:55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d v="2012-08-14T14:47:33"/>
    <d v="2012-09-11T11:47:33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d v="2013-11-01T18:21:07"/>
    <d v="2013-12-01T16:21:07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d v="2012-10-23T14:58:09"/>
    <d v="2012-11-25T23:59:00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d v="2014-05-15T15:41:22"/>
    <d v="2014-06-17T12:41:22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d v="2014-01-06T18:48:53"/>
    <d v="2014-02-20T15:48:53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d v="2012-01-31T18:06:15"/>
    <d v="2012-03-02T01:59:00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d v="2012-09-12T18:37:41"/>
    <d v="2012-10-12T15:37:4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d v="2011-07-26T06:10:54"/>
    <d v="2011-09-24T03:10:54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d v="2011-12-19T19:12:36"/>
    <d v="2012-01-16T00:00:00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d v="2011-04-25T02:33:21"/>
    <d v="2011-06-02T00:59:00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d v="2016-05-12T18:51:01"/>
    <d v="2016-07-11T15:51:0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d v="2011-04-30T00:04:48"/>
    <d v="2011-06-11T23:00:00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d v="2009-11-05T16:02:20"/>
    <d v="2009-12-31T18:39:00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d v="2013-01-14T14:29:28"/>
    <d v="2013-02-28T16:25:00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d v="2012-02-02T13:39:25"/>
    <d v="2012-03-03T10:39:25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d v="2010-07-20T03:32:35"/>
    <d v="2010-08-02T20:59:00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d v="2014-11-19T12:19:04"/>
    <d v="2014-12-19T09:19:04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d v="2011-05-24T22:35:27"/>
    <d v="2011-06-13T19:35:27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d v="2012-08-25T17:46:52"/>
    <d v="2012-09-24T14:46:52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d v="2012-09-22T23:26:00"/>
    <d v="2012-11-21T21:26:00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d v="2013-09-04T12:49:00"/>
    <d v="2013-09-18T09:49:00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d v="2014-07-13T08:48:23"/>
    <d v="2014-08-14T13:11:00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d v="2012-05-10T07:49:37"/>
    <d v="2012-06-09T04:49:37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d v="2011-02-18T14:54:42"/>
    <d v="2011-03-20T10:54:42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d v="2014-04-08T14:25:55"/>
    <d v="2014-05-23T11:25:55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d v="2013-09-09T08:27:17"/>
    <d v="2013-10-09T05:27:17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d v="2011-03-23T19:37:00"/>
    <d v="2011-04-26T01:59:00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d v="2013-10-25T09:49:53"/>
    <d v="2013-11-24T07:49:53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d v="2011-03-24T18:01:36"/>
    <d v="2011-04-24T15:01:36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d v="2012-03-19T19:22:40"/>
    <d v="2012-04-18T16:22:40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d v="2012-03-06T17:00:20"/>
    <d v="2012-04-05T13:00:20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d v="2012-11-13T20:17:32"/>
    <d v="2012-12-13T17:17:32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d v="2012-04-24T16:46:08"/>
    <d v="2012-05-24T13:46:08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d v="2012-11-10T03:19:27"/>
    <d v="2012-12-18T09:20:00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d v="2013-11-18T19:55:21"/>
    <d v="2013-12-17T07:00:00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d v="2016-03-30T14:39:10"/>
    <d v="2016-04-30T16:59:00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d v="2015-12-05T21:57:11"/>
    <d v="2016-01-17T16:00:00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d v="2011-11-01T02:45:36"/>
    <d v="2011-12-31T00:45:36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d v="2015-01-01T22:31:47"/>
    <d v="2015-01-31T19:31:47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d v="2012-01-31T16:16:58"/>
    <d v="2012-03-15T22:59:00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d v="2011-01-21T13:35:13"/>
    <d v="2011-02-21T22:00:00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d v="2013-02-26T04:04:33"/>
    <d v="2013-03-28T00:04:33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d v="2014-02-11T23:41:38"/>
    <d v="2014-03-11T01:59:00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d v="2011-10-29T01:35:39"/>
    <d v="2011-11-27T23:35:39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d v="2016-04-01T19:14:36"/>
    <d v="2016-05-31T16:14:36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d v="2010-05-15T20:19:59"/>
    <d v="2010-07-04T23:00:00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d v="2016-07-02T11:03:34"/>
    <d v="2016-08-01T08:03:34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d v="2012-05-05T13:45:30"/>
    <d v="2012-06-04T10:45:30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d v="2015-02-04T19:04:52"/>
    <d v="2015-03-06T16:04:52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d v="2016-07-18T12:31:46"/>
    <d v="2016-08-18T01:59:00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d v="2011-09-16T15:35:40"/>
    <d v="2011-10-16T17:03:00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d v="2012-03-05T15:25:47"/>
    <d v="2012-04-20T22:59:00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d v="2016-02-16T07:46:16"/>
    <d v="2016-04-16T00:59:00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d v="2014-01-23T18:31:11"/>
    <d v="2014-02-06T15:31:1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d v="2011-06-28T23:39:05"/>
    <d v="2011-07-21T20:39:05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d v="2014-06-12T16:11:07"/>
    <d v="2014-07-12T13:11:07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d v="2017-02-08T00:54:44"/>
    <d v="2017-03-28T21:00:0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d v="2017-02-13T03:07:40"/>
    <d v="2017-04-13T23:07:4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d v="2017-03-14T16:45:38"/>
    <d v="2017-04-07T13:45:38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d v="2017-02-17T17:34:01"/>
    <d v="2017-03-17T13:34:01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d v="2017-02-22T04:00:23"/>
    <d v="2017-03-24T00:00:23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d v="2017-02-26T18:15:19"/>
    <d v="2017-04-27T14:15:19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d v="2017-03-07T23:07:25"/>
    <d v="2017-04-10T15:15:0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d v="2017-03-10T10:49:54"/>
    <d v="2017-04-09T06:49:54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d v="2017-02-14T20:37:10"/>
    <d v="2017-03-16T16:37:1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d v="2017-03-07T08:20:42"/>
    <d v="2017-04-06T04:20:42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d v="2017-03-01T14:50:08"/>
    <d v="2017-04-02T20:00:0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d v="2017-02-22T01:37:47"/>
    <d v="2017-03-26T18:59:0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d v="2017-03-09T20:05:12"/>
    <d v="2017-04-09T15:00:0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d v="2017-02-25T14:04:34"/>
    <d v="2017-03-26T23:36:0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d v="2017-03-06T22:45:14"/>
    <d v="2017-04-09T20:00:0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d v="2017-03-01T23:40:11"/>
    <d v="2017-03-31T19:40:11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d v="2017-03-10T22:47:28"/>
    <d v="2017-04-09T18:47:28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d v="2017-03-02T02:59:20"/>
    <d v="2017-03-25T22:33:0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d v="2017-03-12T18:44:05"/>
    <d v="2017-04-11T15:44:05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d v="2017-03-01T23:43:10"/>
    <d v="2017-03-31T23:00:0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d v="2014-12-16T13:56:45"/>
    <d v="2015-01-15T10:56:45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d v="2015-02-28T18:52:30"/>
    <d v="2015-03-30T14:52:3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d v="2015-07-02T04:45:37"/>
    <d v="2015-08-31T01:45:37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d v="2015-01-17T01:21:13"/>
    <d v="2015-02-15T22:21:13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d v="2015-08-28T22:24:06"/>
    <d v="2015-09-09T11:00:0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d v="2015-06-24T05:21:12"/>
    <d v="2015-08-23T02:21:12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d v="2016-02-27T15:18:15"/>
    <d v="2016-03-28T11:18:15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d v="2016-03-22T18:48:26"/>
    <d v="2016-05-01T15:48:26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d v="2014-07-21T11:31:54"/>
    <d v="2014-08-31T14:39:0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d v="2015-12-03T12:11:28"/>
    <d v="2016-01-18T08:00:0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d v="2014-08-01T13:30:34"/>
    <d v="2014-09-01T10:30:34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d v="2015-05-01T19:55:53"/>
    <d v="2015-06-30T16:55:53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d v="2014-09-05T17:13:32"/>
    <d v="2014-10-05T14:13:32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d v="2015-04-01T20:02:41"/>
    <d v="2015-05-01T17:02:41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d v="2015-03-01T03:13:05"/>
    <d v="2015-03-30T22:22:0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d v="2016-10-30T11:51:39"/>
    <d v="2016-12-09T09:51:39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d v="2016-03-31T21:33:58"/>
    <d v="2016-04-20T23:00:0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d v="2016-03-31T12:39:09"/>
    <d v="2016-05-13T23:59:0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d v="2014-08-18T10:49:51"/>
    <d v="2014-09-17T07:49:51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d v="2014-10-10T16:47:51"/>
    <d v="2014-11-09T14:47:51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d v="2015-11-11T09:04:23"/>
    <d v="2015-12-11T06:04:23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d v="2016-02-25T21:03:49"/>
    <d v="2016-04-02T19:10:0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d v="2015-05-05T17:48:35"/>
    <d v="2015-07-01T01:00:0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d v="2014-09-30T20:22:42"/>
    <d v="2014-10-30T17:22:42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d v="2014-07-25T21:14:09"/>
    <d v="2014-08-24T18:14:09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d v="2014-05-29T20:04:24"/>
    <d v="2014-06-27T17:04:24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d v="2015-02-09T20:16:17"/>
    <d v="2015-04-05T06:00:0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d v="2015-09-21T13:01:14"/>
    <d v="2015-10-21T10:01:14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d v="2016-04-10T23:15:06"/>
    <d v="2016-06-09T20:15:06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d v="2015-09-25T00:06:23"/>
    <d v="2015-10-24T21:06:23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d v="2015-05-28T19:45:52"/>
    <d v="2015-06-11T10:00:0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d v="2015-11-17T14:24:41"/>
    <d v="2016-01-16T00:00:0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d v="2016-09-01T14:12:54"/>
    <d v="2016-09-13T16:30:0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d v="2015-04-07T22:52:36"/>
    <d v="2015-05-07T19:52:36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d v="2016-07-08T17:32:25"/>
    <d v="2016-08-07T14:32:25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d v="2015-10-09T18:40:33"/>
    <d v="2015-11-08T16:40:33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d v="2015-06-20T20:46:32"/>
    <d v="2015-07-20T17:46:32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d v="2014-09-02T18:59:02"/>
    <d v="2014-10-02T15:59:02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d v="2016-03-06T18:58:52"/>
    <d v="2016-05-04T14:58:52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d v="2015-06-16T17:37:02"/>
    <d v="2015-07-16T14:37:02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d v="2015-04-26T13:04:31"/>
    <d v="2015-06-10T10:04:3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d v="2016-12-06T19:02:50"/>
    <d v="2017-01-07T16:00:00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d v="2016-08-04T20:12:55"/>
    <d v="2016-08-26T22:59:00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d v="2015-01-22T12:31:17"/>
    <d v="2015-03-08T08:31:17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d v="2016-11-16T04:13:58"/>
    <d v="2016-12-21T21:00:00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d v="2016-10-25T02:14:27"/>
    <d v="2016-11-23T21:00:00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d v="2015-10-15T08:27:10"/>
    <d v="2015-11-13T10:00:00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d v="2015-08-03T20:49:03"/>
    <d v="2015-09-02T17:49:03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d v="2017-01-23T21:25:21"/>
    <d v="2017-03-01T14:00:00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d v="2016-03-25T18:05:04"/>
    <d v="2016-04-19T15:05:04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d v="2015-02-17T16:45:23"/>
    <d v="2015-03-19T12:45:23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d v="2016-09-14T04:04:42"/>
    <d v="2016-10-14T01:04:42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d v="2016-02-20T15:59:28"/>
    <d v="2016-03-21T11:59:28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d v="2015-03-04T19:02:33"/>
    <d v="2015-04-03T15:02:33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d v="2015-09-05T16:56:01"/>
    <d v="2015-10-05T13:56:0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d v="2016-07-20T02:01:09"/>
    <d v="2016-08-28T23:01:09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d v="2016-12-29T17:51:23"/>
    <d v="2017-01-28T14:29:00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d v="2016-05-15T20:56:32"/>
    <d v="2016-07-14T17:56:32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d v="2015-03-05T17:53:49"/>
    <d v="2015-03-25T13:53:49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d v="2016-02-05T14:08:33"/>
    <d v="2016-02-25T11:08:33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d v="2015-07-24T11:37:40"/>
    <d v="2015-09-12T08:37:40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d v="2016-02-10T21:34:05"/>
    <d v="2016-03-11T18:34:05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d v="2016-09-23T18:50:40"/>
    <d v="2016-10-23T15:50:40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d v="2014-07-05T09:39:39"/>
    <d v="2014-08-03T06:39:39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d v="2014-07-14T21:31:52"/>
    <d v="2014-08-13T18:31:52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d v="2014-08-04T18:38:08"/>
    <d v="2014-08-25T15:38:08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d v="2014-07-04T13:48:04"/>
    <d v="2014-08-03T10:48:04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d v="2014-07-29T11:27:24"/>
    <d v="2014-09-27T08:27:24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d v="2014-12-14T17:39:19"/>
    <d v="2015-01-13T14:39:19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d v="2014-09-09T16:43:14"/>
    <d v="2014-10-14T13:43:14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d v="2014-09-23T21:30:40"/>
    <d v="2014-10-23T18:30:4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d v="2014-05-07T15:13:56"/>
    <d v="2014-07-06T12:13:56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d v="2014-12-05T16:14:58"/>
    <d v="2015-01-19T13:14:58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d v="2014-10-18T03:14:52"/>
    <d v="2014-11-29T09:59:0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d v="2014-09-09T21:26:00"/>
    <d v="2014-10-24T18:26:0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d v="2014-09-23T20:57:51"/>
    <d v="2014-10-29T17:57:51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d v="2015-01-21T06:34:13"/>
    <d v="2015-02-20T03:34:13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d v="2015-02-10T18:43:15"/>
    <d v="2015-03-27T14:43:15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d v="2016-08-03T14:36:20"/>
    <d v="2016-09-02T11:36:2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d v="2016-05-03T12:25:10"/>
    <d v="2016-07-02T09:25:1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d v="2016-08-15T12:49:05"/>
    <d v="2016-09-15T09:49:05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d v="2016-01-19T11:48:09"/>
    <d v="2016-02-21T08:48:09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d v="2015-04-21T20:47:58"/>
    <d v="2015-05-21T17:47:58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d v="2014-12-30T13:44:00"/>
    <d v="2015-01-30T22:25:0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d v="2014-09-15T01:14:15"/>
    <d v="2014-10-15T19:00:0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d v="2014-11-15T11:12:57"/>
    <d v="2014-12-15T08:12:57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d v="2015-03-05T13:43:57"/>
    <d v="2015-04-04T09:43:57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d v="2014-10-01T20:45:42"/>
    <d v="2014-10-31T17:45:42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d v="2014-11-13T04:00:03"/>
    <d v="2015-01-12T01:00:03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d v="2015-01-06T14:11:18"/>
    <d v="2015-02-05T11:11:18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d v="2014-11-30T15:46:05"/>
    <d v="2015-01-29T12:46:05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d v="2015-07-03T22:44:42"/>
    <d v="2015-08-10T01:59:0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d v="2014-10-28T19:24:00"/>
    <d v="2014-11-27T17:24:0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d v="2015-01-07T11:13:42"/>
    <d v="2015-02-11T08:13:42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d v="2016-09-15T04:55:41"/>
    <d v="2016-10-14T11:00:0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d v="2016-05-25T08:32:46"/>
    <d v="2016-07-24T05:32:46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d v="2016-11-15T11:39:49"/>
    <d v="2016-12-15T08:39:49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d v="2015-12-06T05:50:33"/>
    <d v="2016-02-04T02:50:33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d v="2014-10-22T18:13:28"/>
    <d v="2014-11-11T16:13:28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d v="2016-09-10T12:32:50"/>
    <d v="2016-10-10T09:32:5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d v="2015-11-13T13:51:08"/>
    <d v="2015-12-15T07:10:0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d v="2015-06-04T09:20:30"/>
    <d v="2015-06-27T16:59:0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d v="2015-01-13T23:43:02"/>
    <d v="2015-02-13T20:43:02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d v="2015-10-05T14:16:44"/>
    <d v="2015-11-14T12:16:44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d v="2015-08-31T17:17:38"/>
    <d v="2015-10-02T13:00:0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d v="2014-08-26T13:19:09"/>
    <d v="2014-09-30T10:19:09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d v="2014-08-28T23:38:33"/>
    <d v="2014-09-27T20:38:33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d v="2017-01-07T14:20:30"/>
    <d v="2017-02-11T11:20:3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d v="2015-01-25T19:47:19"/>
    <d v="2015-03-01T16:47:19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d v="2014-08-09T19:50:26"/>
    <d v="2014-08-21T16:50:26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d v="2014-08-25T08:24:30"/>
    <d v="2014-10-23T23:00:0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d v="2016-06-03T05:38:56"/>
    <d v="2016-07-03T02:38:56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d v="2014-07-09T19:20:12"/>
    <d v="2014-08-08T16:20:12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d v="2015-01-29T05:32:16"/>
    <d v="2015-02-28T02:32:16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d v="2015-06-17T19:45:37"/>
    <d v="2015-07-01T16:45:37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d v="2016-06-27T19:01:43"/>
    <d v="2016-07-25T14:00:0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d v="2016-12-01T13:53:27"/>
    <d v="2017-01-30T01:59:0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d v="2015-03-04T03:37:30"/>
    <d v="2015-04-02T23:37:3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d v="2014-06-30T16:03:16"/>
    <d v="2014-07-30T13:03:16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d v="2015-03-02T00:01:30"/>
    <d v="2015-03-31T20:01:3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d v="2012-01-18T05:39:27"/>
    <d v="2012-03-03T02:39:27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d v="2013-12-26T17:07:42"/>
    <d v="2014-01-31T14:01:00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d v="2012-09-24T14:26:16"/>
    <d v="2012-10-24T11:26:16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d v="2013-12-18T19:59:27"/>
    <d v="2014-01-07T21:08:00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d v="2013-06-18T18:01:43"/>
    <d v="2013-07-11T15:01:43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d v="2014-01-18T20:10:17"/>
    <d v="2014-02-17T17:10:17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d v="2011-01-12T05:49:21"/>
    <d v="2011-03-03T02:49:2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d v="2014-04-07T19:35:30"/>
    <d v="2014-05-09T17:00:00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d v="2010-12-04T00:06:11"/>
    <d v="2011-01-21T17:00:00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d v="2014-01-25T14:25:07"/>
    <d v="2014-02-24T11:25:07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d v="2012-04-27T21:54:23"/>
    <d v="2012-05-12T18:54:23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d v="2011-02-02T10:57:07"/>
    <d v="2011-03-04T07:57:07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d v="2013-01-28T23:03:23"/>
    <d v="2013-03-02T02:59:00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d v="2014-12-15T21:08:15"/>
    <d v="2015-01-24T18:08:15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d v="2016-03-01T14:51:11"/>
    <d v="2016-03-31T10:51:1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d v="2013-01-31T17:25:29"/>
    <d v="2013-02-17T14:25:29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d v="2012-01-17T23:08:55"/>
    <d v="2012-03-17T19:08:55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d v="2011-09-02T16:52:37"/>
    <d v="2011-09-30T22:00:00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d v="2016-09-01T15:19:42"/>
    <d v="2016-10-01T12:19:42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d v="2013-04-18T00:18:30"/>
    <d v="2013-05-06T23:59:00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d v="2014-04-16T18:17:25"/>
    <d v="2014-05-19T23:59:00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d v="2015-01-27T13:09:41"/>
    <d v="2015-03-02T00:59:00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d v="2011-01-21T21:52:34"/>
    <d v="2011-02-20T18:52:34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d v="2011-05-03T21:21:54"/>
    <d v="2011-06-10T22:00:00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d v="2016-06-02T05:59:58"/>
    <d v="2016-06-16T23:55:00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d v="2012-11-15T13:36:17"/>
    <d v="2012-12-15T10:36:17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d v="2015-03-31T03:40:32"/>
    <d v="2015-04-21T00:40:32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d v="2011-05-28T16:54:48"/>
    <d v="2011-07-31T01:59:00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d v="2012-09-17T18:17:39"/>
    <d v="2012-10-17T15:17:39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d v="2014-06-10T21:01:40"/>
    <d v="2014-07-10T18:01:40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d v="2014-07-07T19:45:38"/>
    <d v="2014-07-27T20:00:00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d v="2015-03-18T16:30:52"/>
    <d v="2015-04-24T19:00:00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d v="2012-09-24T23:26:57"/>
    <d v="2012-11-13T21:26:57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d v="2013-04-23T22:30:37"/>
    <d v="2013-05-23T19:30:37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d v="2013-11-22T10:55:40"/>
    <d v="2014-01-06T07:55:40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d v="2014-06-27T18:31:12"/>
    <d v="2014-07-18T15:31:12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d v="2014-08-13T16:26:53"/>
    <d v="2014-09-12T13:26:53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d v="2011-10-17T02:48:41"/>
    <d v="2011-12-16T00:48:4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d v="2011-08-23T16:28:49"/>
    <d v="2011-09-22T13:28:49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d v="2014-01-16T15:01:24"/>
    <d v="2014-02-06T12:01:24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d v="2014-12-27T05:12:21"/>
    <d v="2015-01-26T02:12:21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d v="2017-01-20T09:49:34"/>
    <d v="2017-03-08T02:30:0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d v="2014-05-13T17:08:05"/>
    <d v="2014-06-12T14:08:05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d v="2014-04-04T15:11:40"/>
    <d v="2014-05-04T12:11:4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d v="2016-10-02T06:49:07"/>
    <d v="2016-11-06T04:49:07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d v="2017-01-07T03:54:57"/>
    <d v="2017-02-28T23:00:0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d v="2016-10-06T20:11:52"/>
    <d v="2016-11-05T17:11:52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d v="2015-11-20T16:42:05"/>
    <d v="2015-12-15T02:59:0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d v="2016-12-04T22:04:09"/>
    <d v="2017-01-03T19:04:09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d v="2016-01-02T06:32:15"/>
    <d v="2016-01-30T23:17:0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d v="2014-10-11T16:48:21"/>
    <d v="2014-11-20T14:48:21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d v="2015-05-31T01:06:42"/>
    <d v="2015-06-29T22:06:42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d v="2015-06-09T12:46:50"/>
    <d v="2015-07-08T11:45:0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d v="2016-06-08T21:15:33"/>
    <d v="2016-06-28T18:15:33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d v="2016-06-07T19:35:08"/>
    <d v="2016-08-06T16:35:08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d v="2014-05-17T04:50:05"/>
    <d v="2014-06-16T01:50:05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d v="2015-01-30T22:42:05"/>
    <d v="2015-02-28T19:42:05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d v="2014-05-13T22:12:35"/>
    <d v="2014-06-12T19:12:35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d v="2016-02-13T13:35:29"/>
    <d v="2016-03-14T09:35:29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d v="2016-03-01T11:36:20"/>
    <d v="2016-03-30T07:36:2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d v="2015-02-08T01:39:49"/>
    <d v="2015-03-09T21:39:49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d v="2012-06-07T20:46:52"/>
    <d v="2012-07-10T18:48:00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d v="2012-03-09T20:45:08"/>
    <d v="2012-04-08T16:45:08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d v="2012-10-23T02:45:35"/>
    <d v="2012-11-27T07:00:00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d v="2012-07-09T00:15:10"/>
    <d v="2012-08-10T17:00:00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d v="2014-10-13T19:45:38"/>
    <d v="2014-11-12T17:45:38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d v="2015-11-15T17:12:12"/>
    <d v="2015-12-03T16:30:00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d v="2010-05-01T03:45:32"/>
    <d v="2010-05-31T23:59:00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d v="2013-01-25T17:02:26"/>
    <d v="2013-03-11T13:02:26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d v="2012-11-15T16:52:08"/>
    <d v="2012-12-15T13:52:08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d v="2010-06-06T17:09:14"/>
    <d v="2010-07-22T01:00:00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d v="2011-05-08T13:18:01"/>
    <d v="2011-06-07T10:18:0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d v="2011-03-30T20:36:25"/>
    <d v="2011-04-15T22:59:00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d v="2012-01-12T19:43:03"/>
    <d v="2012-02-12T16:43:03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d v="2015-09-20T15:55:22"/>
    <d v="2015-10-20T12:55:22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d v="2012-03-13T15:02:45"/>
    <d v="2012-04-12T12:02:45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d v="2014-02-10T12:00:06"/>
    <d v="2014-03-04T16:00:00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d v="2015-12-28T02:37:53"/>
    <d v="2016-02-01T13:00:00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d v="2015-02-23T20:36:06"/>
    <d v="2015-03-25T16:36:06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d v="2012-09-08T18:55:31"/>
    <d v="2012-10-06T04:59:00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d v="2015-04-22T11:02:09"/>
    <d v="2015-05-22T08:00:0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d v="2015-02-02T16:57:27"/>
    <d v="2015-03-04T13:57:27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d v="2016-11-28T16:29:51"/>
    <d v="2017-01-27T13:29:51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d v="2015-11-18T14:27:01"/>
    <d v="2016-01-02T11:27:01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d v="2014-08-08T20:13:14"/>
    <d v="2014-09-07T17:13:14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d v="2016-05-24T14:06:23"/>
    <d v="2016-06-23T11:06:23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d v="2014-05-08T12:05:25"/>
    <d v="2014-05-23T09:05:25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d v="2016-11-29T20:01:40"/>
    <d v="2016-12-29T17:01:4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d v="2014-09-23T08:17:59"/>
    <d v="2014-10-23T05:17:59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d v="2015-09-17T21:06:57"/>
    <d v="2015-10-31T17:45:0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d v="2014-07-09T22:48:54"/>
    <d v="2014-08-08T19:48:54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d v="2015-05-05T03:26:00"/>
    <d v="2015-06-04T00:26:0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d v="2014-09-08T10:16:18"/>
    <d v="2014-10-08T07:16:18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d v="2014-10-17T02:11:13"/>
    <d v="2014-10-31T22:59:0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d v="2014-08-12T23:10:22"/>
    <d v="2014-09-01T20:10:22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d v="2016-10-13T15:12:55"/>
    <d v="2016-11-07T13:12:55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d v="2017-01-11T04:28:53"/>
    <d v="2017-02-10T01:28:53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d v="2014-07-08T16:57:31"/>
    <d v="2014-08-12T13:57:31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d v="2015-04-19T19:00:49"/>
    <d v="2015-05-19T16:00:49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d v="2015-09-23T19:01:01"/>
    <d v="2015-10-21T18:00:0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d v="2012-06-14T03:19:03"/>
    <d v="2012-07-14T00:19:03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d v="2013-11-12T04:08:27"/>
    <d v="2013-12-12T01:08:27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d v="2011-08-17T18:22:12"/>
    <d v="2011-09-26T23:59:00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d v="2013-12-18T16:15:55"/>
    <d v="2014-01-15T14:33:00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d v="2013-09-18T19:38:08"/>
    <d v="2013-10-10T19:00:00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d v="2010-10-05T20:54:16"/>
    <d v="2010-11-01T19:26:00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d v="2012-02-21T18:40:39"/>
    <d v="2012-03-07T23:59:00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d v="2013-04-07T13:33:14"/>
    <d v="2013-05-07T10:33:14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d v="2011-05-23T22:31:06"/>
    <d v="2011-07-04T19:31:06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d v="2013-05-08T11:24:42"/>
    <d v="2013-07-07T08:24:42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d v="2012-05-08T19:25:09"/>
    <d v="2012-05-21T22:30:00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d v="2012-01-03T17:26:13"/>
    <d v="2012-01-24T14:26:13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d v="2014-08-28T01:08:27"/>
    <d v="2014-09-26T22:08:27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d v="2011-11-18T18:48:41"/>
    <d v="2011-12-25T00:00:00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d v="2014-05-14T20:22:51"/>
    <d v="2014-06-20T23:59:00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d v="2011-11-05T19:21:10"/>
    <d v="2011-12-06T00:59:00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d v="2012-05-30T00:51:21"/>
    <d v="2012-06-14T22:59:00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d v="2013-06-01T04:13:51"/>
    <d v="2013-07-02T00:00:00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d v="2013-02-08T21:38:28"/>
    <d v="2013-03-10T17:38:28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d v="2011-05-07T10:10:33"/>
    <d v="2011-06-14T22:59:00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d v="2014-04-15T04:58:51"/>
    <d v="2014-05-15T01:58:5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d v="2011-04-05T17:52:20"/>
    <d v="2011-07-04T14:52:20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d v="2016-06-27T04:28:36"/>
    <d v="2016-08-11T01:28:36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d v="2014-04-01T12:01:30"/>
    <d v="2014-05-01T09:01:30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d v="2015-06-02T04:02:38"/>
    <d v="2015-07-12T01:02:38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d v="2014-02-19T01:36:01"/>
    <d v="2014-04-19T21:36:0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d v="2009-10-16T20:02:00"/>
    <d v="2009-11-23T00:59:00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d v="2016-04-13T12:30:09"/>
    <d v="2016-06-06T12:02:00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d v="2014-06-10T08:09:11"/>
    <d v="2014-07-10T05:09:1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d v="2011-03-22T02:21:13"/>
    <d v="2011-04-21T23:21:13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d v="2016-10-08T08:05:37"/>
    <d v="2016-11-07T06:05:37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d v="2013-09-09T12:33:35"/>
    <d v="2013-10-16T09:33:35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d v="2012-02-02T02:47:45"/>
    <d v="2012-03-01T22:00:00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d v="2016-01-25T11:56:16"/>
    <d v="2016-03-12T00:00:00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d v="2012-04-21T04:31:21"/>
    <d v="2012-05-23T14:00:00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d v="2015-03-04T20:10:05"/>
    <d v="2015-04-18T16:10:05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d v="2012-09-27T00:21:53"/>
    <d v="2012-10-26T21:21:53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d v="2013-02-21T21:42:41"/>
    <d v="2013-03-23T17:42:4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d v="2014-08-20T18:17:40"/>
    <d v="2014-09-30T19:00:00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d v="2014-11-21T06:42:21"/>
    <d v="2014-12-21T03:42:2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d v="2012-08-27T02:40:17"/>
    <d v="2012-10-05T22:59:00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d v="2014-04-13T16:43:56"/>
    <d v="2014-05-13T13:43:56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d v="2014-08-12T08:18:54"/>
    <d v="2014-09-16T05:18:54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d v="2016-03-23T04:32:52"/>
    <d v="2016-04-22T01:32:52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d v="2011-12-21T00:08:30"/>
    <d v="2012-01-11T20:00:00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d v="2014-07-15T10:58:18"/>
    <d v="2014-08-14T07:58:18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d v="2014-04-01T13:55:29"/>
    <d v="2014-05-01T10:55:29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d v="2016-11-02T12:05:15"/>
    <d v="2016-12-03T10:05:15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d v="2016-07-06T17:01:08"/>
    <d v="2016-08-05T14:01:08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d v="2013-02-19T02:38:21"/>
    <d v="2013-04-19T22:38:2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d v="2013-10-14T10:01:01"/>
    <d v="2013-11-14T23:00:00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d v="2012-10-18T22:17:24"/>
    <d v="2012-11-17T20:17:24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d v="2016-06-28T15:21:04"/>
    <d v="2016-08-06T02:00:00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d v="2013-06-20T06:01:09"/>
    <d v="2013-08-19T03:01:09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d v="2013-02-08T16:07:31"/>
    <d v="2013-03-10T13:07:3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d v="2013-06-13T19:35:25"/>
    <d v="2013-07-13T16:35:25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d v="2015-11-03T03:12:20"/>
    <d v="2015-12-19T02:59:00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d v="2012-05-10T03:24:52"/>
    <d v="2012-06-12T02:00:00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d v="2015-10-13T09:02:26"/>
    <d v="2015-11-18T23:59:00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d v="2016-02-23T11:01:02"/>
    <d v="2016-04-03T07:01:02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d v="2014-06-09T15:24:25"/>
    <d v="2014-07-09T12:24:25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d v="2016-11-04T12:04:47"/>
    <d v="2016-12-04T10:04:47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d v="2016-08-10T22:16:58"/>
    <d v="2016-09-02T02:00:0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d v="2014-10-01T16:58:01"/>
    <d v="2014-11-30T14:58:01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d v="2016-07-04T14:46:11"/>
    <d v="2016-08-02T18:00:0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d v="2016-02-13T08:24:43"/>
    <d v="2016-03-14T04:24:43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d v="2015-01-30T13:21:16"/>
    <d v="2015-03-01T10:21:16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d v="2015-07-21T16:19:02"/>
    <d v="2015-08-20T13:19:02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d v="2016-11-11T14:20:08"/>
    <d v="2016-12-11T11:20:08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d v="2016-01-29T02:42:12"/>
    <d v="2016-02-12T23:42:12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d v="2015-06-12T19:26:26"/>
    <d v="2015-07-03T16:26:26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d v="2015-01-19T01:26:31"/>
    <d v="2015-02-17T22:26:31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d v="2015-11-21T12:07:17"/>
    <d v="2015-12-21T09:07:17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d v="2016-10-07T22:09:02"/>
    <d v="2016-12-06T20:09:02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d v="2015-06-26T19:38:56"/>
    <d v="2015-07-16T16:38:56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d v="2014-06-10T17:40:11"/>
    <d v="2014-07-10T14:40:11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d v="2014-07-27T20:20:12"/>
    <d v="2014-08-26T17:20:12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d v="2014-06-17T00:50:38"/>
    <d v="2014-07-31T21:50:38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d v="2014-10-14T09:35:08"/>
    <d v="2014-11-13T07:35:08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d v="2015-12-07T20:50:13"/>
    <d v="2016-01-06T17:50:13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d v="2015-05-12T03:01:56"/>
    <d v="2015-06-12T15:00:00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d v="2016-12-24T15:05:43"/>
    <d v="2017-01-23T12:05:43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d v="2010-06-18T01:00:52"/>
    <d v="2010-07-02T18:00:00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d v="2014-06-10T12:31:03"/>
    <d v="2014-07-10T09:31:03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d v="2013-09-18T17:30:18"/>
    <d v="2013-10-15T22:59:00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d v="2014-10-29T10:00:45"/>
    <d v="2014-12-03T08:00:45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d v="2010-06-18T18:06:26"/>
    <d v="2010-08-23T23:00:00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d v="2011-08-06T12:30:22"/>
    <d v="2011-09-19T09:30:22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d v="2016-10-18T05:45:43"/>
    <d v="2016-11-23T03:45:43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d v="2016-07-19T21:54:51"/>
    <d v="2016-08-18T18:54:5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d v="2015-12-09T06:36:13"/>
    <d v="2016-01-11T18:00:00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d v="2015-01-06T17:44:01"/>
    <d v="2015-02-05T14:44:0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d v="2016-05-09T21:03:34"/>
    <d v="2016-07-08T18:03:34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d v="2013-02-19T03:08:59"/>
    <d v="2013-03-24T23:08:59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d v="2011-08-10T19:02:43"/>
    <d v="2011-09-09T16:02:43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d v="2013-02-07T19:08:19"/>
    <d v="2013-03-09T16:08:19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d v="2012-02-21T23:22:35"/>
    <d v="2012-03-23T23:00:00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d v="2015-07-14T06:46:49"/>
    <d v="2015-08-13T03:46:49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d v="2016-08-23T15:00:21"/>
    <d v="2016-09-22T12:00:2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d v="2014-04-08T00:20:24"/>
    <d v="2014-05-14T18:04:00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d v="2014-08-09T23:41:37"/>
    <d v="2014-09-23T20:41:37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d v="2016-05-12T11:39:32"/>
    <d v="2016-06-11T08:39:32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d v="2015-05-12T08:05:53"/>
    <d v="2015-06-11T05:05:53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d v="2012-07-09T21:12:24"/>
    <d v="2012-08-12T22:00:00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d v="2015-05-12T02:25:46"/>
    <d v="2015-06-10T23:25:46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d v="2014-03-06T15:39:45"/>
    <d v="2014-04-20T22:59:00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d v="2015-02-13T17:31:59"/>
    <d v="2015-03-30T13:31:59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d v="2010-02-06T20:03:26"/>
    <d v="2010-03-15T16:55:00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d v="2014-07-27T22:31:21"/>
    <d v="2014-08-26T19:31:2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d v="2012-10-30T21:54:56"/>
    <d v="2012-11-29T18:54:56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d v="2014-12-02T05:54:13"/>
    <d v="2015-01-08T20:00:00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d v="2016-11-15T11:34:34"/>
    <d v="2016-12-15T00:00:00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d v="2014-03-26T23:58:38"/>
    <d v="2014-04-25T20:58:38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d v="2015-03-13T01:07:13"/>
    <d v="2015-05-07T01:58:00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d v="2015-11-03T13:00:07"/>
    <d v="2015-12-18T20:00:00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d v="2014-04-09T18:45:19"/>
    <d v="2014-05-09T15:45:19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d v="2013-10-31T03:02:33"/>
    <d v="2013-12-30T01:02:33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d v="2013-05-30T04:30:21"/>
    <d v="2013-07-01T13:00:00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d v="2016-11-01T08:32:05"/>
    <d v="2016-11-30T23:59:00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d v="2013-10-31T20:15:03"/>
    <d v="2013-11-15T18:15:03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d v="2016-10-11T10:37:07"/>
    <d v="2016-11-10T08:37:07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d v="2015-11-23T14:59:34"/>
    <d v="2016-01-22T11:59:34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d v="2016-10-18T02:14:37"/>
    <d v="2016-12-10T23:59:00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d v="2015-05-14T14:25:14"/>
    <d v="2015-06-13T11:25:14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d v="2012-06-09T00:07:27"/>
    <d v="2012-07-08T21:07:27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d v="2013-04-23T02:07:24"/>
    <d v="2013-05-22T23:07:24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d v="2015-03-18T19:41:10"/>
    <d v="2015-04-16T19:00:00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d v="2013-04-23T13:38:11"/>
    <d v="2013-05-23T10:38:1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d v="2013-10-28T10:39:23"/>
    <d v="2013-12-02T17:59:00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d v="2015-04-20T23:42:58"/>
    <d v="2015-05-30T20:42:58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d v="2013-11-25T22:32:17"/>
    <d v="2013-12-25T19:32:17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d v="2016-01-06T00:00:53"/>
    <d v="2016-02-19T21:00:53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d v="2015-10-26T12:49:11"/>
    <d v="2015-11-25T10:49:1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d v="2014-04-02T10:30:10"/>
    <d v="2014-05-02T07:30:10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d v="2014-11-03T14:10:43"/>
    <d v="2014-12-02T23:00:00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d v="2013-03-18T16:15:42"/>
    <d v="2013-04-17T13:15:42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d v="2016-01-27T09:52:12"/>
    <d v="2016-02-26T06:52:12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d v="2015-01-22T06:53:50"/>
    <d v="2015-03-02T15:00:00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d v="2015-12-23T12:27:34"/>
    <d v="2016-01-31T16:59:00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d v="2014-05-24T13:25:50"/>
    <d v="2014-07-23T10:25:50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d v="2016-12-01T16:20:54"/>
    <d v="2016-12-31T13:20:54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d v="2016-02-23T07:11:38"/>
    <d v="2016-03-24T03:11:38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d v="2016-04-12T15:35:01"/>
    <d v="2016-05-15T12:35:0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d v="2013-04-25T06:45:23"/>
    <d v="2013-05-31T07:00:00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d v="2013-11-25T06:00:29"/>
    <d v="2013-12-25T03:00:29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d v="2014-07-24T16:31:23"/>
    <d v="2014-08-23T13:31:23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d v="2015-04-21T18:29:36"/>
    <d v="2015-05-24T15:29:36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d v="2016-09-20T18:11:55"/>
    <d v="2016-10-20T15:11:55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d v="2015-12-02T21:19:51"/>
    <d v="2016-01-02T18:19:5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d v="2016-05-29T13:45:23"/>
    <d v="2016-06-28T10:45:23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d v="2016-08-18T04:41:24"/>
    <d v="2016-10-02T01:41:24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d v="2016-04-07T11:57:12"/>
    <d v="2016-05-07T08:57:12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d v="2015-03-24T14:01:58"/>
    <d v="2015-05-08T11:01:58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d v="2016-04-06T17:49:42"/>
    <d v="2016-05-06T14:49:42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d v="2013-06-25T14:21:28"/>
    <d v="2013-07-25T11:21:28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d v="2014-06-13T19:08:09"/>
    <d v="2014-07-23T16:08:09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d v="2015-04-08T23:01:16"/>
    <d v="2015-06-05T16:00:00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d v="2016-11-18T16:30:57"/>
    <d v="2016-12-18T13:30:57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d v="2015-05-26T15:03:13"/>
    <d v="2015-06-25T14:00:00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d v="2015-10-12T20:58:20"/>
    <d v="2015-11-11T18:58:20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d v="2012-04-05T01:45:55"/>
    <d v="2012-05-15T23:59:00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d v="2011-09-25T00:53:16"/>
    <d v="2011-11-23T22:53:16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d v="2012-05-05T15:19:55"/>
    <d v="2012-06-04T12:19:55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d v="2014-04-02T17:59:42"/>
    <d v="2014-05-04T01:59:00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d v="2012-06-15T18:03:07"/>
    <d v="2012-07-15T15:03:07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d v="2011-11-13T14:05:32"/>
    <d v="2011-12-13T23:59:00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d v="2011-08-09T02:54:18"/>
    <d v="2011-09-07T23:54:18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d v="2010-08-05T15:09:12"/>
    <d v="2010-09-10T22:59:00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d v="2013-06-27T23:49:54"/>
    <d v="2013-08-01T20:49:54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d v="2013-01-25T07:09:15"/>
    <d v="2013-02-24T04:09:15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d v="2011-01-12T05:44:38"/>
    <d v="2011-03-01T15:00:00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d v="2011-08-08T14:58:52"/>
    <d v="2011-10-07T11:58:52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d v="2012-10-23T18:30:32"/>
    <d v="2012-12-22T16:30:32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d v="2012-01-30T22:28:50"/>
    <d v="2012-03-04T22:00:00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d v="2011-08-03T15:36:13"/>
    <d v="2011-10-02T12:36:13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d v="2012-10-10T16:12:15"/>
    <d v="2012-10-25T22:59:00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d v="2011-10-02T12:02:15"/>
    <d v="2011-12-01T10:02:15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d v="2012-02-07T00:43:55"/>
    <d v="2012-03-07T21:43:55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d v="2015-06-18T15:54:44"/>
    <d v="2015-07-01T22:40:00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d v="2012-06-14T18:02:21"/>
    <d v="2012-06-29T22:59:00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d v="2011-12-15T01:35:14"/>
    <d v="2012-02-12T22:35:14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d v="2011-04-05T18:50:48"/>
    <d v="2011-05-05T15:50:48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d v="2012-10-10T16:07:07"/>
    <d v="2012-11-09T14:07:07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d v="2013-04-29T23:47:14"/>
    <d v="2013-05-30T19:00:00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d v="2014-11-08T16:55:53"/>
    <d v="2014-11-20T23:00:00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d v="2012-12-27T03:09:34"/>
    <d v="2013-01-26T00:09:34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d v="2014-10-22T15:03:13"/>
    <d v="2014-11-12T13:03:13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d v="2012-08-14T02:13:00"/>
    <d v="2012-09-09T22:55:00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d v="2015-06-05T15:00:17"/>
    <d v="2015-07-05T12:00:17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d v="2014-04-30T14:06:09"/>
    <d v="2014-05-27T23:59:00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d v="2011-06-09T02:43:45"/>
    <d v="2011-08-14T20:00:00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d v="2013-04-01T20:16:33"/>
    <d v="2013-04-15T17:16:33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d v="2014-08-19T18:46:16"/>
    <d v="2014-09-23T15:46:16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d v="2010-10-07T17:34:30"/>
    <d v="2010-12-08T23:59:00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d v="2011-01-20T23:56:41"/>
    <d v="2011-02-19T20:56:4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d v="2012-08-15T16:40:03"/>
    <d v="2012-10-02T13:40:03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d v="2015-10-12T23:25:49"/>
    <d v="2015-10-26T23:59:00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d v="2011-06-24T18:08:56"/>
    <d v="2011-07-24T15:08:56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d v="2012-07-17T01:07:25"/>
    <d v="2012-08-15T22:07:25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d v="2013-11-13T21:08:56"/>
    <d v="2014-01-01T18:08:56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d v="2016-12-12T15:49:08"/>
    <d v="2017-01-11T12:49:08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d v="2016-12-08T05:12:49"/>
    <d v="2017-01-07T02:12:49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d v="2010-01-20T08:11:47"/>
    <d v="2010-03-15T01:59:0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d v="2010-10-12T22:40:35"/>
    <d v="2010-11-30T00:00:0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d v="2015-07-05T22:33:53"/>
    <d v="2015-08-04T19:33:53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d v="2014-11-08T21:21:27"/>
    <d v="2014-12-08T18:21:27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d v="2015-02-10T10:07:43"/>
    <d v="2015-03-12T06:07:43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d v="2014-07-23T16:32:49"/>
    <d v="2014-09-21T13:32:49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d v="2016-02-08T22:35:00"/>
    <d v="2016-03-09T19:35:0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d v="2014-07-12T00:04:23"/>
    <d v="2014-08-15T21:04:23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d v="2015-06-12T02:58:11"/>
    <d v="2015-07-11T23:58:11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d v="2014-01-04T09:41:32"/>
    <d v="2014-02-03T06:41:32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d v="2011-03-17T00:19:59"/>
    <d v="2011-04-24T01:59:0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d v="2013-03-28T19:16:31"/>
    <d v="2013-04-27T16:16:31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d v="2012-09-04T21:07:13"/>
    <d v="2012-10-04T18:07:13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d v="2013-09-19T10:13:06"/>
    <d v="2013-10-19T07:13:06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d v="2014-11-05T16:30:29"/>
    <d v="2014-12-05T13:30:29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d v="2013-10-09T22:18:59"/>
    <d v="2013-11-08T20:18:59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d v="2016-10-04T16:00:08"/>
    <d v="2016-11-03T13:00:08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d v="2012-12-12T18:00:24"/>
    <d v="2013-01-11T15:00:24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d v="2014-10-15T03:39:19"/>
    <d v="2014-11-14T01:39:19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d v="2015-12-02T14:50:10"/>
    <d v="2015-12-30T11:50:1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d v="2010-06-03T19:16:52"/>
    <d v="2010-07-21T14:00:0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d v="2013-08-13T11:07:20"/>
    <d v="2013-09-14T08:07:2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d v="2013-10-28T03:41:54"/>
    <d v="2013-11-27T01:41:54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d v="2016-01-28T14:18:30"/>
    <d v="2016-02-11T11:18:3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d v="2014-10-15T05:05:48"/>
    <d v="2014-11-16T03:05:48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d v="2015-03-03T15:36:22"/>
    <d v="2015-04-02T11:36:22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d v="2010-06-25T22:35:56"/>
    <d v="2010-07-30T19:00:0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d v="2016-06-13T04:49:59"/>
    <d v="2016-07-13T01:49:59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d v="2016-05-30T18:20:14"/>
    <d v="2016-06-29T15:20:14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d v="2014-02-13T17:58:29"/>
    <d v="2014-03-15T13:58:29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d v="2014-12-01T19:51:58"/>
    <d v="2015-01-10T02:59:0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d v="2014-01-08T13:10:27"/>
    <d v="2014-01-28T10:10:27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d v="2016-03-01T15:56:25"/>
    <d v="2016-03-31T11:56:25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d v="2013-08-02T18:30:06"/>
    <d v="2013-09-16T15:30:06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d v="2016-11-20T21:33:03"/>
    <d v="2016-12-23T02:59:0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d v="2012-12-21T18:29:34"/>
    <d v="2013-02-04T15:29:34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d v="2011-06-16T15:32:54"/>
    <d v="2011-07-16T12:32:54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d v="2012-04-19T15:05:05"/>
    <d v="2012-05-19T12:05:05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d v="2015-08-24T18:27:39"/>
    <d v="2015-09-23T15:27:39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d v="2014-06-23T16:23:11"/>
    <d v="2014-07-24T13:23:1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d v="2015-04-17T19:35:20"/>
    <d v="2015-06-07T22:50:00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d v="2016-05-25T15:13:34"/>
    <d v="2016-06-24T22:59:00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d v="2016-03-09T14:00:35"/>
    <d v="2016-04-08T10:00:35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d v="2014-10-21T18:06:58"/>
    <d v="2014-12-05T16:06:58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d v="2012-08-31T23:35:37"/>
    <d v="2012-09-14T20:35:37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d v="2017-01-10T12:24:21"/>
    <d v="2017-02-10T00:00:00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d v="2017-02-27T14:49:11"/>
    <d v="2017-03-02T11:49:1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d v="2015-07-13T16:00:22"/>
    <d v="2015-08-22T13:00:22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d v="2015-05-17T20:58:15"/>
    <d v="2015-06-22T00:00:00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d v="2015-03-19T11:55:20"/>
    <d v="2015-04-18T08:55:20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d v="2013-08-09T14:37:23"/>
    <d v="2013-09-09T22:59:00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d v="2016-04-05T11:01:47"/>
    <d v="2016-05-05T08:01:47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d v="2016-07-13T22:13:06"/>
    <d v="2016-07-20T19:13:06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d v="2015-04-02T13:11:49"/>
    <d v="2015-05-02T10:11:49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d v="2016-05-12T04:01:07"/>
    <d v="2016-06-06T01:01:07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d v="2016-12-19T13:16:37"/>
    <d v="2017-01-18T10:16:37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d v="2015-03-12T02:06:32"/>
    <d v="2015-04-10T23:06:32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d v="2015-10-02T14:04:28"/>
    <d v="2015-11-13T12:04:28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d v="2017-02-06T22:07:33"/>
    <d v="2017-02-20T19:07:33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d v="2014-08-28T19:37:05"/>
    <d v="2014-10-02T16:37:05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d v="2017-01-10T06:46:17"/>
    <d v="2017-02-09T00:00:00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d v="2016-01-11T14:34:01"/>
    <d v="2016-01-25T11:00:00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d v="2013-02-14T06:23:59"/>
    <d v="2013-03-26T03:23:59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d v="2016-08-01T12:45:43"/>
    <d v="2016-09-06T21:00:00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d v="2015-03-05T03:01:06"/>
    <d v="2015-04-02T22:59:00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d v="2016-09-20T12:04:01"/>
    <d v="2016-10-25T12:00:00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d v="2016-04-07T16:55:00"/>
    <d v="2016-04-21T17:00:00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d v="2016-02-17T13:00:04"/>
    <d v="2016-03-23T01:59:00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d v="2017-02-02T18:00:27"/>
    <d v="2017-02-14T15:00:27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d v="2016-11-17T18:25:44"/>
    <d v="2016-12-15T18:00:00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d v="2016-10-21T07:44:32"/>
    <d v="2016-11-20T23:59:00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d v="2016-02-25T16:11:30"/>
    <d v="2016-03-26T12:11:30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d v="2015-07-12T16:31:40"/>
    <d v="2015-08-11T13:31:40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d v="2016-11-01T09:41:42"/>
    <d v="2016-12-02T02:00:00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d v="2015-01-29T12:00:59"/>
    <d v="2015-02-28T09:00:59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d v="2015-10-15T10:20:00"/>
    <d v="2015-11-14T08:20:00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d v="2015-09-15T07:59:58"/>
    <d v="2015-10-15T04:59:58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d v="2015-06-08T13:01:08"/>
    <d v="2015-07-05T22:00:00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d v="2013-01-02T18:19:25"/>
    <d v="2013-01-16T15:19:25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d v="2012-10-02T18:22:48"/>
    <d v="2012-11-01T15:22:48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d v="2015-08-25T18:38:02"/>
    <d v="2015-09-24T15:38:02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d v="2013-02-07T05:28:39"/>
    <d v="2013-03-09T02:28:39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d v="2012-05-02T17:43:09"/>
    <d v="2012-06-01T14:43:09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d v="2012-03-29T04:10:24"/>
    <d v="2012-04-16T01:10:24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d v="2013-10-17T02:39:33"/>
    <d v="2013-11-16T00:39:33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d v="2012-02-07T19:10:26"/>
    <d v="2012-04-06T23:00:00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d v="2014-04-03T09:30:44"/>
    <d v="2014-04-14T18:00:00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d v="2012-02-16T23:35:10"/>
    <d v="2012-04-14T12:36:00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d v="2014-03-18T16:50:25"/>
    <d v="2014-04-10T01:59:00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d v="2013-10-01T15:56:17"/>
    <d v="2013-11-03T20:00:00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d v="2015-04-15T17:49:39"/>
    <d v="2015-05-15T14:49:39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d v="2014-01-07T17:00:48"/>
    <d v="2014-02-06T14:00:48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d v="2012-02-19T15:12:52"/>
    <d v="2012-03-13T01:59:00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d v="2015-07-09T16:02:25"/>
    <d v="2015-07-23T13:02:25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d v="2015-10-22T16:38:33"/>
    <d v="2015-11-02T03:00:00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d v="2012-08-06T17:29:43"/>
    <d v="2012-08-28T19:00:00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d v="2015-07-20T15:15:12"/>
    <d v="2015-08-19T12:15:12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d v="2013-06-26T23:27:16"/>
    <d v="2013-07-26T20:27:16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d v="2016-03-23T14:00:09"/>
    <d v="2016-04-22T19:00:00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d v="2011-12-29T16:54:07"/>
    <d v="2012-01-28T13:54:07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d v="2015-05-28T13:22:48"/>
    <d v="2015-06-27T10:22:48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d v="2016-10-01T14:01:15"/>
    <d v="2016-10-29T14:00:00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d v="2014-08-22T17:00:15"/>
    <d v="2014-09-21T14:00:15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d v="2016-01-12T17:10:22"/>
    <d v="2016-02-11T23:59:00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d v="2013-10-14T17:22:35"/>
    <d v="2013-11-13T15:22:35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d v="2015-07-17T04:40:36"/>
    <d v="2015-08-16T01:40:36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d v="2013-07-29T13:56:31"/>
    <d v="2013-09-02T23:00:00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d v="2014-03-26T19:08:47"/>
    <d v="2014-04-25T16:08:47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d v="2013-05-29T19:51:41"/>
    <d v="2013-06-25T00:00:00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d v="2014-06-16T17:03:28"/>
    <d v="2014-07-18T22:00:00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d v="2015-11-23T07:05:39"/>
    <d v="2015-12-13T19:00:00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d v="2016-12-06T17:47:27"/>
    <d v="2017-01-05T14:47:27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d v="2015-02-26T22:31:51"/>
    <d v="2015-03-28T18:31:5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d v="2016-01-02T12:48:43"/>
    <d v="2016-02-01T09:48:43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d v="2014-10-02T22:04:43"/>
    <d v="2014-11-12T02:59:00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d v="2017-02-08T12:55:16"/>
    <d v="2017-03-10T09:55:16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d v="2013-10-25T21:00:14"/>
    <d v="2013-11-30T23:02:00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d v="2016-03-23T17:49:04"/>
    <d v="2016-04-22T14:49:04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d v="2017-01-31T17:51:40"/>
    <d v="2017-03-02T14:51:40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d v="2013-10-22T11:48:53"/>
    <d v="2013-11-26T22:02:00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d v="2017-03-06T16:01:30"/>
    <d v="2017-03-12T22:00:00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d v="2016-10-04T17:39:06"/>
    <d v="2016-10-16T15:30:00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d v="2014-01-21T15:00:17"/>
    <d v="2014-02-21T13:00:00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d v="2015-08-05T17:00:10"/>
    <d v="2015-09-04T14:00:10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d v="2015-07-15T13:59:25"/>
    <d v="2015-07-29T10:59:25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d v="2016-11-14T19:01:18"/>
    <d v="2016-12-14T16:01:18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d v="2013-03-03T14:52:45"/>
    <d v="2013-04-02T10:52:45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d v="2016-11-02T22:07:53"/>
    <d v="2016-12-02T20:07:53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d v="2014-07-26T06:17:57"/>
    <d v="2014-08-16T03:17:57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d v="2016-07-22T05:52:18"/>
    <d v="2016-08-06T02:52:18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d v="2015-10-19T13:09:07"/>
    <d v="2015-11-18T11:09:07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d v="2017-01-17T13:32:48"/>
    <d v="2017-01-24T10:32:48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d v="2016-04-07T20:50:51"/>
    <d v="2016-05-07T17:50:5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d v="2016-11-08T08:50:46"/>
    <d v="2016-11-22T05:50:46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d v="2016-05-15T20:28:49"/>
    <d v="2016-06-19T18:00:00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d v="2015-05-12T16:01:27"/>
    <d v="2015-06-11T13:01:27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d v="2016-11-28T17:18:56"/>
    <d v="2016-12-08T14:18:56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d v="2014-02-24T22:24:10"/>
    <d v="2014-03-26T18:24:10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d v="2017-01-24T15:23:40"/>
    <d v="2017-02-14T12:23:40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d v="2014-10-14T12:02:38"/>
    <d v="2014-11-17T19:00:00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d v="2015-01-10T17:58:33"/>
    <d v="2015-01-31T14:58:33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d v="2016-05-06T11:58:34"/>
    <d v="2016-05-22T22:00:00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d v="2016-11-15T18:28:27"/>
    <d v="2016-11-22T15:28:27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d v="2016-04-09T18:59:52"/>
    <d v="2016-04-26T21:00:00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d v="2014-11-25T17:54:57"/>
    <d v="2014-12-20T20:00:00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d v="2017-02-09T23:58:35"/>
    <d v="2017-03-11T20:58:35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d v="2017-02-10T14:54:23"/>
    <d v="2017-03-07T00:00:00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d v="2016-12-21T18:51:53"/>
    <d v="2017-01-10T16:59:00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d v="2016-11-09T22:00:04"/>
    <d v="2016-12-09T19:00:04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d v="2015-11-07T14:47:16"/>
    <d v="2015-12-07T11:47:16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d v="2017-02-15T11:10:42"/>
    <d v="2017-03-12T07:10:42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d v="2014-01-24T10:00:57"/>
    <d v="2014-02-23T07:00:57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d v="2014-11-22T12:47:59"/>
    <d v="2014-12-22T09:47:59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d v="2013-12-06T13:38:09"/>
    <d v="2014-01-05T10:38:09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d v="2012-01-28T14:17:03"/>
    <d v="2012-02-27T11:17:03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d v="2015-11-30T15:01:07"/>
    <d v="2016-01-03T17:59:00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d v="2015-01-16T17:21:39"/>
    <d v="2015-02-03T23:00:00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d v="2015-08-18T12:59:51"/>
    <d v="2015-09-17T09:59:5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d v="2011-05-24T04:51:37"/>
    <d v="2011-07-25T01:50:00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d v="2015-11-15T02:11:26"/>
    <d v="2016-01-13T23:11:26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d v="2012-03-10T01:00:04"/>
    <d v="2012-05-08T21:00:04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d v="2011-02-11T17:07:25"/>
    <d v="2011-03-11T23:00:00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d v="2012-05-30T02:27:23"/>
    <d v="2012-06-28T23:27:23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d v="2013-08-08T21:07:34"/>
    <d v="2013-09-05T22:59:00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d v="2014-06-02T14:01:00"/>
    <d v="2014-06-23T11:01:00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d v="2012-06-07T17:51:29"/>
    <d v="2012-06-26T13:00:00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d v="2013-10-24T21:57:40"/>
    <d v="2013-12-06T18:22:00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d v="2009-09-14T04:05:30"/>
    <d v="2009-12-01T12:00:00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d v="2012-03-19T21:26:58"/>
    <d v="2012-04-22T23:00:00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d v="2012-03-19T14:44:36"/>
    <d v="2012-04-18T11:44:36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d v="2012-08-30T14:59:59"/>
    <d v="2012-09-24T22:59:00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d v="2012-12-21T15:21:20"/>
    <d v="2013-01-20T12:21:20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d v="2012-12-27T20:54:16"/>
    <d v="2013-01-26T17:54:16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d v="2012-01-19T15:33:46"/>
    <d v="2012-02-23T12:33:46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d v="2012-02-08T23:00:49"/>
    <d v="2012-03-13T22:59:00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d v="2014-02-24T18:10:33"/>
    <d v="2014-03-26T14:10:33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d v="2011-01-21T22:46:49"/>
    <d v="2011-02-05T19:46:49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d v="2012-06-14T15:26:56"/>
    <d v="2012-06-28T12:26:56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d v="2013-05-22T01:31:36"/>
    <d v="2013-06-20T22:31:36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d v="2013-11-27T18:50:34"/>
    <d v="2013-12-31T02:00:00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d v="2011-11-03T00:39:56"/>
    <d v="2011-12-12T22:39:56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d v="2010-11-20T17:34:51"/>
    <d v="2010-12-31T23:59:00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d v="2014-07-14T14:41:12"/>
    <d v="2014-08-08T13:00:00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d v="2012-02-09T02:02:09"/>
    <d v="2012-03-09T23:02:09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d v="2012-04-05T17:15:33"/>
    <d v="2012-05-05T14:15:28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d v="2014-07-31T21:06:36"/>
    <d v="2014-08-28T20:00:00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d v="2013-02-02T21:42:17"/>
    <d v="2013-03-09T18:42:17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d v="2013-02-19T17:03:35"/>
    <d v="2013-03-21T13:03:35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d v="2014-04-06T22:06:29"/>
    <d v="2014-05-06T19:06:29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d v="2014-03-18T13:11:18"/>
    <d v="2014-04-18T18:00:00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d v="2012-04-03T21:00:26"/>
    <d v="2012-05-03T18:00:26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d v="2012-05-08T11:14:17"/>
    <d v="2012-06-07T08:14:17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d v="2012-04-05T15:25:43"/>
    <d v="2012-05-05T12:25:43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d v="2009-09-23T15:24:10"/>
    <d v="2009-12-09T13:24:00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d v="2010-01-14T11:00:49"/>
    <d v="2010-02-15T00:00:00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d v="2009-08-25T13:26:54"/>
    <d v="2009-09-25T22:59:00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d v="2013-11-14T23:58:05"/>
    <d v="2013-12-14T20:58:05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d v="2014-02-26T17:36:40"/>
    <d v="2014-04-02T13:36:40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d v="2017-03-05T04:15:01"/>
    <d v="2017-04-04T00:15:01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d v="2017-03-10T19:29:29"/>
    <d v="2017-04-09T15:29:29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d v="2017-03-13T16:07:27"/>
    <d v="2017-03-20T13:07:27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d v="2017-02-24T19:14:45"/>
    <d v="2017-03-26T15:14:45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d v="2017-02-27T22:32:11"/>
    <d v="2017-03-29T18:32:11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d v="2017-03-09T22:49:08"/>
    <d v="2017-04-30T12:00:0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d v="2014-07-22T20:00:40"/>
    <d v="2014-08-26T17:00:40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d v="2015-05-15T16:45:37"/>
    <d v="2015-06-14T13:45:37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d v="2014-06-17T12:59:06"/>
    <d v="2014-07-17T09:59:06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d v="2015-11-24T19:35:43"/>
    <d v="2015-12-24T19:00:00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d v="2014-07-18T22:08:10"/>
    <d v="2014-08-17T19:08:10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d v="2015-01-07T13:04:31"/>
    <d v="2015-02-06T10:04:3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d v="2014-05-08T13:36:30"/>
    <d v="2014-05-29T12:50:00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d v="2014-10-06T14:04:58"/>
    <d v="2014-11-05T12:34:00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d v="2014-05-12T11:44:03"/>
    <d v="2014-06-11T08:44:03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d v="2014-01-27T20:11:35"/>
    <d v="2014-03-08T17:11:35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d v="2014-05-27T13:22:23"/>
    <d v="2014-06-26T10:22:23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d v="2014-05-30T19:31:24"/>
    <d v="2014-06-29T16:31:24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d v="2016-11-18T17:11:49"/>
    <d v="2016-12-19T02:59:00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d v="2016-09-30T13:25:38"/>
    <d v="2016-10-30T10:25:38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d v="2015-06-12T17:31:44"/>
    <d v="2015-07-12T14:31:44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d v="2014-09-15T14:51:10"/>
    <d v="2014-10-06T00:00:0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d v="2015-11-19T17:48:25"/>
    <d v="2016-01-08T14:47:0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d v="2016-05-25T15:27:49"/>
    <d v="2016-06-24T12:27:49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d v="2015-02-24T22:02:36"/>
    <d v="2015-03-31T18:39:0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d v="2016-09-02T17:10:31"/>
    <d v="2016-10-17T14:10:31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d v="2016-07-26T12:34:36"/>
    <d v="2016-08-25T09:34:36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d v="2015-12-22T20:22:18"/>
    <d v="2016-02-20T17:22:18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d v="2015-07-13T16:37:08"/>
    <d v="2015-08-11T13:37:08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d v="2016-12-04T18:12:50"/>
    <d v="2017-01-03T15:12:5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d v="2015-03-31T00:25:39"/>
    <d v="2015-04-29T21:25:39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d v="2015-04-07T13:12:32"/>
    <d v="2015-06-06T10:12:32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d v="2015-04-09T14:13:42"/>
    <d v="2015-04-21T11:13:42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d v="2014-11-11T15:21:00"/>
    <d v="2015-01-10T12:21:0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d v="2015-04-02T20:02:16"/>
    <d v="2015-05-02T17:02:16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d v="2015-05-06T16:48:24"/>
    <d v="2015-06-05T13:48:24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d v="2015-09-17T12:52:58"/>
    <d v="2015-10-17T09:52:58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d v="2014-12-05T20:20:36"/>
    <d v="2015-01-30T19:39:0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d v="2015-06-04T13:35:24"/>
    <d v="2015-08-03T10:35:24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d v="2016-01-08T14:58:00"/>
    <d v="2016-02-07T11:58:0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d v="2016-04-06T18:36:48"/>
    <d v="2016-04-30T17:00:0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d v="2014-11-11T14:31:10"/>
    <d v="2014-12-11T11:31:1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d v="2015-11-13T22:16:40"/>
    <d v="2015-12-28T19:16:4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d v="2015-09-01T20:25:56"/>
    <d v="2015-10-26T17:25:56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d v="2015-12-08T15:40:25"/>
    <d v="2016-01-17T18:00:0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d v="2015-09-21T10:45:33"/>
    <d v="2015-10-21T07:45:33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d v="2016-02-25T21:16:56"/>
    <d v="2016-04-25T17:16:56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d v="2015-02-28T15:19:25"/>
    <d v="2015-04-14T11:19:25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d v="2016-01-11T17:30:11"/>
    <d v="2016-02-10T14:30:11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d v="2014-11-18T02:32:21"/>
    <d v="2014-12-17T23:32:21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d v="2015-05-26T16:39:56"/>
    <d v="2015-06-25T13:39:56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d v="2015-03-24T23:39:31"/>
    <d v="2015-04-23T20:39:31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d v="2015-07-30T13:53:44"/>
    <d v="2015-08-29T10:53:44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d v="2015-01-13T18:14:20"/>
    <d v="2015-02-12T15:14:2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d v="2016-08-10T18:03:57"/>
    <d v="2016-09-09T15:03:57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d v="2015-11-10T20:12:46"/>
    <d v="2015-12-10T17:12:46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d v="2016-10-26T18:53:03"/>
    <d v="2016-11-25T16:53:03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d v="2015-07-27T22:18:50"/>
    <d v="2015-08-25T19:18:5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d v="2015-08-20T22:23:36"/>
    <d v="2015-10-04T19:23:36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d v="2015-09-01T17:02:22"/>
    <d v="2015-10-01T14:02:22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d v="2015-03-11T20:27:28"/>
    <d v="2015-04-10T17:27:28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d v="2015-07-10T02:30:03"/>
    <d v="2015-08-03T23:30:03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d v="2015-01-22T23:21:47"/>
    <d v="2015-02-21T20:21:47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d v="2014-10-14T23:37:23"/>
    <d v="2014-11-13T21:37:23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d v="2015-07-06T14:50:32"/>
    <d v="2015-08-05T11:50:32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d v="2014-11-11T18:07:04"/>
    <d v="2015-01-10T15:07:04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d v="2016-06-07T13:02:20"/>
    <d v="2016-07-22T10:02:2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d v="2014-12-16T18:29:19"/>
    <d v="2015-01-15T14:29:0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d v="2015-06-24T13:40:52"/>
    <d v="2015-07-25T16:59:0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d v="2014-11-25T04:17:44"/>
    <d v="2015-01-04T01:17:44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d v="2015-03-01T17:04:04"/>
    <d v="2015-03-31T13:04:04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d v="2015-09-29T00:53:43"/>
    <d v="2015-10-28T21:53:43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d v="2015-07-09T13:33:37"/>
    <d v="2015-08-08T10:33:37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d v="2015-01-27T06:41:33"/>
    <d v="2015-02-26T03:41:33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d v="2016-12-13T00:54:47"/>
    <d v="2017-01-10T03:57:0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d v="2015-09-15T18:22:38"/>
    <d v="2015-10-15T15:22:38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d v="2014-12-03T19:14:16"/>
    <d v="2015-01-02T16:14:16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d v="2015-06-02T19:59:44"/>
    <d v="2015-07-02T16:59:44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d v="2014-11-13T18:28:26"/>
    <d v="2014-12-18T15:28:26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d v="2016-03-15T04:26:04"/>
    <d v="2016-04-14T01:26:04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d v="2016-01-05T17:44:56"/>
    <d v="2016-03-05T14:44:56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d v="2015-04-13T14:18:51"/>
    <d v="2015-05-13T11:18:51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d v="2016-01-30T19:10:58"/>
    <d v="2016-03-30T15:10:58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d v="2015-12-03T22:56:47"/>
    <d v="2016-01-02T19:56:47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d v="2016-08-13T12:02:55"/>
    <d v="2016-09-03T09:02:55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d v="2014-12-10T00:39:50"/>
    <d v="2015-01-18T21:39:5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d v="2015-03-19T11:48:48"/>
    <d v="2015-04-11T01:00:0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d v="2014-10-07T01:22:37"/>
    <d v="2014-11-05T23:22:37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d v="2015-07-19T19:01:15"/>
    <d v="2015-08-18T16:01:15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d v="2015-08-08T07:47:55"/>
    <d v="2015-09-07T04:47:55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d v="2015-07-26T15:34:42"/>
    <d v="2015-08-25T12:34:42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d v="2016-10-12T15:41:13"/>
    <d v="2016-11-26T13:41:13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d v="2014-05-01T00:38:02"/>
    <d v="2014-05-31T18:30:0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d v="2015-07-13T14:41:00"/>
    <d v="2015-08-21T22:59:0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d v="2016-06-15T18:42:26"/>
    <d v="2016-07-15T15:42:26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d v="2015-01-15T15:42:23"/>
    <d v="2015-03-14T10:00:0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d v="2014-07-11T19:13:07"/>
    <d v="2014-08-10T16:13:07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d v="2015-01-23T18:34:04"/>
    <d v="2015-03-24T14:34:04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d v="2014-12-20T15:43:09"/>
    <d v="2015-02-18T12:43:09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d v="2014-09-10T22:41:35"/>
    <d v="2014-11-09T20:41:35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d v="2015-01-22T14:29:56"/>
    <d v="2015-02-21T11:29:56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d v="2015-02-09T15:23:56"/>
    <d v="2015-03-11T11:23:56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d v="2014-12-01T14:54:50"/>
    <d v="2014-12-31T11:54:5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d v="2014-09-27T19:25:08"/>
    <d v="2014-10-27T16:25:08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d v="2016-05-12T19:55:49"/>
    <d v="2016-05-27T17:04:0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d v="2015-06-09T02:04:52"/>
    <d v="2015-08-07T23:04:52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d v="2016-02-12T05:38:53"/>
    <d v="2016-03-23T01:38:53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d v="2015-02-10T16:49:11"/>
    <d v="2015-03-12T12:49:11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d v="2016-12-30T19:06:06"/>
    <d v="2017-02-05T11:44:0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d v="2016-01-13T01:08:24"/>
    <d v="2016-02-11T22:08:24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d v="2016-04-29T00:23:33"/>
    <d v="2016-06-27T21:23:33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d v="2015-02-06T03:14:57"/>
    <d v="2015-03-08T00:14:57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d v="2016-01-28T19:35:43"/>
    <d v="2016-02-27T16:35:43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d v="2015-06-25T02:27:54"/>
    <d v="2015-08-03T23:27:54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d v="2015-09-05T04:39:46"/>
    <d v="2015-10-05T01:39:46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d v="2015-11-30T12:46:10"/>
    <d v="2016-01-29T09:46:1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d v="2015-01-27T21:09:48"/>
    <d v="2015-03-17T13:00:0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d v="2015-10-08T19:57:42"/>
    <d v="2015-12-07T17:57:42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d v="2015-09-18T17:38:49"/>
    <d v="2015-10-18T14:38:49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d v="2016-01-14T19:35:13"/>
    <d v="2016-02-13T16:35:13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d v="2015-07-02T01:00:54"/>
    <d v="2015-07-22T23:59:00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d v="2015-02-17T14:00:28"/>
    <d v="2015-03-19T10:00:28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d v="2014-07-16T13:00:22"/>
    <d v="2014-08-15T10:00:22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d v="2016-04-25T16:06:31"/>
    <d v="2016-05-25T13:06:3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d v="2015-08-27T02:33:41"/>
    <d v="2015-09-25T23:33:4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d v="2016-10-27T12:27:51"/>
    <d v="2016-11-26T10:27:5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d v="2016-10-11T09:16:33"/>
    <d v="2016-11-11T23:00:00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d v="2016-08-25T05:35:13"/>
    <d v="2016-08-31T00:36:00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d v="2014-10-31T01:25:15"/>
    <d v="2014-11-29T23:25:15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d v="2014-09-19T23:44:16"/>
    <d v="2014-10-27T22:11:00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d v="2017-02-13T19:48:10"/>
    <d v="2017-03-05T16:48:10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d v="2015-11-30T18:15:00"/>
    <d v="2015-12-29T18:00:00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d v="2017-01-03T14:36:49"/>
    <d v="2017-02-02T11:36:49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d v="2017-02-04T02:50:08"/>
    <d v="2017-03-10T23:50:08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d v="2016-03-23T16:45:50"/>
    <d v="2016-04-20T13:45:50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d v="2017-01-26T21:03:59"/>
    <d v="2017-02-25T18:03:59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d v="2016-02-23T12:27:36"/>
    <d v="2016-03-24T08:27:36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d v="2016-05-05T18:55:18"/>
    <d v="2016-06-09T14:00:00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d v="2016-02-07T13:18:05"/>
    <d v="2016-03-23T09:18:05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d v="2016-11-30T02:29:27"/>
    <d v="2017-01-02T23:17:00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d v="2011-08-28T22:18:17"/>
    <d v="2011-09-30T22:00:00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d v="2012-06-29T02:28:16"/>
    <d v="2012-07-18T23:28:16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d v="2013-03-08T00:40:25"/>
    <d v="2013-04-16T14:00:00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d v="2015-09-01T19:36:37"/>
    <d v="2015-09-30T14:29:00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d v="2012-08-24T15:15:48"/>
    <d v="2012-09-23T12:15:48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d v="2013-04-09T00:27:33"/>
    <d v="2013-05-08T21:27:33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d v="2012-04-26T18:58:51"/>
    <d v="2012-05-10T12:00:00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d v="2012-09-22T01:42:01"/>
    <d v="2012-10-28T00:00:00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d v="2011-01-14T08:18:49"/>
    <d v="2011-02-08T05:18:49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d v="2012-04-23T23:47:35"/>
    <d v="2012-05-23T20:47:35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d v="2011-12-16T21:49:52"/>
    <d v="2012-01-25T18:49:52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d v="2010-06-25T00:46:20"/>
    <d v="2010-09-03T20:03:00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d v="2012-10-11T15:57:49"/>
    <d v="2012-11-10T13:57:49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d v="2010-08-26T22:16:16"/>
    <d v="2010-10-10T19:16:16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d v="2010-05-12T04:54:15"/>
    <d v="2010-07-10T17:00:00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d v="2014-10-01T05:52:50"/>
    <d v="2014-11-03T03:52:50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d v="2012-06-28T14:35:45"/>
    <d v="2012-08-12T11:35:45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d v="2012-12-14T20:48:33"/>
    <d v="2013-01-13T17:48:33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d v="2012-07-17T15:26:34"/>
    <d v="2012-07-27T21:00:00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d v="2015-08-11T20:28:04"/>
    <d v="2015-10-10T17:28:04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d v="2012-03-31T13:30:08"/>
    <d v="2012-04-30T10:30:08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d v="2011-06-17T16:46:23"/>
    <d v="2011-08-01T13:46:23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d v="2012-03-02T16:00:03"/>
    <d v="2012-05-01T12:00:03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d v="2011-08-16T20:00:03"/>
    <d v="2011-09-15T17:00:03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d v="2011-09-07T21:57:59"/>
    <d v="2011-10-12T18:57:59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d v="2012-03-23T14:59:36"/>
    <d v="2012-04-22T11:59:36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d v="2012-04-26T23:59:57"/>
    <d v="2012-05-26T20:59:57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d v="2011-10-17T13:11:48"/>
    <d v="2011-11-16T11:11:48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d v="2013-04-09T14:33:59"/>
    <d v="2013-05-09T11:33:59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d v="2012-04-24T03:27:56"/>
    <d v="2012-06-23T00:27:56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d v="2010-12-30T18:08:34"/>
    <d v="2011-01-15T20:51:00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d v="2012-04-25T21:39:48"/>
    <d v="2012-06-16T04:59:00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d v="2013-03-15T02:02:20"/>
    <d v="2013-04-28T23:02:20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d v="2012-04-23T13:29:04"/>
    <d v="2012-05-23T10:29:04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d v="2012-05-07T20:42:55"/>
    <d v="2012-06-06T17:42:55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d v="2013-02-22T21:54:52"/>
    <d v="2013-03-29T17:54:52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d v="2011-07-06T19:05:38"/>
    <d v="2011-08-05T16:05:38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d v="2015-01-13T21:13:07"/>
    <d v="2015-01-27T18:13:07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d v="2012-11-13T13:33:57"/>
    <d v="2012-12-31T13:00:00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d v="2012-05-24T16:32:55"/>
    <d v="2012-06-23T13:32:55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d v="2015-08-28T16:38:24"/>
    <d v="2015-09-27T13:38:24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d v="2014-08-07T17:48:38"/>
    <d v="2014-09-21T14:48:38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d v="2016-05-08T19:35:08"/>
    <d v="2016-06-07T16:06:0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d v="2014-10-15T22:22:14"/>
    <d v="2014-11-14T20:22:14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d v="2015-02-11T23:20:16"/>
    <d v="2015-03-13T19:20:16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d v="2015-09-11T05:07:49"/>
    <d v="2015-10-03T16:00:0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d v="2015-04-10T23:45:04"/>
    <d v="2015-05-10T20:45:04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d v="2014-07-15T20:50:34"/>
    <d v="2014-08-14T17:50:34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d v="2015-02-23T17:25:49"/>
    <d v="2015-04-20T13:25:49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d v="2015-03-15T21:56:12"/>
    <d v="2015-05-14T18:56:12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d v="2016-01-02T08:43:33"/>
    <d v="2016-02-01T05:43:33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d v="2014-11-28T19:02:41"/>
    <d v="2014-12-13T16:02:41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d v="2016-12-27T22:09:49"/>
    <d v="2017-02-25T19:09:49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d v="2014-08-03T07:21:17"/>
    <d v="2014-08-20T04:21:17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d v="2015-01-23T18:09:13"/>
    <d v="2015-02-22T15:09:13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d v="2014-10-30T13:40:52"/>
    <d v="2014-11-29T11:40:52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d v="2015-02-17T17:15:30"/>
    <d v="2015-03-19T13:15:3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d v="2014-10-14T14:20:28"/>
    <d v="2014-11-13T12:20:28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d v="2014-06-19T01:43:24"/>
    <d v="2014-07-18T22:43:24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d v="2016-08-30T12:24:45"/>
    <d v="2016-10-15T14:21:0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d v="2015-09-22T21:13:41"/>
    <d v="2015-10-13T18:13:4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d v="2016-03-31T11:46:00"/>
    <d v="2016-04-22T09:52:00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d v="2014-10-18T21:24:52"/>
    <d v="2014-11-17T19:24:52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d v="2014-11-18T17:22:37"/>
    <d v="2014-12-20T23:30:00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d v="2012-05-29T18:16:11"/>
    <d v="2012-06-28T15:16:1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d v="2014-11-10T00:11:14"/>
    <d v="2014-12-07T23:59:00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d v="2013-09-29T16:01:31"/>
    <d v="2013-10-17T22:59:00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d v="2015-08-01T18:01:43"/>
    <d v="2015-08-20T06:00:00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d v="2012-02-08T23:56:15"/>
    <d v="2012-03-24T19:56:15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d v="2015-03-18T18:45:05"/>
    <d v="2015-04-19T23:50:00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d v="2015-07-23T14:19:14"/>
    <d v="2015-08-14T22:59:00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d v="2012-07-17T18:22:46"/>
    <d v="2012-08-16T15:22:46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d v="2013-01-30T16:01:51"/>
    <d v="2013-03-01T13:01:08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d v="2009-11-10T14:48:32"/>
    <d v="2010-01-01T01:00:00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d v="2014-10-31T16:59:05"/>
    <d v="2014-12-01T14:59:05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d v="2013-07-09T00:32:46"/>
    <d v="2013-07-29T21:32:46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d v="2011-06-02T13:34:15"/>
    <d v="2011-08-01T10:34:15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d v="2013-01-24T10:14:21"/>
    <d v="2013-02-23T23:59:00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d v="2014-12-04T19:39:12"/>
    <d v="2015-02-02T16:39:12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d v="2011-08-30T14:12:01"/>
    <d v="2011-10-29T11:12:0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d v="2013-07-28T08:46:58"/>
    <d v="2013-09-26T05:46:58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d v="2013-08-23T08:14:17"/>
    <d v="2013-09-30T22:59:00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d v="2010-12-02T00:34:58"/>
    <d v="2011-01-01T22:00:00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d v="2012-06-08T10:29:29"/>
    <d v="2012-07-08T07:29:29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d v="2015-01-23T01:18:58"/>
    <d v="2015-02-26T19:30:00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d v="2013-09-07T18:36:19"/>
    <d v="2013-10-05T00:00:00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d v="2012-03-05T16:33:23"/>
    <d v="2012-04-04T12:33:23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d v="2016-09-05T13:00:37"/>
    <d v="2016-09-29T23:27:00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d v="2013-04-26T16:11:10"/>
    <d v="2013-05-31T12:00:00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d v="2015-08-12T13:13:26"/>
    <d v="2015-10-07T22:59:00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d v="2012-02-22T04:03:05"/>
    <d v="2012-03-21T15:48:00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d v="2017-02-03T17:26:21"/>
    <d v="2017-03-05T14:26:2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d v="2012-07-23T02:46:47"/>
    <d v="2012-09-20T23:46:47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d v="2015-04-30T23:52:43"/>
    <d v="2015-05-31T22:59:00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d v="2012-04-27T13:43:13"/>
    <d v="2012-05-28T10:43:13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d v="2012-11-09T21:47:37"/>
    <d v="2012-12-24T18:47:37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d v="2014-04-15T15:53:06"/>
    <d v="2014-05-15T12:53:06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d v="2015-03-30T18:38:26"/>
    <d v="2015-05-01T08:59:00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d v="2011-10-13T18:58:04"/>
    <d v="2011-11-15T14:37:00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d v="2015-02-04T20:49:34"/>
    <d v="2015-03-06T17:49:34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d v="2015-09-13T10:41:29"/>
    <d v="2015-10-13T07:41:29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d v="2016-08-12T10:35:39"/>
    <d v="2016-10-11T07:35:39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d v="2015-05-31T01:20:51"/>
    <d v="2015-07-29T22:20:51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d v="2014-07-01T22:58:19"/>
    <d v="2014-07-31T19:58:19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d v="2016-03-11T13:36:29"/>
    <d v="2016-05-09T15:50:0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d v="2014-07-22T21:32:28"/>
    <d v="2014-08-21T18:32:28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d v="2015-03-24T19:05:38"/>
    <d v="2015-04-23T16:05:38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d v="2016-08-02T13:59:54"/>
    <d v="2016-09-01T10:59:54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d v="2015-08-18T00:31:52"/>
    <d v="2015-09-16T21:31:52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d v="2017-01-09T19:40:35"/>
    <d v="2017-02-08T16:40:35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d v="2016-03-20T06:12:01"/>
    <d v="2016-05-19T03:12:01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d v="2015-03-14T00:51:57"/>
    <d v="2015-04-12T21:51:57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d v="2014-07-09T12:12:29"/>
    <d v="2014-08-23T09:12:29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d v="2016-04-27T17:49:05"/>
    <d v="2016-05-18T14:49:05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d v="2014-12-13T00:36:34"/>
    <d v="2015-01-11T21:36:34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d v="2015-02-24T22:14:07"/>
    <d v="2015-04-10T18:14:07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d v="2014-07-10T17:41:37"/>
    <d v="2014-08-04T14:41:37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d v="2015-08-21T22:32:59"/>
    <d v="2015-10-09T12:00:0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d v="2014-07-17T17:55:03"/>
    <d v="2014-09-15T14:55:03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d v="2015-04-16T05:50:03"/>
    <d v="2015-05-15T22:00:0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d v="2015-10-17T13:04:58"/>
    <d v="2015-11-16T11:04:58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d v="2016-09-29T21:43:54"/>
    <d v="2016-10-29T18:43:54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d v="2015-01-15T16:28:00"/>
    <d v="2015-03-16T12:28:0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d v="2015-05-16T02:09:29"/>
    <d v="2015-06-14T23:09:29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d v="2014-06-05T21:07:12"/>
    <d v="2014-07-05T18:07:12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d v="2015-11-25T05:55:36"/>
    <d v="2015-12-25T02:55:36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d v="2015-11-30T14:12:33"/>
    <d v="2015-12-30T11:12:33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d v="2015-02-07T14:13:46"/>
    <d v="2015-03-31T08:14:0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d v="2016-02-22T10:52:07"/>
    <d v="2016-03-23T06:52:07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d v="2016-01-19T12:08:17"/>
    <d v="2016-01-26T09:08:17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d v="2016-01-13T19:45:24"/>
    <d v="2016-03-13T15:45:24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d v="2014-09-05T17:13:41"/>
    <d v="2014-10-05T14:13:41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d v="2015-03-26T18:17:06"/>
    <d v="2015-04-25T15:17:06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d v="2014-07-08T21:13:48"/>
    <d v="2014-08-07T18:13:48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d v="2017-01-25T03:51:40"/>
    <d v="2017-02-24T00:51:4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d v="2014-07-08T13:56:49"/>
    <d v="2014-08-07T10:56:49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d v="2016-05-20T06:11:57"/>
    <d v="2016-06-19T03:11:57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d v="2015-08-24T18:10:01"/>
    <d v="2015-09-23T15:10:01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d v="2014-06-19T16:05:47"/>
    <d v="2014-08-03T13:05:47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d v="2016-01-25T19:36:40"/>
    <d v="2016-03-25T15:36:4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d v="2012-08-29T19:39:09"/>
    <d v="2012-09-12T22:59:00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d v="2014-10-03T15:56:08"/>
    <d v="2014-11-12T16:20:00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d v="2013-12-09T19:54:14"/>
    <d v="2013-12-23T16:54:14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d v="2012-03-29T23:13:43"/>
    <d v="2012-04-28T20:13:43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d v="2016-05-18T10:59:50"/>
    <d v="2016-06-17T07:59:50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d v="2014-03-28T15:06:22"/>
    <d v="2014-04-29T12:06:22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d v="2015-06-29T18:59:32"/>
    <d v="2015-08-11T21:00:00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d v="2017-02-01T17:14:28"/>
    <d v="2017-03-14T19:00:00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d v="2012-06-15T03:42:31"/>
    <d v="2012-07-15T00:42:3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d v="2016-07-13T19:08:45"/>
    <d v="2016-08-22T01:59:00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d v="2016-11-30T06:03:34"/>
    <d v="2017-01-02T17:59:00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d v="2014-12-09T01:26:10"/>
    <d v="2015-01-08T22:26:10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d v="2012-08-22T17:38:14"/>
    <d v="2012-09-21T14:38:14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d v="2014-04-01T15:00:12"/>
    <d v="2014-04-30T00:00:00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d v="2016-03-24T09:56:04"/>
    <d v="2016-04-30T07:00:00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d v="2015-07-26T21:52:09"/>
    <d v="2015-08-25T18:52:09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d v="2014-09-20T18:59:11"/>
    <d v="2014-10-20T15:59:1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d v="2015-10-02T17:01:01"/>
    <d v="2015-12-01T15:01:0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d v="2015-09-26T19:13:24"/>
    <d v="2015-10-23T06:00:00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d v="2015-09-04T02:00:42"/>
    <d v="2015-10-10T20:00:00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d v="2015-04-21T15:56:28"/>
    <d v="2015-05-21T12:56:28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d v="2016-11-15T15:50:16"/>
    <d v="2016-12-30T12:50:16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d v="2016-11-18T04:09:26"/>
    <d v="2016-12-02T01:09:26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d v="2012-08-23T08:07:02"/>
    <d v="2012-09-13T05:07:02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d v="2016-10-15T17:26:48"/>
    <d v="2016-11-09T15:26:48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d v="2015-05-04T13:04:29"/>
    <d v="2015-06-03T10:04:29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d v="2015-10-27T17:54:21"/>
    <d v="2015-11-26T15:54:2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d v="2014-11-10T21:11:07"/>
    <d v="2014-11-30T18:11:07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d v="2015-04-14T10:55:22"/>
    <d v="2015-05-14T07:55:22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d v="2016-06-03T00:31:52"/>
    <d v="2016-06-30T05:00:00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d v="2015-08-02T02:03:47"/>
    <d v="2015-08-29T23:03:47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d v="2016-05-03T23:28:59"/>
    <d v="2016-05-28T20:28:59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d v="2014-01-28T17:45:32"/>
    <d v="2014-02-27T18:00:00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d v="2016-08-30T13:45:21"/>
    <d v="2016-09-29T10:45:2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d v="2015-02-02T20:49:21"/>
    <d v="2015-03-09T16:49:2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d v="2016-09-23T12:45:14"/>
    <d v="2016-10-15T20:00:00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d v="2016-09-26T11:11:15"/>
    <d v="2016-10-12T08:11:15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d v="2014-12-16T19:54:55"/>
    <d v="2015-01-15T16:54:55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d v="2015-01-20T18:45:48"/>
    <d v="2015-02-19T15:45:48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d v="2015-04-09T01:51:14"/>
    <d v="2015-06-07T22:51:14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d v="2014-08-29T17:51:03"/>
    <d v="2014-09-15T15:09:0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d v="2016-06-15T03:55:08"/>
    <d v="2016-07-15T01:57:0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d v="2016-11-15T11:58:35"/>
    <d v="2016-12-21T02:59:0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d v="2017-02-08T17:00:35"/>
    <d v="2017-03-10T14:00:35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d v="2014-10-09T18:13:23"/>
    <d v="2014-11-08T16:13:23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d v="2015-08-10T05:31:09"/>
    <d v="2015-09-09T02:31:09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d v="2015-07-15T04:16:59"/>
    <d v="2015-08-14T01:16:59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d v="2016-02-08T15:09:20"/>
    <d v="2016-03-09T12:09:2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d v="2015-12-03T21:55:41"/>
    <d v="2016-02-01T18:55:41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d v="2016-11-21T12:59:03"/>
    <d v="2016-12-21T09:59:03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d v="2015-11-19T17:20:09"/>
    <d v="2015-12-17T14:20:09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d v="2014-11-10T01:48:45"/>
    <d v="2014-12-09T22:48:45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d v="2014-05-12T13:38:47"/>
    <d v="2014-06-12T23:00:0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d v="2015-02-20T12:25:26"/>
    <d v="2015-04-21T08:25:26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d v="2016-01-12T18:47:27"/>
    <d v="2016-02-09T15:00:0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d v="2017-02-01T14:31:28"/>
    <d v="2017-03-12T14:00:0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d v="2016-06-30T20:17:33"/>
    <d v="2016-08-02T20:30:0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d v="2016-06-30T19:13:14"/>
    <d v="2016-07-30T16:13:14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d v="2015-03-18T23:40:10"/>
    <d v="2015-04-17T20:40:1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d v="2015-09-25T15:06:58"/>
    <d v="2015-11-24T13:06:58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d v="2013-09-25T21:00:10"/>
    <d v="2013-10-25T18:00:10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d v="2015-07-22T15:55:13"/>
    <d v="2015-08-21T12:55:13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d v="2015-08-06T12:56:47"/>
    <d v="2015-09-04T10:00:00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d v="2015-11-04T22:36:37"/>
    <d v="2015-12-09T01:59:00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d v="2015-03-20T19:29:34"/>
    <d v="2015-05-04T16:29:34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d v="2015-08-19T16:20:39"/>
    <d v="2015-09-25T16:00:00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d v="2016-01-11T20:13:36"/>
    <d v="2016-02-10T17:13:36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d v="2015-09-28T12:07:45"/>
    <d v="2015-11-09T09:32:00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d v="2015-11-10T22:51:36"/>
    <d v="2016-01-09T19:51:36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d v="2014-06-30T22:29:40"/>
    <d v="2014-07-28T19:29:4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d v="2014-11-19T15:58:36"/>
    <d v="2014-12-19T14:38:0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d v="2015-12-06T19:13:10"/>
    <d v="2015-12-28T01:00:0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d v="2014-09-30T10:59:59"/>
    <d v="2014-10-29T17:45:0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d v="2016-06-08T13:11:10"/>
    <d v="2016-07-04T23:59:0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d v="2014-10-11T18:34:49"/>
    <d v="2014-11-10T16:34:49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d v="2016-04-22T12:59:34"/>
    <d v="2016-05-22T09:59:34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d v="2014-06-02T22:42:23"/>
    <d v="2014-07-02T19:42:23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d v="2015-08-25T17:09:25"/>
    <d v="2015-09-24T14:09:25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d v="2015-01-28T22:01:34"/>
    <d v="2015-02-27T19:01:34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d v="2016-03-07T03:04:51"/>
    <d v="2016-04-05T23:04:51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d v="2014-06-15T19:29:10"/>
    <d v="2014-07-10T16:29:1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d v="2014-10-20T18:55:40"/>
    <d v="2014-11-22T00:59:0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d v="2015-01-30T16:07:20"/>
    <d v="2015-03-01T13:07:2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d v="2014-06-30T19:57:05"/>
    <d v="2014-08-09T16:57:05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d v="2015-02-26T14:42:10"/>
    <d v="2015-04-27T10:42:1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d v="2014-09-10T21:23:43"/>
    <d v="2014-09-30T18:23:43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d v="2015-05-30T13:21:58"/>
    <d v="2015-06-29T10:21:58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d v="2015-01-24T00:51:10"/>
    <d v="2015-02-23T22:00:0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d v="2016-06-30T21:04:50"/>
    <d v="2016-07-30T18:04:5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d v="2015-04-19T00:31:16"/>
    <d v="2015-06-02T21:31:16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d v="2015-03-26T15:22:37"/>
    <d v="2015-05-10T12:22:37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d v="2015-02-23T06:01:00"/>
    <d v="2015-03-25T02:01:0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d v="2014-07-14T01:19:26"/>
    <d v="2014-08-12T22:19:26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d v="2014-08-27T01:22:19"/>
    <d v="2014-09-25T22:22:19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d v="2015-02-13T02:21:58"/>
    <d v="2015-04-13T22:21:58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d v="2014-11-21T18:16:00"/>
    <d v="2014-12-25T15:16:0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d v="2015-07-02T20:33:43"/>
    <d v="2015-08-02T17:00:0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d v="2014-05-28T19:33:28"/>
    <d v="2014-06-27T16:33:28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d v="2014-07-09T19:31:03"/>
    <d v="2014-08-08T16:31:03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d v="2014-08-19T18:59:32"/>
    <d v="2014-09-18T15:59:32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d v="2017-03-07T16:35:34"/>
    <d v="2017-04-07T12:35:34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d v="2017-03-06T17:14:37"/>
    <d v="2017-04-05T13:14:37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d v="2017-01-21T14:33:50"/>
    <d v="2017-03-22T10:33:5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d v="2017-02-21T18:41:54"/>
    <d v="2017-04-05T14:41:54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d v="2017-02-07T19:59:18"/>
    <d v="2017-03-24T15:59:18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d v="2014-09-17T05:04:43"/>
    <d v="2014-10-16T01:59:00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d v="2013-04-27T16:47:23"/>
    <d v="2013-05-27T01:59:00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d v="2016-05-22T14:45:26"/>
    <d v="2016-07-21T11:45:26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d v="2016-08-30T01:35:41"/>
    <d v="2016-10-03T22:59:00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d v="2014-07-08T03:30:28"/>
    <d v="2014-08-08T21:00:00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d v="2014-05-21T15:53:10"/>
    <d v="2014-06-20T17:01:00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d v="2013-06-06T23:29:20"/>
    <d v="2013-07-13T13:00:00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d v="2015-11-14T13:41:24"/>
    <d v="2015-12-24T10:41:24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d v="2016-09-16T13:43:16"/>
    <d v="2016-10-14T18:00:00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d v="2016-01-18T07:33:48"/>
    <d v="2016-02-21T04:33:48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d v="2015-09-08T05:59:53"/>
    <d v="2015-10-08T02:59:53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d v="2014-10-22T19:57:29"/>
    <d v="2014-12-06T17:57:29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d v="2016-04-05T12:19:05"/>
    <d v="2016-05-03T18:00:00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d v="2016-02-17T22:44:54"/>
    <d v="2016-04-17T18:44:54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d v="2016-10-12T09:10:53"/>
    <d v="2016-11-11T07:10:53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d v="2013-08-07T11:03:18"/>
    <d v="2013-09-06T14:00:00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d v="2016-11-30T18:34:13"/>
    <d v="2017-01-29T15:34:13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d v="2014-11-01T18:08:08"/>
    <d v="2014-12-31T16:08:08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d v="2015-07-14T05:50:59"/>
    <d v="2015-08-15T02:50:59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d v="2017-01-10T15:52:15"/>
    <d v="2017-03-01T12:52:15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d v="2016-03-23T11:55:11"/>
    <d v="2016-04-22T08:55:1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d v="2015-07-13T14:14:23"/>
    <d v="2015-08-07T11:14:23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d v="2015-11-25T12:23:54"/>
    <d v="2015-12-30T09:23:54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d v="2015-04-01T03:46:37"/>
    <d v="2015-05-01T00:46:37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d v="2013-03-18T10:59:35"/>
    <d v="2013-04-22T07:59:35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d v="2014-08-21T10:37:02"/>
    <d v="2014-10-17T23:00:00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d v="2013-04-25T17:23:48"/>
    <d v="2013-05-27T19:00:00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d v="2015-02-09T04:32:54"/>
    <d v="2015-04-10T00:32:54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d v="2016-09-13T14:03:12"/>
    <d v="2016-10-13T16:59:00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d v="2013-02-11T00:54:10"/>
    <d v="2013-03-13T15:00:00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d v="2014-03-24T13:59:33"/>
    <d v="2014-04-23T10:59:33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d v="2013-12-03T20:01:27"/>
    <d v="2014-01-15T14:00:00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d v="2016-09-07T01:26:44"/>
    <d v="2016-11-05T22:26:44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d v="2014-03-21T19:18:37"/>
    <d v="2014-05-05T16:18:37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d v="2015-02-09T22:45:52"/>
    <d v="2015-03-11T18:45:52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d v="2014-09-29T13:46:42"/>
    <d v="2014-10-19T21:07:0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d v="2012-05-01T15:16:27"/>
    <d v="2012-05-15T12:16:27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d v="2016-09-19T05:53:27"/>
    <d v="2016-10-19T02:53:27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d v="2012-01-29T23:29:58"/>
    <d v="2012-02-28T20:29:58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d v="2012-05-15T21:42:48"/>
    <d v="2012-07-14T18:42:48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d v="2014-07-30T16:45:11"/>
    <d v="2014-08-29T13:45:11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d v="2012-05-15T13:33:17"/>
    <d v="2012-06-15T22:10:0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d v="2016-08-03T15:03:22"/>
    <d v="2016-09-02T12:03:22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d v="2015-03-05T17:10:37"/>
    <d v="2015-04-04T13:10:37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d v="2012-06-18T19:35:45"/>
    <d v="2012-06-30T15:00:0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d v="2014-04-18T19:17:22"/>
    <d v="2014-06-17T16:17:22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d v="2011-11-08T16:21:44"/>
    <d v="2011-12-18T13:21:44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d v="2012-07-27T19:37:03"/>
    <d v="2012-08-26T16:37:03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d v="2014-08-12T13:15:51"/>
    <d v="2014-09-11T10:15:51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d v="2015-03-09T16:58:47"/>
    <d v="2015-04-08T13:58:47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d v="2013-12-12T19:36:41"/>
    <d v="2014-01-11T16:36:41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d v="2016-07-22T13:45:32"/>
    <d v="2016-08-06T10:45:32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d v="2016-09-26T08:36:23"/>
    <d v="2016-10-10T05:36:23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d v="2016-06-03T06:47:46"/>
    <d v="2016-07-16T03:47:46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d v="2013-05-21T09:04:18"/>
    <d v="2013-06-20T06:04:18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d v="2012-12-03T23:31:33"/>
    <d v="2013-01-02T20:31:33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d v="2012-01-18T22:53:15"/>
    <d v="2012-03-18T18:53:15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d v="2013-04-09T11:54:44"/>
    <d v="2013-05-24T08:54:44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d v="2012-05-01T05:00:31"/>
    <d v="2012-05-30T14:00:0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d v="2012-10-12T11:53:48"/>
    <d v="2012-10-28T08:53:48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d v="2011-07-12T14:01:58"/>
    <d v="2011-08-11T11:01:58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d v="2015-06-17T21:00:50"/>
    <d v="2015-08-16T18:00:5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d v="2012-02-28T12:45:23"/>
    <d v="2012-03-29T08:45:23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d v="2014-04-16T17:49:50"/>
    <d v="2014-06-05T14:49:5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d v="2014-02-16T14:55:30"/>
    <d v="2014-03-18T10:55:3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d v="2012-12-14T10:45:40"/>
    <d v="2013-02-01T12:00:0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d v="2013-09-20T18:51:34"/>
    <d v="2013-10-05T15:51:34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d v="2016-04-14T18:45:21"/>
    <d v="2016-04-24T15:45:21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d v="2013-02-06T01:02:08"/>
    <d v="2013-03-07T22:02:08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d v="2011-11-15T22:19:14"/>
    <d v="2011-12-15T19:19:14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d v="2015-05-12T05:07:56"/>
    <d v="2015-06-12T02:07:56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d v="2015-06-17T14:03:24"/>
    <d v="2015-07-17T11:03:24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d v="2014-07-26T21:28:26"/>
    <d v="2014-08-25T18:28:26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d v="2015-10-23T12:03:41"/>
    <d v="2015-11-22T10:03:41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d v="2017-02-08T08:44:48"/>
    <d v="2017-03-10T05:44:48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d v="2015-01-14T20:35:54"/>
    <d v="2015-02-12T02:00:00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d v="2015-01-22T20:11:58"/>
    <d v="2015-02-16T23:59:00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d v="2015-04-09T10:50:46"/>
    <d v="2015-04-23T07:50:46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d v="2014-10-08T16:54:03"/>
    <d v="2014-10-29T13:54:03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d v="2016-07-07T02:32:47"/>
    <d v="2016-08-05T16:00:00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d v="2014-06-25T11:39:40"/>
    <d v="2014-07-09T08:39:40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d v="2014-06-18T02:45:52"/>
    <d v="2014-07-17T23:45:52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d v="2016-06-29T14:50:43"/>
    <d v="2016-07-29T11:50:43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d v="2015-02-20T22:18:54"/>
    <d v="2015-03-11T23:00:00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d v="2015-01-12T20:31:43"/>
    <d v="2015-02-11T17:31:43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d v="2016-08-09T19:35:59"/>
    <d v="2016-09-08T23:00:00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d v="2015-06-28T03:32:39"/>
    <d v="2015-08-12T00:32:39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d v="2015-06-21T08:03:25"/>
    <d v="2015-07-21T05:03:25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d v="2016-02-16T14:35:59"/>
    <d v="2016-03-03T14:00:00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d v="2014-05-21T10:37:21"/>
    <d v="2014-06-06T18:00:00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d v="2014-06-05T10:40:28"/>
    <d v="2014-07-05T07:40:28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d v="2014-06-08T20:34:00"/>
    <d v="2014-07-08T17:34:00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d v="2015-07-16T14:12:01"/>
    <d v="2015-07-31T11:00:00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d v="2016-05-17T04:21:10"/>
    <d v="2016-06-17T11:00:00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d v="2014-11-05T11:16:06"/>
    <d v="2015-01-04T08:16:06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d v="2014-09-18T03:50:09"/>
    <d v="2014-10-10T06:00:00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d v="2015-07-07T13:31:47"/>
    <d v="2015-08-06T10:31:47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d v="2015-06-02T23:34:36"/>
    <d v="2015-07-15T19:00:00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d v="2014-08-30T08:53:10"/>
    <d v="2014-09-29T05:53:10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d v="2015-07-28T10:07:53"/>
    <d v="2015-08-22T07:07:53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d v="2015-06-30T04:24:50"/>
    <d v="2015-08-05T06:00:00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d v="2015-05-30T18:57:18"/>
    <d v="2015-06-29T15:57:18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d v="2015-07-23T18:18:55"/>
    <d v="2015-08-22T15:18:55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d v="2016-03-22T09:55:25"/>
    <d v="2016-03-30T09:39:00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d v="2014-04-30T01:21:04"/>
    <d v="2014-05-31T22:59:00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d v="2015-01-24T09:55:03"/>
    <d v="2015-02-23T06:55:03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d v="2015-02-19T15:51:38"/>
    <d v="2015-04-05T23:00:00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d v="2016-11-19T15:49:21"/>
    <d v="2016-12-14T12:49:2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d v="2015-04-09T07:35:15"/>
    <d v="2015-05-09T04:35:15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d v="2016-07-08T16:38:29"/>
    <d v="2016-08-07T13:38:29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d v="2015-07-03T09:13:12"/>
    <d v="2015-08-02T11:00:00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d v="2015-01-19T13:14:22"/>
    <d v="2015-02-28T10:14:22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d v="2015-09-03T12:21:26"/>
    <d v="2015-09-23T09:21:26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d v="2015-05-15T10:36:49"/>
    <d v="2015-06-14T07:36:49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d v="2016-02-01T12:39:49"/>
    <d v="2016-02-25T19:00:00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d v="2014-08-24T20:08:55"/>
    <d v="2014-09-23T17:08:55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d v="2015-02-25T14:24:52"/>
    <d v="2015-03-27T10:24:52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d v="2015-03-03T22:16:46"/>
    <d v="2015-03-31T17:59:00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d v="2015-05-12T04:29:56"/>
    <d v="2015-06-12T20:43:00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d v="2015-11-04T17:01:26"/>
    <d v="2015-12-04T14:01:26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d v="2015-06-15T22:50:12"/>
    <d v="2015-07-10T02:00:00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d v="2016-05-04T14:24:26"/>
    <d v="2016-06-03T11:30:00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d v="2015-09-07T04:21:09"/>
    <d v="2015-10-02T18:00:00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d v="2016-05-05T08:25:18"/>
    <d v="2016-06-02T05:25:18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d v="2014-04-29T18:09:08"/>
    <d v="2014-05-11T22:59:00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d v="2015-06-16T17:47:50"/>
    <d v="2015-07-16T14:47:50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d v="2014-10-26T15:01:34"/>
    <d v="2014-11-23T17:00:00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d v="2015-09-21T01:03:53"/>
    <d v="2015-10-10T21:00:00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d v="2015-01-15T21:02:10"/>
    <d v="2015-01-30T18:02:10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d v="2015-11-05T14:53:37"/>
    <d v="2015-12-04T19:00:00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d v="2017-01-11T04:16:58"/>
    <d v="2017-02-17T23:59:00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d v="2015-10-30T19:48:04"/>
    <d v="2015-12-09T17:48:04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d v="2014-07-22T12:34:56"/>
    <d v="2014-08-13T17:00:00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d v="2014-08-02T03:45:54"/>
    <d v="2014-08-24T23:59:00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d v="2015-02-24T22:51:19"/>
    <d v="2015-03-18T12:00:00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d v="2015-10-14T15:44:57"/>
    <d v="2015-12-13T13:44:57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d v="2014-05-25T20:51:35"/>
    <d v="2014-06-21T06:00:0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d v="2016-05-02T15:42:30"/>
    <d v="2016-06-12T23:00:0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d v="2016-12-05T11:06:20"/>
    <d v="2017-01-04T08:06:2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d v="2015-04-08T22:23:53"/>
    <d v="2015-06-07T19:23:53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d v="2015-04-14T14:36:34"/>
    <d v="2015-05-29T11:36:34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d v="2016-03-24T17:21:05"/>
    <d v="2016-05-23T14:21:05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d v="2015-04-29T13:34:19"/>
    <d v="2015-05-29T10:34:19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d v="2016-03-24T08:16:40"/>
    <d v="2016-04-23T05:16:4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d v="2014-08-06T22:10:11"/>
    <d v="2014-09-05T19:10:11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d v="2016-01-20T22:03:49"/>
    <d v="2016-01-29T18:17:0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d v="2014-05-21T23:05:03"/>
    <d v="2014-06-20T20:05:03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d v="2014-07-16T02:34:57"/>
    <d v="2014-09-13T23:34:57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d v="2015-04-17T15:11:59"/>
    <d v="2015-05-07T12:11:59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d v="2015-12-31T22:11:11"/>
    <d v="2016-01-29T18:34:0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d v="2015-06-09T22:54:07"/>
    <d v="2015-08-08T16:34:0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d v="2016-12-22T20:04:55"/>
    <d v="2017-02-20T13:00:0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d v="2014-11-11T11:04:55"/>
    <d v="2014-12-05T06:28:0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d v="2015-08-17T06:41:44"/>
    <d v="2015-10-16T03:41:44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d v="2016-04-20T17:12:56"/>
    <d v="2016-06-19T14:12:56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d v="2015-09-10T12:10:48"/>
    <d v="2015-09-24T09:10:48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d v="2014-05-25T16:57:09"/>
    <d v="2014-06-24T13:57:09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d v="2014-07-11T14:12:03"/>
    <d v="2014-09-09T11:12:03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d v="2015-06-17T12:43:27"/>
    <d v="2015-07-17T08:18:0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d v="2014-11-07T00:44:19"/>
    <d v="2015-01-05T21:44:19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d v="2016-09-14T20:55:21"/>
    <d v="2016-10-14T17:00:0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d v="2016-06-10T02:41:12"/>
    <d v="2016-07-03T23:00:0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d v="2016-09-05T17:50:54"/>
    <d v="2016-10-05T14:50:54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d v="2016-06-19T12:14:41"/>
    <d v="2016-07-19T09:14:41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d v="2014-04-17T02:32:45"/>
    <d v="2014-05-16T23:32:45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d v="2014-12-01T15:43:33"/>
    <d v="2014-12-21T12:43:33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d v="2015-04-21T00:47:18"/>
    <d v="2015-06-19T21:47:18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d v="2014-12-29T17:37:11"/>
    <d v="2015-01-28T14:37:11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d v="2016-12-18T18:16:26"/>
    <d v="2017-01-17T15:16:26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d v="2016-04-05T01:04:53"/>
    <d v="2016-05-04T22:04:53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d v="2015-06-16T15:51:19"/>
    <d v="2015-07-16T12:51:19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d v="2016-10-29T20:55:24"/>
    <d v="2016-11-30T12:00:0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d v="2015-05-04T12:46:35"/>
    <d v="2015-07-03T09:46:35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d v="2015-12-21T15:24:21"/>
    <d v="2016-01-20T12:24:21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d v="2015-07-07T19:44:12"/>
    <d v="2015-08-20T12:05:0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d v="2014-10-04T12:20:36"/>
    <d v="2014-12-03T10:20:36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d v="2016-04-01T12:18:38"/>
    <d v="2016-05-01T09:18:38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d v="2016-01-01T19:40:37"/>
    <d v="2016-02-05T23:59:0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d v="2014-11-05T15:27:15"/>
    <d v="2014-12-05T12:27:15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d v="2015-02-11T23:50:01"/>
    <d v="2015-03-13T19:50:01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d v="2015-09-14T13:11:24"/>
    <d v="2015-09-18T22:59:0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d v="2014-12-12T08:15:24"/>
    <d v="2015-01-11T05:15:24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d v="2014-10-10T10:50:40"/>
    <d v="2014-10-17T23:59:0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d v="2014-07-30T18:43:05"/>
    <d v="2014-08-29T15:43:05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d v="2014-07-11T15:49:52"/>
    <d v="2014-08-08T22:00:0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d v="2016-02-15T19:12:08"/>
    <d v="2016-04-15T15:12:08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d v="2014-08-18T15:08:24"/>
    <d v="2014-08-25T16:00:0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d v="2014-11-10T16:33:15"/>
    <d v="2015-01-08T21:00:0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d v="2015-02-02T21:40:15"/>
    <d v="2015-04-03T17:40:15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d v="2014-06-21T11:19:52"/>
    <d v="2014-06-22T16:00:0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d v="2016-11-27T19:48:41"/>
    <d v="2016-12-12T01:00:0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d v="2015-09-11T13:30:58"/>
    <d v="2015-10-11T10:29:05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d v="2015-10-01T13:57:33"/>
    <d v="2015-10-31T10:57:33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d v="2016-05-24T23:52:38"/>
    <d v="2016-07-23T20:52:38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d v="2014-07-10T03:37:12"/>
    <d v="2014-08-09T00:37:12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d v="2014-12-09T19:42:19"/>
    <d v="2015-02-07T16:42:19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d v="2015-07-25T08:33:16"/>
    <d v="2015-08-24T05:33:16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d v="2015-07-11T02:00:18"/>
    <d v="2015-09-08T23:00:18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d v="2014-10-28T21:13:51"/>
    <d v="2014-11-09T07:00:0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d v="2016-08-23T23:21:53"/>
    <d v="2016-09-06T20:21:53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d v="2015-07-14T13:34:26"/>
    <d v="2015-07-31T20:00:0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d v="2016-03-15T19:03:57"/>
    <d v="2016-05-14T16:03:57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d v="2016-05-09T15:33:39"/>
    <d v="2016-06-08T12:33:39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d v="2014-10-17T04:23:21"/>
    <d v="2014-11-25T14:46:0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d v="2015-04-13T18:11:27"/>
    <d v="2015-06-12T15:11:27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d v="2015-05-18T16:27:06"/>
    <d v="2015-06-27T13:27:06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d v="2015-12-16T01:09:34"/>
    <d v="2016-01-14T22:09:34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d v="2014-07-08T20:08:59"/>
    <d v="2014-09-06T17:08:59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d v="2015-01-13T19:46:34"/>
    <d v="2015-03-14T15:46:34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d v="2016-02-15T07:33:10"/>
    <d v="2016-03-16T03:33:1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d v="2014-04-26T09:26:29"/>
    <d v="2014-05-19T06:26:29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d v="2015-08-29T03:37:27"/>
    <d v="2015-09-16T00:37:27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d v="2015-10-01T13:06:47"/>
    <d v="2015-10-29T10:06:47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d v="2014-07-06T12:52:09"/>
    <d v="2014-08-05T09:52:09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d v="2015-02-23T17:01:10"/>
    <d v="2015-03-25T13:01:1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d v="2014-08-26T19:16:44"/>
    <d v="2014-09-25T16:16:44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d v="2015-04-03T18:58:47"/>
    <d v="2015-05-18T15:58:47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d v="2015-01-09T01:39:39"/>
    <d v="2015-01-23T22:00:00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d v="2015-04-09T11:21:50"/>
    <d v="2015-05-08T22:59:00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d v="2014-08-12T12:01:08"/>
    <d v="2014-09-11T09:01:08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d v="2015-02-09T16:22:59"/>
    <d v="2015-02-23T13:22:59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d v="2014-06-16T14:03:49"/>
    <d v="2014-07-15T00:00:00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d v="2016-02-03T21:57:26"/>
    <d v="2016-03-04T18:57:26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d v="2014-04-25T11:32:38"/>
    <d v="2014-05-25T08:32:38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d v="2015-04-07T12:01:04"/>
    <d v="2015-05-07T09:01:04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d v="2014-08-21T04:59:23"/>
    <d v="2014-09-15T01:08:00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d v="2015-01-21T01:57:17"/>
    <d v="2015-02-21T06:00:00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d v="2016-05-05T20:57:33"/>
    <d v="2016-06-04T17:57:33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d v="2014-05-16T13:16:04"/>
    <d v="2014-06-15T10:16:04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d v="2016-07-02T12:00:08"/>
    <d v="2016-08-29T12:00:00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d v="2014-09-30T13:37:03"/>
    <d v="2014-10-12T23:59:00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d v="2014-06-13T08:58:33"/>
    <d v="2014-07-13T05:58:33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d v="2014-12-31T14:53:34"/>
    <d v="2015-01-30T11:53:34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d v="2014-07-25T17:25:12"/>
    <d v="2014-08-27T20:00:00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d v="2014-12-09T16:33:38"/>
    <d v="2015-01-18T13:33:38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d v="2015-01-30T21:02:35"/>
    <d v="2015-03-01T18:02:35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d v="2015-11-26T17:17:39"/>
    <d v="2015-12-16T15:18:0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d v="2015-03-14T01:06:20"/>
    <d v="2015-04-12T22:06:2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d v="2015-05-08T19:56:38"/>
    <d v="2015-06-07T16:56:38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d v="2015-04-24T01:21:00"/>
    <d v="2015-05-23T22:21:0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d v="2016-07-16T10:44:52"/>
    <d v="2016-08-15T07:44:52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d v="2016-10-06T11:29:27"/>
    <d v="2016-11-24T12:11:0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d v="2015-04-03T13:34:53"/>
    <d v="2015-06-02T10:34:53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d v="2015-10-20T17:45:17"/>
    <d v="2015-11-19T15:45:17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d v="2015-12-24T06:45:52"/>
    <d v="2016-01-23T03:45:52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d v="2014-08-21T17:16:13"/>
    <d v="2014-10-05T14:16:13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d v="2016-09-15T14:33:59"/>
    <d v="2016-10-16T23:00:0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d v="2015-09-08T17:00:21"/>
    <d v="2015-10-08T14:00:21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d v="2017-02-24T12:00:03"/>
    <d v="2017-03-16T08:00:03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d v="2015-05-17T15:47:29"/>
    <d v="2015-06-16T12:47:29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d v="2016-04-04T21:00:50"/>
    <d v="2016-05-04T18:00:5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d v="2015-01-26T22:16:12"/>
    <d v="2015-03-27T18:16:12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d v="2016-03-09T16:41:57"/>
    <d v="2016-05-08T12:41:57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d v="2016-05-07T22:12:05"/>
    <d v="2016-06-06T19:12:05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d v="2014-08-12T16:10:23"/>
    <d v="2014-09-11T13:10:23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d v="2015-02-26T03:05:59"/>
    <d v="2015-03-25T23:00:00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d v="2015-02-01T03:51:46"/>
    <d v="2015-03-01T01:59:00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d v="2015-06-02T09:17:04"/>
    <d v="2015-07-02T06:17:04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d v="2014-07-07T19:50:19"/>
    <d v="2014-08-06T16:32:00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d v="2015-06-07T15:30:33"/>
    <d v="2015-07-07T12:30:33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d v="2015-08-17T15:43:32"/>
    <d v="2015-09-16T12:43:32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d v="2015-02-07T02:44:52"/>
    <d v="2015-03-08T22:44:52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d v="2016-08-03T10:34:20"/>
    <d v="2016-08-16T22:59:00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d v="2015-04-03T16:52:33"/>
    <d v="2015-05-03T17:51:00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d v="2014-06-18T14:04:11"/>
    <d v="2014-07-18T11:04:1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d v="2014-08-01T13:47:58"/>
    <d v="2014-08-31T10:47:58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d v="2016-11-20T00:38:40"/>
    <d v="2016-12-04T20:00:00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d v="2015-12-03T17:38:28"/>
    <d v="2015-12-31T23:00:00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d v="2014-08-28T23:27:51"/>
    <d v="2014-09-25T20:35:00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d v="2014-10-29T14:24:46"/>
    <d v="2014-11-26T22:00:00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d v="2016-02-25T15:32:10"/>
    <d v="2016-03-13T07:00:00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d v="2015-01-22T19:08:54"/>
    <d v="2015-03-22T21:14:00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d v="2014-10-10T13:22:27"/>
    <d v="2014-10-20T00:59:00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d v="2014-12-20T17:47:03"/>
    <d v="2015-01-06T01:00:00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d v="2015-08-03T19:58:50"/>
    <d v="2015-08-23T21:00:00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d v="2015-08-09T11:25:56"/>
    <d v="2015-09-23T08:25:56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d v="2016-01-12T14:29:03"/>
    <d v="2016-02-11T11:29:03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d v="2014-09-12T13:10:36"/>
    <d v="2014-11-11T11:10:36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d v="2016-07-25T04:41:21"/>
    <d v="2016-08-24T01:41:2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d v="2016-10-11T21:22:08"/>
    <d v="2016-10-30T23:00:00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d v="2016-03-02T10:00:06"/>
    <d v="2016-05-01T06:00:06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d v="2016-09-14T05:22:31"/>
    <d v="2016-10-12T19:00:00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d v="2016-05-21T06:41:21"/>
    <d v="2016-06-20T03:41:2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d v="2015-11-28T22:29:22"/>
    <d v="2015-12-20T23:59:00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d v="2015-12-03T11:47:00"/>
    <d v="2016-01-07T08:47:00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d v="2017-01-05T18:05:30"/>
    <d v="2017-01-27T15:05:30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d v="2016-09-09T16:25:10"/>
    <d v="2016-10-09T13:25:10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d v="2016-01-21T18:07:47"/>
    <d v="2016-02-20T15:07:47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d v="2014-09-03T09:29:32"/>
    <d v="2014-10-03T06:29:32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d v="2016-12-20T13:57:51"/>
    <d v="2017-01-19T10:57:5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d v="2015-03-27T19:54:00"/>
    <d v="2015-05-26T16:54:00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d v="2017-02-09T15:36:33"/>
    <d v="2017-02-26T23:59:00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d v="2014-05-19T02:38:49"/>
    <d v="2014-06-15T23:25:00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d v="2017-02-14T15:46:00"/>
    <d v="2017-02-28T21:00:00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d v="2017-01-17T17:51:10"/>
    <d v="2017-01-31T13:00:00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d v="2016-06-13T19:29:42"/>
    <d v="2016-07-13T16:29:42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d v="2012-11-26T18:04:12"/>
    <d v="2012-12-26T15:04:12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d v="2016-01-29T18:22:56"/>
    <d v="2016-03-01T00:59:00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d v="2014-10-16T19:08:44"/>
    <d v="2014-11-15T17:08:44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d v="2014-09-06T14:11:45"/>
    <d v="2014-10-06T11:11:45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d v="2014-11-14T16:09:51"/>
    <d v="2014-12-14T13:09:5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d v="2015-04-04T03:11:23"/>
    <d v="2015-04-25T00:11:23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d v="2015-12-22T03:05:19"/>
    <d v="2016-01-21T00:05:19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d v="2014-10-27T11:40:40"/>
    <d v="2014-11-26T09:40:40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d v="2014-12-23T17:58:39"/>
    <d v="2015-02-21T14:58:39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d v="2015-11-26T09:15:16"/>
    <d v="2015-12-23T17:59:00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d v="2015-01-20T14:52:10"/>
    <d v="2015-02-10T11:52:10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d v="2015-05-22T18:04:09"/>
    <d v="2015-06-21T15:04:09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d v="2014-10-08T00:58:00"/>
    <d v="2014-11-05T00:00:00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d v="2014-05-26T15:27:18"/>
    <d v="2014-06-10T23:00:00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d v="2014-05-19T11:09:12"/>
    <d v="2014-07-18T08:09:12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d v="2014-07-21T18:24:03"/>
    <d v="2014-08-20T15:24:03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d v="2015-06-08T05:09:36"/>
    <d v="2015-07-20T17:00:00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d v="2014-04-29T18:00:20"/>
    <d v="2014-05-26T22:00:00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d v="2015-06-15T18:18:53"/>
    <d v="2015-08-14T15:18:53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d v="2016-10-17T12:51:09"/>
    <d v="2016-11-22T00:59:00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d v="2016-07-13T20:53:29"/>
    <d v="2016-08-27T17:53:29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d v="2015-04-27T14:13:06"/>
    <d v="2015-06-11T11:13:06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d v="2012-09-06T21:51:15"/>
    <d v="2012-10-06T18:51:15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d v="2014-05-02T10:13:33"/>
    <d v="2014-05-30T11:00:00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d v="2017-02-17T09:01:32"/>
    <d v="2017-03-03T06:01:32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d v="2015-02-18T14:54:11"/>
    <d v="2015-03-20T10:54:1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d v="2016-07-16T04:20:25"/>
    <d v="2016-08-15T01:20:25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d v="2014-10-20T15:00:47"/>
    <d v="2014-11-17T23:35:00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d v="2015-08-17T15:56:11"/>
    <d v="2015-09-16T12:56:1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d v="2016-08-15T19:10:47"/>
    <d v="2016-10-14T16:10:47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d v="2015-08-11T23:04:19"/>
    <d v="2015-09-10T20:04:19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d v="2016-07-19T00:38:45"/>
    <d v="2016-08-17T21:38:45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d v="2016-10-01T10:50:55"/>
    <d v="2016-10-31T22:59:00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d v="2013-04-04T11:26:49"/>
    <d v="2013-05-04T08:26:49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d v="2013-07-11T16:50:44"/>
    <d v="2013-08-16T06:59:00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d v="2010-07-19T19:26:13"/>
    <d v="2010-10-01T23:59:00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d v="2016-01-04T04:03:17"/>
    <d v="2016-03-04T01:03:17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d v="2013-12-02T17:03:58"/>
    <d v="2013-12-29T02:59:00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d v="2015-06-22T17:00:21"/>
    <d v="2015-06-26T18:00:00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d v="2015-12-21T18:50:48"/>
    <d v="2016-01-20T15:50:48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d v="2015-09-06T14:30:47"/>
    <d v="2015-10-06T11:30:47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d v="2015-03-19T23:41:39"/>
    <d v="2015-04-15T21:50:00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d v="2016-01-18T15:26:38"/>
    <d v="2016-02-02T12:26:38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d v="2014-07-23T01:44:15"/>
    <d v="2014-08-21T22:44:15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d v="2014-08-11T17:16:26"/>
    <d v="2014-09-09T23:52:00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d v="2016-03-14T21:44:14"/>
    <d v="2016-04-27T08:16:00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d v="2014-12-02T19:37:42"/>
    <d v="2014-12-31T16:22:00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d v="2015-05-14T22:20:55"/>
    <d v="2015-06-13T19:20:55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d v="2016-04-05T02:02:40"/>
    <d v="2016-05-04T23:02:40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d v="2017-01-09T07:59:05"/>
    <d v="2017-02-08T04:59:05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d v="2015-04-28T14:04:54"/>
    <d v="2015-05-28T10:59:0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d v="2014-08-11T16:16:53"/>
    <d v="2014-10-01T22:59:0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d v="2015-01-23T17:59:14"/>
    <d v="2015-03-01T20:04:0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d v="2014-11-10T20:59:50"/>
    <d v="2015-01-09T17:59:5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d v="2014-07-31T13:16:24"/>
    <d v="2014-09-29T10:16:24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d v="2016-03-04T13:36:51"/>
    <d v="2016-04-03T09:36:51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d v="2016-03-31T06:59:00"/>
    <d v="2016-05-20T03:59:0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d v="2014-07-09T20:27:26"/>
    <d v="2014-08-08T17:27:26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d v="2015-08-29T04:35:34"/>
    <d v="2015-09-28T01:35:34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d v="2014-07-14T16:49:08"/>
    <d v="2014-08-13T13:49:08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d v="2015-09-01T10:51:32"/>
    <d v="2015-09-30T13:00:0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d v="2016-09-17T20:08:58"/>
    <d v="2016-10-22T17:08:58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d v="2015-10-22T01:07:26"/>
    <d v="2015-11-22T01:59:0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d v="2014-07-04T23:19:32"/>
    <d v="2014-07-29T20:19:32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d v="2016-06-10T03:28:57"/>
    <d v="2016-07-10T00:28:57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d v="2015-08-10T20:31:19"/>
    <d v="2015-09-09T17:31:19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d v="2015-09-16T14:35:52"/>
    <d v="2015-10-16T11:35:52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d v="2014-11-14T18:00:34"/>
    <d v="2014-12-14T15:00:34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d v="2016-11-16T15:36:09"/>
    <d v="2016-12-07T12:36:09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d v="2015-04-03T15:34:41"/>
    <d v="2015-04-21T00:59:0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d v="2016-10-15T14:34:22"/>
    <d v="2016-10-29T20:46:0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d v="2015-04-17T14:25:00"/>
    <d v="2015-06-14T14:19:0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d v="2016-02-09T11:42:39"/>
    <d v="2016-03-10T08:42:39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d v="2016-06-30T00:27:20"/>
    <d v="2016-08-18T21:27:2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d v="2015-08-10T13:38:43"/>
    <d v="2015-10-09T10:38:43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d v="2017-01-31T20:57:58"/>
    <d v="2017-03-02T17:57:58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d v="2015-01-27T01:19:55"/>
    <d v="2015-02-25T22:19:55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d v="2015-02-20T15:07:15"/>
    <d v="2015-03-22T11:07:15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d v="2014-10-27T22:40:44"/>
    <d v="2014-12-26T20:40:44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d v="2015-08-21T02:21:31"/>
    <d v="2015-09-19T23:21:31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d v="2015-10-16T20:09:06"/>
    <d v="2015-11-15T18:09:06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d v="2014-08-02T11:31:18"/>
    <d v="2014-09-01T00:00:0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d v="2015-04-06T15:22:11"/>
    <d v="2015-05-05T13:48:0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d v="2015-08-30T19:12:39"/>
    <d v="2015-09-29T16:12:39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d v="2015-06-18T14:05:59"/>
    <d v="2015-08-17T11:05:59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d v="2016-10-22T01:36:30"/>
    <d v="2016-12-20T23:36:3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d v="2014-12-08T11:44:07"/>
    <d v="2015-01-08T08:41:0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d v="2016-06-07T11:01:23"/>
    <d v="2016-07-08T20:59:0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d v="2015-03-02T17:39:05"/>
    <d v="2015-05-01T13:39:05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d v="2016-07-15T20:45:43"/>
    <d v="2016-08-14T17:45:43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d v="2015-09-08T12:51:52"/>
    <d v="2015-10-15T17:00:0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d v="2014-05-01T19:49:01"/>
    <d v="2014-05-31T22:59:0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d v="2015-07-22T17:05:56"/>
    <d v="2015-09-20T14:05:56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d v="2016-06-01T22:36:20"/>
    <d v="2016-07-31T19:36:2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d v="2015-04-20T17:48:46"/>
    <d v="2015-05-20T14:48:46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d v="2016-09-16T10:05:01"/>
    <d v="2016-10-07T09:00:0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d v="2015-12-21T17:00:49"/>
    <d v="2016-02-07T19:17:0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d v="2016-01-13T02:33:11"/>
    <d v="2016-02-11T23:33:11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d v="2014-09-20T12:56:15"/>
    <d v="2014-10-20T09:56:15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d v="2015-06-16T07:12:17"/>
    <d v="2015-07-16T02:56:0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d v="2016-07-04T06:10:18"/>
    <d v="2016-08-23T03:10:18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d v="2015-04-13T01:45:06"/>
    <d v="2015-06-11T22:45:06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d v="2015-01-02T19:48:31"/>
    <d v="2015-02-02T21:00:0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d v="2014-08-25T15:15:16"/>
    <d v="2014-10-19T00:00:0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d v="2015-08-25T08:17:56"/>
    <d v="2015-09-16T17:00:0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d v="2015-05-04T17:32:31"/>
    <d v="2015-05-11T14:32:31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d v="2015-02-27T14:19:54"/>
    <d v="2015-04-28T10:19:54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d v="2014-07-24T01:00:10"/>
    <d v="2014-08-27T22:00:1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d v="2017-01-09T22:45:19"/>
    <d v="2017-02-18T19:45:19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d v="2014-09-03T12:17:00"/>
    <d v="2014-10-04T09:17:0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d v="2016-09-02T00:55:34"/>
    <d v="2016-10-31T21:55:34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d v="2015-03-18T15:33:02"/>
    <d v="2015-04-17T12:33:02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d v="2014-07-23T13:10:50"/>
    <d v="2014-09-21T10:10:5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d v="2016-05-06T08:43:47"/>
    <d v="2016-06-05T05:43:47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d v="2015-03-18T10:22:05"/>
    <d v="2015-04-01T07:22:05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d v="2016-05-19T06:59:20"/>
    <d v="2016-05-27T08:12:0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d v="2016-06-13T13:35:23"/>
    <d v="2016-07-02T10:35:23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d v="2015-02-24T23:05:32"/>
    <d v="2015-03-26T19:05:32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d v="2016-03-06T20:36:36"/>
    <d v="2016-05-05T16:36:36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d v="2014-07-28T14:18:55"/>
    <d v="2014-09-26T11:18:55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d v="2016-11-04T20:22:12"/>
    <d v="2016-11-09T18:22:12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d v="2016-06-09T21:49:58"/>
    <d v="2016-07-09T18:49:58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d v="2014-12-04T16:43:21"/>
    <d v="2015-02-02T13:43:21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d v="2015-12-08T02:57:52"/>
    <d v="2016-01-06T23:57:52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d v="2016-02-26T22:26:02"/>
    <d v="2016-03-27T18:26:02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d v="2015-01-30T18:33:49"/>
    <d v="2015-03-01T15:33:49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d v="2017-02-14T17:49:01"/>
    <d v="2017-03-16T13:49:01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d v="2017-03-09T18:13:39"/>
    <d v="2017-04-18T14:13:39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d v="2017-03-14T13:21:56"/>
    <d v="2017-04-13T23:59:0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d v="2017-03-09T11:54:05"/>
    <d v="2017-04-08T07:54:05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d v="2017-02-20T06:24:20"/>
    <d v="2017-04-21T02:24:2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d v="2017-02-22T11:33:54"/>
    <d v="2017-03-24T07:33:54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d v="2017-03-06T15:16:59"/>
    <d v="2017-03-27T11:16:59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d v="2017-03-13T01:38:41"/>
    <d v="2017-04-03T22:38:41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d v="2017-02-23T09:05:54"/>
    <d v="2017-03-31T17:59:0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d v="2017-03-13T19:14:29"/>
    <d v="2017-05-03T14:12:0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d v="2017-03-15T13:30:07"/>
    <d v="2017-04-03T10:30:07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d v="2017-02-19T04:29:20"/>
    <d v="2017-03-24T23:33:0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d v="2017-03-08T15:15:03"/>
    <d v="2017-04-07T11:15:03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d v="2017-03-06T16:04:48"/>
    <d v="2017-04-16T15:00:0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d v="2017-02-17T10:18:59"/>
    <d v="2017-03-19T06:18:59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d v="2017-03-14T06:35:56"/>
    <d v="2017-04-09T03:35:56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d v="2017-03-02T10:55:07"/>
    <d v="2017-03-19T01:00:0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d v="2017-01-26T22:58:54"/>
    <d v="2017-03-27T18:58:54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d v="2017-03-02T14:22:46"/>
    <d v="2017-04-16T10:22:46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d v="2014-09-27T21:15:55"/>
    <d v="2014-11-06T19:15:55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d v="2014-09-09T13:58:04"/>
    <d v="2014-09-30T23:00:00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d v="2012-11-12T22:25:00"/>
    <d v="2012-12-06T21:00:00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d v="2010-10-27T04:20:03"/>
    <d v="2011-01-24T23:00:00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d v="2014-08-11T18:09:34"/>
    <d v="2014-09-10T15:09:34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d v="2013-10-03T18:49:27"/>
    <d v="2013-11-02T15:49:27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d v="2011-03-31T01:42:17"/>
    <d v="2011-04-30T23:59:00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d v="2012-03-02T19:00:58"/>
    <d v="2012-04-01T15:00:58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d v="2012-11-20T09:58:45"/>
    <d v="2012-12-20T06:58:45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d v="2012-04-27T20:52:24"/>
    <d v="2012-06-01T17:52:24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d v="2014-07-09T16:55:05"/>
    <d v="2014-07-19T00:00:00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d v="2013-06-22T18:09:12"/>
    <d v="2013-07-22T15:09:12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d v="2011-12-06T23:36:01"/>
    <d v="2012-01-18T18:00:00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d v="2014-07-21T04:21:27"/>
    <d v="2014-08-12T23:59:00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d v="2014-09-15T10:52:02"/>
    <d v="2014-10-15T07:52:02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d v="2014-06-09T14:27:42"/>
    <d v="2014-07-06T21:00:00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d v="2014-05-16T16:05:25"/>
    <d v="2014-06-15T13:05:25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d v="2014-05-07T17:20:15"/>
    <d v="2014-06-09T14:20:15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d v="2011-04-11T01:49:20"/>
    <d v="2011-05-02T22:59:00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d v="2014-10-28T14:35:53"/>
    <d v="2014-11-26T02:59:00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d v="2014-07-19T02:13:01"/>
    <d v="2014-08-01T23:13:0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d v="2014-05-13T00:32:33"/>
    <d v="2014-06-13T17:00:00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d v="2013-11-13T15:42:41"/>
    <d v="2013-12-12T23:59:00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d v="2014-05-29T23:55:44"/>
    <d v="2014-07-01T23:00:00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d v="2016-04-06T12:35:58"/>
    <d v="2016-05-06T09:35:58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d v="2012-01-15T15:31:08"/>
    <d v="2012-02-14T12:31:08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d v="2014-08-27T19:04:52"/>
    <d v="2014-09-26T16:04:52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d v="2014-08-11T18:45:08"/>
    <d v="2014-08-25T15:45:08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d v="2010-12-19T19:17:07"/>
    <d v="2011-02-17T16:17:07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d v="2013-07-22T20:20:31"/>
    <d v="2013-08-18T10:00:00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d v="2014-05-22T14:00:09"/>
    <d v="2014-06-21T11:00:09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d v="2014-06-16T12:31:15"/>
    <d v="2014-07-16T09:31:15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d v="2013-04-11T14:51:11"/>
    <d v="2013-05-06T11:51:1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d v="2014-05-21T07:54:09"/>
    <d v="2014-06-20T04:54:09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d v="2014-05-20T05:26:27"/>
    <d v="2014-06-15T11:00:00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d v="2011-12-06T20:47:01"/>
    <d v="2012-01-31T12:00:00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d v="2013-08-05T17:04:29"/>
    <d v="2013-08-23T14:04:29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d v="2014-06-01T21:50:31"/>
    <d v="2014-07-01T18:50:3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d v="2014-07-09T21:27:21"/>
    <d v="2014-07-16T18:27:2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d v="2014-08-17T20:10:38"/>
    <d v="2014-09-16T16:00:00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d v="2014-07-15T13:59:33"/>
    <d v="2014-08-04T10:59:33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d v="2015-05-20T07:58:22"/>
    <d v="2015-06-10T04:58:22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d v="2015-04-24T06:18:52"/>
    <d v="2015-05-24T03:18:52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d v="2016-11-09T01:37:55"/>
    <d v="2016-12-08T23:37:55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d v="2016-06-17T16:07:49"/>
    <d v="2016-08-16T13:07:49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d v="2015-01-14T20:34:19"/>
    <d v="2015-02-28T17:00:0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d v="2015-01-06T21:14:16"/>
    <d v="2015-02-20T18:14:16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d v="2015-06-26T23:29:58"/>
    <d v="2015-07-26T20:29:58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d v="2015-01-13T12:15:42"/>
    <d v="2015-02-12T09:15:42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d v="2015-06-02T12:21:15"/>
    <d v="2015-08-01T09:00:0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d v="2015-01-05T09:50:18"/>
    <d v="2015-02-04T06:50:18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d v="2015-01-09T08:11:17"/>
    <d v="2015-02-16T05:11:17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d v="2014-08-07T16:16:58"/>
    <d v="2014-09-06T16:00:0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d v="2016-03-31T05:41:41"/>
    <d v="2016-04-30T00:34:0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d v="2014-08-10T16:24:37"/>
    <d v="2014-08-31T13:24:37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d v="2015-10-16T18:29:06"/>
    <d v="2015-12-14T00:59:0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d v="2015-08-26T21:43:42"/>
    <d v="2015-09-25T18:43:42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d v="2015-06-17T14:27:59"/>
    <d v="2015-07-17T11:14:0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d v="2015-04-01T06:59:32"/>
    <d v="2015-05-01T03:59:32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d v="2015-08-20T04:37:31"/>
    <d v="2015-09-19T01:37:31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d v="2015-02-22T04:40:07"/>
    <d v="2015-04-23T00:40:07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d v="2014-07-07T12:31:17"/>
    <d v="2014-07-28T09:31:17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d v="2014-05-19T13:17:38"/>
    <d v="2014-06-20T18:00:00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d v="2012-04-14T20:28:39"/>
    <d v="2012-05-31T22:59:00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d v="2014-07-14T12:04:40"/>
    <d v="2014-08-14T21:00:00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d v="2014-07-09T17:05:51"/>
    <d v="2014-08-08T14:05:5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d v="2015-06-16T16:19:19"/>
    <d v="2015-07-26T13:19:19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d v="2015-11-29T17:01:13"/>
    <d v="2016-01-05T18:55:00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d v="2015-08-03T13:57:51"/>
    <d v="2015-09-09T22:59:00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d v="2015-06-10T09:06:11"/>
    <d v="2015-07-11T09:30:00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d v="2016-10-05T11:06:24"/>
    <d v="2016-11-04T08:06:24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d v="2014-11-27T22:03:06"/>
    <d v="2014-12-30T19:00:00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d v="2015-02-15T21:35:47"/>
    <d v="2015-03-22T17:35:47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d v="2017-02-06T18:00:04"/>
    <d v="2017-03-12T16:00:00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d v="2015-05-31T14:43:23"/>
    <d v="2015-07-05T11:43:23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d v="2015-09-23T11:58:17"/>
    <d v="2015-10-24T16:29:00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d v="2015-07-21T18:02:56"/>
    <d v="2015-08-20T15:02:56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d v="2016-11-23T18:25:13"/>
    <d v="2017-01-10T00:00:00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d v="2016-05-13T11:25:38"/>
    <d v="2016-06-03T16:00:00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d v="2015-09-30T12:00:12"/>
    <d v="2015-10-30T09:00:12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d v="2016-12-18T19:10:36"/>
    <d v="2017-01-17T16:10:36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d v="2015-11-15T15:01:24"/>
    <d v="2015-12-16T23:59:00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d v="2014-10-21T04:59:58"/>
    <d v="2014-11-20T02:59:58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d v="2014-09-16T02:02:06"/>
    <d v="2014-09-30T22:59:00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d v="2016-03-17T20:39:07"/>
    <d v="2016-04-16T17:39:07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d v="2016-04-03T17:31:57"/>
    <d v="2016-05-03T22:59:00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d v="2017-01-31T17:19:15"/>
    <d v="2017-03-02T14:19:15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d v="2016-12-30T16:56:48"/>
    <d v="2017-02-01T18:31:00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d v="2016-06-01T06:20:51"/>
    <d v="2016-07-01T03:20:5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d v="2016-11-28T20:00:33"/>
    <d v="2016-12-28T17:00:33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d v="2015-09-05T09:23:04"/>
    <d v="2015-09-28T22:59:00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d v="2015-06-01T10:14:58"/>
    <d v="2015-07-01T07:14:58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d v="2015-10-01T00:08:13"/>
    <d v="2015-10-25T18:59:00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d v="2017-01-19T14:39:08"/>
    <d v="2017-02-16T18:00:00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d v="2014-09-11T05:47:50"/>
    <d v="2014-10-14T01:59:00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d v="2014-08-20T16:08:12"/>
    <d v="2014-09-19T13:08:12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d v="2015-09-15T00:19:22"/>
    <d v="2015-10-08T19:00:00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d v="2016-11-01T14:39:42"/>
    <d v="2016-12-01T12:39:42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d v="2015-05-11T12:24:18"/>
    <d v="2015-06-11T21:00:00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d v="2015-08-14T09:20:00"/>
    <d v="2015-09-11T22:59:00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d v="2015-06-12T08:25:12"/>
    <d v="2015-07-12T05:25:12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d v="2015-03-05T19:19:17"/>
    <d v="2015-04-04T15:19:17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d v="2015-05-21T15:55:14"/>
    <d v="2015-06-20T12:55:14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d v="2014-10-06T15:48:44"/>
    <d v="2014-11-05T13:48:44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d v="2015-05-22T15:32:46"/>
    <d v="2015-06-21T12:32:46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d v="2016-08-08T09:20:40"/>
    <d v="2016-09-07T06:20:40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d v="2016-08-20T11:50:28"/>
    <d v="2016-09-07T22:45:00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d v="2015-02-24T00:03:29"/>
    <d v="2015-03-25T20:03:29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d v="2014-09-07T16:26:15"/>
    <d v="2014-10-07T13:26:15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d v="2015-05-20T11:46:17"/>
    <d v="2015-06-10T22:59:00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d v="2017-01-23T11:25:52"/>
    <d v="2017-02-22T08:25:52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d v="2014-12-09T19:17:41"/>
    <d v="2015-01-08T16:17:4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d v="2016-09-01T16:15:45"/>
    <d v="2016-09-30T22:59:00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d v="2015-10-26T14:08:38"/>
    <d v="2015-11-30T12:08:38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d v="2015-06-16T15:24:36"/>
    <d v="2015-07-16T12:24:36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d v="2014-11-21T05:34:22"/>
    <d v="2014-12-21T23:00:00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d v="2015-10-07T10:23:08"/>
    <d v="2015-10-30T16:00:00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d v="2015-01-12T17:12:18"/>
    <d v="2015-01-28T17:00:00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d v="2015-11-03T15:05:15"/>
    <d v="2015-12-03T12:00:00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d v="2015-05-12T10:52:02"/>
    <d v="2015-06-12T16:00:00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d v="2015-06-17T16:11:00"/>
    <d v="2015-07-17T13:11:00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d v="2016-08-08T19:42:08"/>
    <d v="2016-08-24T16:42:08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d v="2015-05-13T07:29:57"/>
    <d v="2015-06-16T06:00:00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d v="2015-06-12T10:47:45"/>
    <d v="2015-07-12T07:47:45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d v="2014-10-03T08:29:35"/>
    <d v="2014-11-02T06:29:35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d v="2015-10-07T10:00:09"/>
    <d v="2015-11-06T08:00:09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d v="2016-08-29T17:14:02"/>
    <d v="2016-09-14T14:00:00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d v="2016-01-31T14:54:32"/>
    <d v="2016-03-15T16:00:00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d v="2015-01-13T19:07:51"/>
    <d v="2015-02-08T23:30:00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d v="2016-02-26T20:47:59"/>
    <d v="2016-03-31T22:59:00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d v="2014-10-19T14:23:26"/>
    <d v="2014-11-18T12:23:26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d v="2015-04-30T18:21:43"/>
    <d v="2015-05-30T15:21:43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d v="2016-03-02T00:27:39"/>
    <d v="2016-03-31T20:27:39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d v="2015-04-27T16:09:58"/>
    <d v="2015-06-01T00:00:00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d v="2015-08-02T22:28:25"/>
    <d v="2015-09-01T19:28:25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d v="2016-03-16T02:39:48"/>
    <d v="2016-04-28T23:39:48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d v="2016-01-10T15:51:38"/>
    <d v="2016-02-10T16:00:00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d v="2016-01-11T19:14:13"/>
    <d v="2016-01-29T00:59:00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d v="2017-01-27T20:37:06"/>
    <d v="2017-02-28T00:00:00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d v="2016-07-16T18:09:42"/>
    <d v="2016-08-15T15:09:42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d v="2015-11-03T16:00:28"/>
    <d v="2015-11-28T13:00:28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d v="2016-05-15T16:35:15"/>
    <d v="2016-06-20T18:00:00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d v="2017-01-23T06:50:02"/>
    <d v="2017-02-20T03:50:02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d v="2017-02-09T10:21:31"/>
    <d v="2017-03-11T07:21:3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d v="2015-08-16T14:51:40"/>
    <d v="2015-09-16T22:59:00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d v="2015-10-05T16:29:08"/>
    <d v="2015-12-04T14:29:08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d v="2017-02-02T08:12:32"/>
    <d v="2017-03-04T05:12:32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d v="2015-05-17T10:59:14"/>
    <d v="2015-06-16T07:59:14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d v="2016-08-27T08:37:09"/>
    <d v="2016-09-26T05:37:09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d v="2015-11-01T16:09:32"/>
    <d v="2015-11-22T17:00:00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d v="2015-07-08T16:30:56"/>
    <d v="2015-07-27T17:59:00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d v="2015-08-23T20:59:28"/>
    <d v="2015-09-12T19:00:00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d v="2015-09-14T20:01:03"/>
    <d v="2015-10-14T17:01:03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d v="2015-04-08T15:51:02"/>
    <d v="2015-04-29T12:51:02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d v="2016-06-17T15:39:36"/>
    <d v="2016-08-01T01:59:00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d v="2016-11-07T06:26:16"/>
    <d v="2016-12-07T03:26:16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d v="2015-02-21T13:38:04"/>
    <d v="2015-03-28T09:38:04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d v="2016-11-22T12:59:12"/>
    <d v="2016-12-22T09:59:12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d v="2015-07-01T18:32:28"/>
    <d v="2015-07-31T15:32:28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d v="2016-05-03T03:15:42"/>
    <d v="2016-06-09T22:00:00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d v="2016-04-14T23:22:19"/>
    <d v="2016-05-14T20:22:19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d v="2016-03-23T19:02:45"/>
    <d v="2016-04-13T16:02:45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d v="2016-09-15T13:36:18"/>
    <d v="2016-10-16T10:36:18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d v="2015-09-06T20:17:05"/>
    <d v="2015-10-06T17:17:05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d v="2015-09-17T05:00:10"/>
    <d v="2015-10-17T02:00:10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d v="2016-10-21T17:25:46"/>
    <d v="2016-11-11T17:00:00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d v="2016-01-13T03:51:57"/>
    <d v="2016-01-26T20:00:00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d v="2015-04-11T04:25:11"/>
    <d v="2015-05-08T15:05:00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d v="2016-04-06T05:17:21"/>
    <d v="2016-05-06T02:17:2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d v="2014-07-06T18:54:35"/>
    <d v="2014-08-08T08:54:00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d v="2016-05-08T22:57:04"/>
    <d v="2016-06-07T19:57:04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d v="2016-03-02T05:14:53"/>
    <d v="2016-04-10T21:30:00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d v="2014-12-17T12:03:06"/>
    <d v="2015-01-31T09:03:06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d v="2016-05-22T23:05:57"/>
    <d v="2016-06-21T20:05:57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d v="2014-10-02T00:24:25"/>
    <d v="2014-10-15T22:59:00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d v="2016-05-30T22:14:56"/>
    <d v="2016-06-21T22:55:00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d v="2016-08-26T06:46:48"/>
    <d v="2016-09-25T03:46:48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d v="2016-05-22T11:59:50"/>
    <d v="2016-06-05T08:59:50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d v="2015-03-01T16:51:17"/>
    <d v="2015-04-05T12:51:17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d v="2015-02-06T15:08:25"/>
    <d v="2015-03-08T11:08:25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d v="2016-04-08T06:59:26"/>
    <d v="2016-05-08T03:59:26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d v="2014-07-02T11:48:03"/>
    <d v="2014-07-04T20:00:00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d v="2014-07-17T05:45:08"/>
    <d v="2014-07-27T18:00:00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d v="2015-03-02T19:17:48"/>
    <d v="2015-04-01T15:17:48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d v="2015-09-01T14:44:46"/>
    <d v="2015-10-06T11:44:46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d v="2014-06-19T18:38:50"/>
    <d v="2014-07-19T15:38:50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d v="2015-05-24T14:14:40"/>
    <d v="2015-06-15T11:14:40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d v="2015-06-30T10:30:22"/>
    <d v="2015-07-30T07:30:22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d v="2014-07-07T14:10:46"/>
    <d v="2014-08-03T18:00:00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d v="2016-03-08T07:34:06"/>
    <d v="2016-04-05T03:34:06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d v="2014-09-19T04:46:07"/>
    <d v="2014-10-10T16:00:00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d v="2017-02-03T11:48:00"/>
    <d v="2017-02-24T08:48:00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d v="2016-06-28T13:58:38"/>
    <d v="2016-07-28T10:58:38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d v="2016-11-11T21:22:34"/>
    <d v="2016-12-06T18:22:34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d v="2016-05-20T17:10:21"/>
    <d v="2016-06-12T12:00:00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d v="2015-02-27T05:06:50"/>
    <d v="2015-03-31T23:59:00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d v="2016-03-23T19:59:44"/>
    <d v="2016-04-13T08:18:00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d v="2014-07-31T02:48:13"/>
    <d v="2014-08-29T23:48:13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d v="2015-02-18T00:32:48"/>
    <d v="2015-04-17T19:37:00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d v="2015-02-18T22:35:10"/>
    <d v="2015-02-25T19:35:10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d v="2016-04-24T11:14:14"/>
    <d v="2016-05-08T16:00:00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d v="2016-04-06T11:24:40"/>
    <d v="2016-04-29T22:59:00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d v="2016-05-23T00:39:32"/>
    <d v="2016-06-13T12:00:00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d v="2015-10-25T14:50:11"/>
    <d v="2015-11-29T18:00:00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d v="2014-06-16T07:29:25"/>
    <d v="2014-07-23T06:00:00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d v="2016-05-05T21:49:38"/>
    <d v="2016-07-01T18:00:00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d v="2016-04-19T08:22:30"/>
    <d v="2016-05-02T18:00:00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d v="2015-09-23T15:26:46"/>
    <d v="2015-10-28T23:01:00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d v="2016-04-29T12:52:07"/>
    <d v="2016-05-10T06:17:00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d v="2016-06-15T17:34:32"/>
    <d v="2016-07-15T14:34:32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d v="2014-07-02T08:01:50"/>
    <d v="2014-08-01T05:01:50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d v="2014-10-20T05:27:59"/>
    <d v="2014-11-19T03:27:59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d v="2017-01-10T23:22:14"/>
    <d v="2017-02-24T20:22:14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d v="2016-11-22T23:59:03"/>
    <d v="2016-12-14T10:59:00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d v="2014-08-14T22:36:30"/>
    <d v="2014-09-01T10:59:00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d v="2015-02-21T00:11:57"/>
    <d v="2015-03-06T23:55:00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d v="2014-07-31T16:30:45"/>
    <d v="2014-08-19T11:00:00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d v="2016-02-22T21:27:29"/>
    <d v="2016-03-15T16:00:00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d v="2015-11-13T00:26:32"/>
    <d v="2015-12-12T21:26:32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d v="2015-04-12T23:37:17"/>
    <d v="2015-05-12T20:37:17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d v="2015-07-07T20:24:54"/>
    <d v="2015-08-01T17:24:54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d v="2014-11-26T02:47:39"/>
    <d v="2015-01-01T00:00:00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d v="2016-11-15T22:59:40"/>
    <d v="2017-01-14T19:59:40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d v="2016-11-16T06:01:25"/>
    <d v="2016-12-17T03:00:00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d v="2015-11-04T18:59:25"/>
    <d v="2015-12-02T15:59:25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d v="2014-08-04T11:09:16"/>
    <d v="2014-08-24T23:59:00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d v="2015-06-24T18:30:40"/>
    <d v="2015-07-18T11:00:00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d v="2015-09-28T15:33:36"/>
    <d v="2015-10-28T12:33:36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d v="2014-05-06T12:39:33"/>
    <d v="2014-05-18T09:39:33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d v="2015-02-24T14:49:54"/>
    <d v="2015-04-25T10:49:54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d v="2015-02-18T15:34:59"/>
    <d v="2015-03-20T11:56:00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d v="2014-08-07T06:31:46"/>
    <d v="2014-08-31T08:08:00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d v="2015-08-09T10:20:00"/>
    <d v="2015-08-26T18:00:00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d v="2014-10-25T20:52:58"/>
    <d v="2014-11-29T18:52:58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d v="2015-02-09T02:26:23"/>
    <d v="2015-03-10T22:26:23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d v="2016-07-08T08:20:56"/>
    <d v="2016-08-01T17:59:00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d v="2016-06-03T16:47:00"/>
    <d v="2016-06-23T13:47:00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d v="2015-10-15T00:06:08"/>
    <d v="2015-11-20T22:00:00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d v="2014-11-10T18:49:12"/>
    <d v="2014-12-10T15:49:12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d v="2014-11-03T13:28:26"/>
    <d v="2014-12-03T10:28:26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d v="2014-11-04T16:18:08"/>
    <d v="2014-12-14T13:18:08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d v="2015-05-19T09:04:01"/>
    <d v="2015-06-18T06:04:0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d v="2016-05-04T11:31:22"/>
    <d v="2016-06-03T08:31:22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d v="2014-06-25T16:35:45"/>
    <d v="2014-07-10T13:35:45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d v="2014-07-10T11:05:48"/>
    <d v="2014-08-08T17:28:00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d v="2016-03-17T18:17:35"/>
    <d v="2016-05-06T15:17:35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d v="2014-10-11T20:07:10"/>
    <d v="2014-11-05T19:46:00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d v="2014-06-27T12:17:25"/>
    <d v="2014-07-27T09:17:25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d v="2015-05-16T15:05:44"/>
    <d v="2015-05-30T13:10:00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d v="2014-05-05T08:43:09"/>
    <d v="2014-05-31T22:59:00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d v="2016-01-09T09:28:49"/>
    <d v="2016-02-18T17:00:00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d v="2014-10-29T16:02:56"/>
    <d v="2014-11-21T12:00:00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d v="2015-01-22T20:05:25"/>
    <d v="2015-02-21T17:05:25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d v="2014-07-14T20:53:34"/>
    <d v="2014-08-28T17:53:34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d v="2015-07-08T15:22:26"/>
    <d v="2015-08-07T12:22:26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d v="2015-10-13T12:50:43"/>
    <d v="2015-11-11T21:31:00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d v="2015-05-26T09:05:24"/>
    <d v="2015-06-25T06:05:24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d v="2015-05-28T10:05:02"/>
    <d v="2015-06-17T07:05:02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d v="2016-02-09T22:24:46"/>
    <d v="2016-03-01T18:59:00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d v="2014-06-01T09:49:36"/>
    <d v="2014-07-16T06:49:36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d v="2014-06-06T08:08:09"/>
    <d v="2014-07-06T05:08:09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d v="2014-06-18T21:48:24"/>
    <d v="2014-07-18T18:48:24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d v="2016-06-23T17:32:38"/>
    <d v="2016-07-31T15:58:00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d v="2016-05-09T22:59:50"/>
    <d v="2016-06-06T02:00:00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d v="2015-09-17T22:32:52"/>
    <d v="2015-10-07T19:32:52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d v="2014-08-28T21:01:02"/>
    <d v="2014-09-27T18:01:02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d v="2015-02-18T15:35:38"/>
    <d v="2015-02-27T23:59:00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d v="2016-11-01T17:58:45"/>
    <d v="2016-12-01T02:59:00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d v="2016-04-07T01:27:36"/>
    <d v="2016-04-17T18:30:00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d v="2015-03-26T07:54:05"/>
    <d v="2015-04-23T13:30:00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d v="2014-09-12T19:55:48"/>
    <d v="2014-10-25T19:43:00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d v="2014-04-23T18:01:47"/>
    <d v="2014-05-23T15:01:47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d v="2016-03-19T17:43:05"/>
    <d v="2016-04-06T16:30:00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d v="2016-02-05T00:10:02"/>
    <d v="2016-02-13T19:00:00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d v="2015-02-02T16:59:23"/>
    <d v="2015-03-04T13:59:23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d v="2015-11-15T11:29:36"/>
    <d v="2015-12-13T19:00:00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d v="2015-03-25T19:52:21"/>
    <d v="2015-04-24T16:52:2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d v="2015-01-14T14:14:44"/>
    <d v="2015-02-05T01:59:00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d v="2014-09-02T12:48:56"/>
    <d v="2014-10-04T09:48:56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d v="2014-09-01T23:21:43"/>
    <d v="2014-09-20T21:00:00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d v="2014-06-02T13:29:12"/>
    <d v="2014-07-02T10:29:12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d v="2015-02-03T15:17:27"/>
    <d v="2015-02-28T12:00:00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d v="2016-10-18T22:31:01"/>
    <d v="2016-11-01T19:31:0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d v="2014-06-30T20:41:41"/>
    <d v="2014-07-30T17:41:4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d v="2014-07-19T15:32:33"/>
    <d v="2014-08-18T12:32:33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d v="2016-01-11T11:56:54"/>
    <d v="2016-02-05T17:00:00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d v="2014-05-16T23:30:55"/>
    <d v="2014-06-16T22:00:00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d v="2014-06-10T07:07:49"/>
    <d v="2014-07-10T04:07:49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d v="2016-07-21T12:48:13"/>
    <d v="2016-08-06T22:00:00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d v="2014-07-31T10:59:53"/>
    <d v="2014-08-21T11:28:00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d v="2015-07-20T15:03:40"/>
    <d v="2015-08-19T12:03:40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d v="2015-04-06T20:16:07"/>
    <d v="2015-05-02T16:00:00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d v="2016-01-05T19:52:10"/>
    <d v="2016-01-18T23:59:00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d v="2014-06-19T00:57:08"/>
    <d v="2014-07-11T11:15:00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d v="2015-10-17T08:18:41"/>
    <d v="2015-11-13T15:17:00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d v="2015-04-30T18:11:12"/>
    <d v="2015-05-30T15:11:12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d v="2014-08-10T10:35:46"/>
    <d v="2014-09-09T07:35:46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d v="2016-05-31T04:59:46"/>
    <d v="2016-06-08T08:59:00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d v="2015-09-25T10:43:56"/>
    <d v="2015-10-23T07:43:56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d v="2015-01-12T17:58:45"/>
    <d v="2015-02-05T07:20:00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d v="2016-02-02T19:20:12"/>
    <d v="2016-03-18T15:20:12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d v="2014-11-17T00:51:29"/>
    <d v="2014-12-16T21:51:29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d v="2016-06-10T23:15:38"/>
    <d v="2016-07-08T23:00:00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d v="2015-02-01T14:54:31"/>
    <d v="2015-04-02T10:54:3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d v="2015-03-25T15:22:07"/>
    <d v="2015-04-21T12:22:07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d v="2014-06-30T13:20:26"/>
    <d v="2014-07-22T22:59:00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d v="2016-06-14T21:29:16"/>
    <d v="2016-08-13T18:29:16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d v="2014-07-01T14:45:59"/>
    <d v="2014-07-31T11:45:59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d v="2016-09-13T16:00:27"/>
    <d v="2016-10-13T13:00:27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d v="2014-07-01T02:56:07"/>
    <d v="2014-08-01T01:59:00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d v="2015-01-12T14:57:37"/>
    <d v="2015-02-12T00:59:00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d v="2015-01-07T02:51:43"/>
    <d v="2015-02-02T23:27:00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d v="2016-04-20T09:31:00"/>
    <d v="2016-05-20T06:31:00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d v="2014-08-01T10:39:12"/>
    <d v="2014-08-15T07:39:12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d v="2016-09-30T13:11:19"/>
    <d v="2016-10-28T22:00:00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d v="2015-06-24T19:33:48"/>
    <d v="2015-07-10T13:00:00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d v="2016-08-30T20:03:05"/>
    <d v="2016-10-10T22:59:00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d v="2016-07-24T01:07:17"/>
    <d v="2016-08-22T22:07:17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d v="2015-07-15T13:01:12"/>
    <d v="2015-08-09T11:00:00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d v="2016-02-19T22:27:30"/>
    <d v="2016-04-19T18:27:30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d v="2015-02-18T14:07:12"/>
    <d v="2015-03-20T10:07:12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d v="2016-08-23T16:22:09"/>
    <d v="2016-09-20T22:00:00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d v="2016-03-29T13:24:05"/>
    <d v="2016-04-28T10:24:05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d v="2016-06-07T22:31:42"/>
    <d v="2016-07-15T16:38:00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d v="2014-07-21T17:41:30"/>
    <d v="2014-08-31T15:00:00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d v="2014-10-16T02:05:31"/>
    <d v="2014-11-06T00:59:00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d v="2015-02-27T18:01:36"/>
    <d v="2015-03-20T15:27:00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d v="2016-06-20T10:02:11"/>
    <d v="2016-07-20T07:02:1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d v="2014-10-06T19:08:24"/>
    <d v="2014-11-02T19:00:00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d v="2014-10-09T04:43:10"/>
    <d v="2014-10-26T22:00:00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d v="2015-05-04T15:40:43"/>
    <d v="2015-05-16T22:00:00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d v="2015-02-18T20:00:22"/>
    <d v="2015-03-16T16:00:00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d v="2014-05-22T18:31:20"/>
    <d v="2014-06-21T15:31:20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d v="2015-06-16T05:37:07"/>
    <d v="2015-07-10T16:00:00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d v="2014-12-16T03:56:28"/>
    <d v="2015-01-02T00:56:28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d v="2014-06-06T16:31:06"/>
    <d v="2014-07-06T13:31:06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d v="2014-06-03T14:03:01"/>
    <d v="2014-07-03T11:03:0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d v="2016-05-16T16:14:59"/>
    <d v="2016-06-15T13:14:59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d v="2016-01-03T14:38:00"/>
    <d v="2016-02-02T11:38:00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d v="2015-05-02T19:00:01"/>
    <d v="2015-06-03T01:59:00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d v="2015-05-25T20:34:12"/>
    <d v="2015-06-24T17:34:12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d v="2015-03-24T16:26:00"/>
    <d v="2015-04-17T11:00:00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d v="2014-04-24T13:15:31"/>
    <d v="2014-05-24T16:00:00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d v="2016-03-14T17:15:24"/>
    <d v="2016-04-13T14:15:24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d v="2015-04-27T03:59:44"/>
    <d v="2015-05-18T00:59:44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d v="2015-09-20T22:13:17"/>
    <d v="2015-10-25T19:13:17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d v="2014-07-28T18:47:16"/>
    <d v="2014-08-17T00:11:00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d v="2016-11-15T03:09:35"/>
    <d v="2016-11-26T01:00:00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d v="2014-10-03T16:18:29"/>
    <d v="2014-11-01T12:18:00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d v="2016-08-02T18:19:26"/>
    <d v="2016-09-11T15:19:26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d v="2016-05-21T15:48:24"/>
    <d v="2016-06-02T17:00:00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d v="2016-03-30T01:48:24"/>
    <d v="2016-05-28T16:44:00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d v="2015-05-07T22:52:05"/>
    <d v="2015-07-01T01:59:00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d v="2016-02-19T20:03:58"/>
    <d v="2016-03-06T23:59:00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d v="2015-08-17T16:19:55"/>
    <d v="2015-09-11T13:19:55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d v="2016-03-01T18:08:44"/>
    <d v="2016-03-15T22:59:00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d v="2016-06-24T09:28:48"/>
    <d v="2016-07-24T06:28:48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d v="2015-10-20T15:58:11"/>
    <d v="2015-11-19T13:58:1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d v="2014-05-01T20:27:25"/>
    <d v="2014-05-12T23:00:00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d v="2014-07-09T15:37:20"/>
    <d v="2014-08-23T12:37:20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d v="2016-05-01T20:08:57"/>
    <d v="2016-05-31T17:08:57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d v="2016-04-17T15:30:53"/>
    <d v="2016-05-10T16:00:00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d v="2014-11-07T18:37:46"/>
    <d v="2014-11-20T23:55:00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d v="2014-06-12T12:54:06"/>
    <d v="2014-07-02T09:54:06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d v="2014-10-15T18:58:15"/>
    <d v="2014-11-07T13:30:00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d v="2015-02-22T10:53:12"/>
    <d v="2015-04-23T06:53:12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d v="2014-05-22T00:18:32"/>
    <d v="2014-06-03T23:59:00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d v="2015-01-16T18:19:12"/>
    <d v="2015-02-01T23:59:00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d v="2015-05-01T16:32:51"/>
    <d v="2015-05-31T13:32:5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d v="2014-08-04T22:14:30"/>
    <d v="2014-09-07T22:00:00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d v="2014-06-04T17:37:14"/>
    <d v="2014-07-04T06:00:00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d v="2014-09-11T16:48:19"/>
    <d v="2014-10-02T09:21:00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d v="2015-02-02T12:22:30"/>
    <d v="2015-03-04T09:22:30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d v="2015-08-11T17:46:52"/>
    <d v="2015-09-06T08:47:00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d v="2014-08-30T06:40:20"/>
    <d v="2014-09-29T03:40:20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d v="2015-08-18T16:57:26"/>
    <d v="2015-09-15T05:06:00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d v="2016-07-30T07:32:28"/>
    <d v="2016-09-25T18:00:00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d v="2014-08-29T16:19:33"/>
    <d v="2014-09-12T23:00:00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d v="2015-07-29T14:41:46"/>
    <d v="2015-08-09T11:00:00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d v="2016-03-31T06:02:51"/>
    <d v="2016-04-28T00:59:00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d v="2015-06-11T22:33:25"/>
    <d v="2015-07-10T22:59:00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d v="2016-12-29T10:01:58"/>
    <d v="2017-01-18T07:01:58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d v="2015-06-22T16:16:58"/>
    <d v="2015-07-12T20:00:00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d v="2016-03-13T12:57:37"/>
    <d v="2016-04-10T15:00:00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d v="2016-05-31T13:42:14"/>
    <d v="2016-06-30T10:42:14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d v="2014-09-02T12:23:47"/>
    <d v="2014-09-17T22:59:00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d v="2015-10-12T16:16:07"/>
    <d v="2015-11-11T14:16:07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d v="2015-08-27T13:00:23"/>
    <d v="2015-10-01T10:00:23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d v="2015-09-01T13:21:50"/>
    <d v="2015-10-02T13:00:00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d v="2015-11-20T15:27:05"/>
    <d v="2015-12-20T06:59:00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d v="2014-10-11T06:30:16"/>
    <d v="2014-11-17T02:59:00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d v="2016-07-20T08:05:40"/>
    <d v="2016-08-17T05:05:40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d v="2016-08-18T16:08:42"/>
    <d v="2016-09-08T13:08:42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d v="2016-05-26T22:04:51"/>
    <d v="2016-06-25T19:04:5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d v="2015-08-06T15:31:15"/>
    <d v="2015-08-31T12:31:15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d v="2014-07-09T12:23:42"/>
    <d v="2014-09-07T09:23:42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d v="2015-05-26T16:07:39"/>
    <d v="2015-06-25T13:07:39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d v="2015-02-05T17:57:37"/>
    <d v="2015-03-07T14:57:37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d v="2015-03-12T17:22:39"/>
    <d v="2015-04-11T14:22:39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d v="2015-03-10T13:51:24"/>
    <d v="2015-03-31T22:59:00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d v="2016-04-19T23:53:21"/>
    <d v="2016-05-13T22:59:00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d v="2016-02-11T20:36:54"/>
    <d v="2016-03-04T20:00:00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d v="2015-08-07T07:27:53"/>
    <d v="2015-09-04T04:27:53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d v="2016-04-02T19:26:38"/>
    <d v="2016-05-02T16:26:38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d v="2014-04-24T10:22:50"/>
    <d v="2014-05-22T17:07:00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d v="2014-05-29T12:05:24"/>
    <d v="2014-06-28T09:05:24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d v="2015-07-10T22:41:20"/>
    <d v="2015-08-11T19:00:00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d v="2015-01-11T23:12:39"/>
    <d v="2015-02-11T12:00:00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d v="2016-10-18T08:36:34"/>
    <d v="2016-11-17T06:36:34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d v="2014-06-18T13:35:24"/>
    <d v="2014-08-17T10:35:24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d v="2014-04-01T04:38:31"/>
    <d v="2014-05-05T01:38:3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d v="2015-05-15T17:36:15"/>
    <d v="2015-06-26T16:00:00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d v="2015-07-09T00:18:28"/>
    <d v="2015-07-31T03:58:00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d v="2015-04-21T19:21:06"/>
    <d v="2015-05-26T21:45:00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d v="2015-07-18T14:19:38"/>
    <d v="2015-08-05T13:36:00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d v="2016-03-04T16:17:07"/>
    <d v="2016-03-13T17:00:00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d v="2016-07-04T14:07:36"/>
    <d v="2016-08-01T14:00:00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d v="2015-08-20T12:57:29"/>
    <d v="2015-10-05T11:00:00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d v="2014-12-01T15:50:08"/>
    <d v="2014-12-31T12:50:08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d v="2014-12-24T10:11:23"/>
    <d v="2015-01-23T07:11:23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d v="2015-05-11T17:27:24"/>
    <d v="2015-06-10T14:27:24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d v="2014-08-18T15:46:34"/>
    <d v="2014-09-17T12:46:34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d v="2014-12-09T14:31:36"/>
    <d v="2015-01-08T11:31:36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d v="2014-12-03T05:58:03"/>
    <d v="2014-12-31T02:00:00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d v="2014-09-30T18:36:53"/>
    <d v="2014-10-30T15:36:53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d v="2015-05-22T11:41:22"/>
    <d v="2015-06-21T08:41:22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d v="2014-10-09T07:00:46"/>
    <d v="2014-11-08T05:00:46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d v="2014-10-14T20:37:28"/>
    <d v="2014-11-13T18:37:28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d v="2016-07-10T16:48:47"/>
    <d v="2016-08-10T22:59:00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d v="2016-10-06T11:10:54"/>
    <d v="2016-12-05T09:10:54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d v="2015-03-30T16:53:03"/>
    <d v="2015-04-26T01:28:00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d v="2016-03-31T15:36:17"/>
    <d v="2016-04-30T12:36:17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d v="2016-03-01T16:17:36"/>
    <d v="2016-03-31T12:17:36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d v="2015-01-22T02:13:42"/>
    <d v="2015-02-28T23:59:00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d v="2014-07-16T09:18:30"/>
    <d v="2014-07-30T06:18:30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d v="2016-03-22T00:18:02"/>
    <d v="2016-04-04T21:18:02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d v="2016-02-18T08:13:25"/>
    <d v="2016-04-18T04:13:25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d v="2015-06-13T05:35:44"/>
    <d v="2015-07-13T02:35:44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d v="2014-11-21T15:11:30"/>
    <d v="2014-12-21T12:11:30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d v="2016-07-25T14:44:30"/>
    <d v="2016-09-23T11:44:30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d v="2016-05-13T10:57:34"/>
    <d v="2016-06-27T14:00:00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d v="2015-04-07T17:53:30"/>
    <d v="2015-04-29T18:00:00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d v="2015-05-01T13:32:27"/>
    <d v="2015-05-26T10:32:27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d v="2014-09-20T06:00:34"/>
    <d v="2014-10-20T03:00:34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d v="2014-12-30T20:45:44"/>
    <d v="2015-01-23T23:59:00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d v="2014-12-15T17:55:07"/>
    <d v="2015-02-10T23:59:00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d v="2014-12-01T19:33:59"/>
    <d v="2015-01-05T15:26:00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d v="2016-08-09T23:36:22"/>
    <d v="2016-09-03T20:36:22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d v="2015-02-14T22:12:03"/>
    <d v="2015-03-13T01:59:00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d v="2014-08-05T15:09:42"/>
    <d v="2014-08-26T12:09:42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d v="2016-02-17T12:03:10"/>
    <d v="2016-03-03T00:59:00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d v="2014-08-15T17:10:22"/>
    <d v="2014-09-02T23:59:00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d v="2015-08-04T17:04:37"/>
    <d v="2015-08-29T19:00:00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d v="2016-09-15T18:22:44"/>
    <d v="2016-10-13T15:22:44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d v="2014-12-17T21:58:02"/>
    <d v="2015-01-16T18:58:02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d v="2016-03-18T19:27:59"/>
    <d v="2016-05-17T16:27:59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d v="2015-10-06T18:44:40"/>
    <d v="2015-11-05T16:44:40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d v="2016-04-22T22:22:36"/>
    <d v="2016-04-29T01:59:00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d v="2016-01-14T17:02:06"/>
    <d v="2016-02-13T14:02:06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d v="2016-07-15T12:30:57"/>
    <d v="2016-08-14T09:30:57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d v="2015-11-30T21:08:02"/>
    <d v="2015-12-14T19:00:00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d v="2016-05-16T15:01:30"/>
    <d v="2016-06-17T09:00:00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d v="2016-02-29T21:48:05"/>
    <d v="2016-03-30T17:48:05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d v="2015-07-18T08:22:16"/>
    <d v="2015-08-17T05:22:16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d v="2015-03-09T06:53:21"/>
    <d v="2015-04-08T03:53:2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d v="2014-05-30T15:26:51"/>
    <d v="2014-06-09T12:26:5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d v="2014-05-29T12:09:34"/>
    <d v="2014-06-28T09:09:34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d v="2015-05-19T23:00:16"/>
    <d v="2015-06-18T20:00:16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d v="2015-11-10T12:14:56"/>
    <d v="2015-12-10T09:14:56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d v="2015-02-17T20:47:44"/>
    <d v="2015-03-19T16:47:44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d v="2017-02-13T12:38:49"/>
    <d v="2017-02-27T19:00:00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d v="2015-05-04T13:04:10"/>
    <d v="2015-06-03T10:04:10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d v="2016-10-18T01:10:26"/>
    <d v="2016-11-19T17:00:00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d v="2015-02-02T20:31:01"/>
    <d v="2015-03-04T23:00:00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d v="2016-09-06T20:27:24"/>
    <d v="2016-09-30T16:00:00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d v="2014-08-26T03:19:31"/>
    <d v="2014-09-27T22:23:00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d v="2014-07-08T15:41:10"/>
    <d v="2014-07-26T02:00:00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d v="2016-06-24T16:34:50"/>
    <d v="2016-08-23T13:34:50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d v="2015-06-02T13:39:37"/>
    <d v="2015-07-02T10:39:37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d v="2014-07-26T14:00:57"/>
    <d v="2014-08-16T11:00:57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d v="2016-03-31T15:48:07"/>
    <d v="2016-05-20T22:59:00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d v="2015-10-14T17:59:56"/>
    <d v="2015-12-13T15:59:56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d v="2016-03-08T00:16:04"/>
    <d v="2016-05-05T12:00:0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d v="2014-10-30T18:19:50"/>
    <d v="2014-11-29T16:19:5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d v="2014-08-29T16:04:57"/>
    <d v="2014-09-22T22:59:0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d v="2014-11-03T20:29:09"/>
    <d v="2014-11-23T17:29:09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d v="2016-10-06T12:57:47"/>
    <d v="2016-11-18T20:00:0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d v="2016-11-27T01:59:34"/>
    <d v="2017-01-13T22:59:0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d v="2016-03-21T19:11:16"/>
    <d v="2016-04-20T16:11:16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d v="2015-08-10T14:40:29"/>
    <d v="2015-09-14T11:40:29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d v="2014-12-02T14:48:55"/>
    <d v="2015-01-01T11:48:55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d v="2015-02-18T14:08:52"/>
    <d v="2015-04-19T10:08:52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d v="2016-08-08T14:15:06"/>
    <d v="2016-10-07T10:11:0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d v="2015-04-10T16:45:30"/>
    <d v="2015-05-10T13:45:3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d v="2014-09-17T13:02:59"/>
    <d v="2014-10-05T00:00:0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d v="2015-10-20T17:35:27"/>
    <d v="2015-11-30T12:00:0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d v="2015-10-08T01:27:19"/>
    <d v="2015-11-16T23:27:19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d v="2016-02-09T03:48:07"/>
    <d v="2016-03-07T23:59:0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d v="2016-10-22T21:17:18"/>
    <d v="2016-11-21T19:17:18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d v="2015-05-16T08:06:42"/>
    <d v="2015-06-16T18:30:0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d v="2016-08-16T15:58:47"/>
    <d v="2016-09-30T12:58:47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d v="2014-09-05T05:00:45"/>
    <d v="2014-10-05T02:00:45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d v="2014-05-21T15:06:34"/>
    <d v="2014-06-16T12:06:34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d v="2016-01-12T09:29:44"/>
    <d v="2016-02-02T06:29:44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d v="2014-07-08T13:30:42"/>
    <d v="2014-08-10T10:59:00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d v="2016-08-14T13:28:22"/>
    <d v="2016-08-24T22:59:00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d v="2015-07-06T06:43:27"/>
    <d v="2015-08-05T03:43:27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d v="2016-03-11T07:59:46"/>
    <d v="2016-04-03T12:00:00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d v="2015-06-18T17:16:38"/>
    <d v="2015-07-18T01:59:00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d v="2017-01-02T19:50:36"/>
    <d v="2017-02-01T17:59:00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d v="2016-05-09T13:06:59"/>
    <d v="2016-06-01T16:42:00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d v="2014-05-16T18:36:20"/>
    <d v="2014-07-01T22:59:00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d v="2015-02-20T04:39:10"/>
    <d v="2015-03-19T09:39:00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d v="2014-11-28T19:08:45"/>
    <d v="2014-12-23T16:08:45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d v="2016-03-18T19:31:12"/>
    <d v="2016-04-09T23:00:00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d v="2015-03-01T03:16:54"/>
    <d v="2015-03-30T23:16:54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d v="2016-10-22T08:50:30"/>
    <d v="2016-12-21T06:50:30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d v="2016-06-02T03:58:09"/>
    <d v="2016-06-16T00:58:09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d v="2015-10-17T17:23:42"/>
    <d v="2015-10-28T14:54:00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d v="2014-07-02T19:43:02"/>
    <d v="2014-07-24T02:00:00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d v="2015-06-18T21:16:59"/>
    <d v="2015-07-18T18:16:59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d v="2015-06-30T11:20:52"/>
    <d v="2015-07-23T13:33:00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d v="2015-05-12T14:12:17"/>
    <d v="2015-06-11T11:12:17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d v="2015-05-18T10:20:11"/>
    <d v="2015-05-31T18:00:00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d v="2014-06-30T13:04:27"/>
    <d v="2014-07-20T22:59:00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d v="2014-08-27T20:43:04"/>
    <d v="2014-09-26T17:43:04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d v="2014-10-02T05:04:57"/>
    <d v="2014-11-05T07:52:00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d v="2016-07-05T18:57:09"/>
    <d v="2016-09-03T15:57:09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d v="2016-05-03T12:19:42"/>
    <d v="2016-05-15T18:00:00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d v="2014-08-25T17:34:44"/>
    <d v="2014-09-12T14:34:44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d v="2014-06-12T11:46:58"/>
    <d v="2014-07-02T22:59:00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d v="2015-04-26T10:44:58"/>
    <d v="2015-05-31T07:44:58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d v="2014-05-27T16:16:21"/>
    <d v="2014-06-30T23:59:00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d v="2016-09-14T08:53:54"/>
    <d v="2016-10-05T05:53:54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d v="2016-01-05T13:38:10"/>
    <d v="2016-01-15T10:38:10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d v="2014-05-13T14:26:58"/>
    <d v="2014-06-16T01:59:00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d v="2016-09-20T00:48:16"/>
    <d v="2016-10-19T21:48:16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d v="2015-08-03T02:19:46"/>
    <d v="2015-09-01T23:19:46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d v="2014-04-24T12:14:19"/>
    <d v="2014-05-19T16:00:00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d v="2015-08-14T13:54:20"/>
    <d v="2015-08-28T22:59:00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d v="2014-05-28T03:14:15"/>
    <d v="2014-06-27T00:14:15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d v="2014-07-09T16:53:24"/>
    <d v="2014-08-08T13:53:24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d v="2015-05-23T17:50:39"/>
    <d v="2015-06-21T17:25:00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d v="2014-10-28T12:21:23"/>
    <d v="2014-11-27T10:21:23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d v="2015-01-16T14:48:49"/>
    <d v="2015-03-01T23:59:00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d v="2014-09-09T21:09:39"/>
    <d v="2014-09-18T19:00:00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d v="2015-11-01T02:35:29"/>
    <d v="2015-11-30T17:30:00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d v="2016-04-30T01:12:47"/>
    <d v="2016-06-05T21:00:00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d v="2014-12-22T18:53:30"/>
    <d v="2015-01-11T15:53:30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d v="2014-12-15T12:48:36"/>
    <d v="2015-02-13T09:48:36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d v="2016-04-19T09:10:48"/>
    <d v="2016-05-10T06:10:48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d v="2016-02-01T17:21:27"/>
    <d v="2016-03-02T14:21:27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d v="2014-09-15T12:26:56"/>
    <d v="2014-10-15T09:26:56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d v="2014-08-31T12:03:20"/>
    <d v="2014-09-30T11:00:00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d v="2015-05-05T10:59:53"/>
    <d v="2015-06-04T07:59:53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d v="2016-06-03T10:54:44"/>
    <d v="2016-07-10T17:59:00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d v="2016-07-05T10:06:28"/>
    <d v="2016-08-13T01:59:00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d v="2016-04-01T14:33:14"/>
    <d v="2016-05-31T11:33:14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d v="2014-06-02T11:01:54"/>
    <d v="2014-06-23T13:00:00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d v="2014-08-28T19:55:49"/>
    <d v="2014-09-12T16:55:49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d v="2016-06-30T23:09:38"/>
    <d v="2016-07-22T00:26:00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d v="2014-06-20T01:24:46"/>
    <d v="2014-07-03T22:24:46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d v="2014-05-26T14:59:06"/>
    <d v="2014-06-25T11:59:06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d v="2015-03-09T11:49:48"/>
    <d v="2015-04-03T08:49:48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d v="2014-05-20T15:22:53"/>
    <d v="2014-06-15T11:00:00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d v="2015-05-10T02:07:47"/>
    <d v="2015-05-31T01:59:00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d v="2016-05-15T15:42:46"/>
    <d v="2016-06-04T12:42:46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d v="2015-04-24T11:21:07"/>
    <d v="2015-05-25T22:59:00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d v="2015-02-01T21:53:39"/>
    <d v="2015-03-31T07:52:00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d v="2015-12-22T19:18:29"/>
    <d v="2016-01-21T16:18:29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d v="2015-04-08T18:47:29"/>
    <d v="2015-05-09T15:47:29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d v="2015-01-28T15:11:15"/>
    <d v="2015-02-27T12:11:15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d v="2015-05-23T15:31:06"/>
    <d v="2015-06-22T12:31:06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d v="2015-06-10T21:50:06"/>
    <d v="2015-07-02T18:50:06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d v="2014-10-15T20:28:04"/>
    <d v="2014-11-05T18:28:04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d v="2016-01-12T14:07:27"/>
    <d v="2016-02-11T17:59:00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d v="2014-10-31T16:04:22"/>
    <d v="2014-11-30T14:04:22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d v="2016-04-05T09:47:40"/>
    <d v="2016-05-04T18:00:00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d v="2016-02-01T20:41:07"/>
    <d v="2016-02-18T16:30:00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d v="2016-04-02T01:22:51"/>
    <d v="2016-04-29T16:00:00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d v="2016-09-19T06:21:34"/>
    <d v="2016-10-19T23:55:00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d v="2015-07-20T02:06:16"/>
    <d v="2015-08-18T23:06:16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d v="2015-02-06T02:55:12"/>
    <d v="2015-03-22T22:55:12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d v="2015-07-18T14:15:59"/>
    <d v="2015-08-17T11:15:59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d v="2014-12-10T16:04:06"/>
    <d v="2015-01-09T22:23:0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d v="2014-11-25T14:15:33"/>
    <d v="2015-01-24T07:00:0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d v="2015-04-08T22:35:08"/>
    <d v="2015-04-18T17:30:0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d v="2015-03-26T19:38:16"/>
    <d v="2015-05-25T16:38:16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d v="2015-04-28T14:38:09"/>
    <d v="2015-05-28T11:38:09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d v="2015-02-13T15:04:53"/>
    <d v="2015-03-23T13:00:0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d v="2015-10-20T14:35:03"/>
    <d v="2015-11-12T01:59:0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d v="2014-06-23T20:31:45"/>
    <d v="2014-07-15T17:00:0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d v="2016-06-27T08:47:48"/>
    <d v="2016-07-17T05:47:48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d v="2014-07-13T00:09:15"/>
    <d v="2014-08-11T20:53:58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d v="2015-11-17T20:05:50"/>
    <d v="2015-12-17T17:05:5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d v="2014-08-07T03:09:04"/>
    <d v="2014-09-06T00:09:04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d v="2014-06-03T15:02:44"/>
    <d v="2014-07-03T12:02:44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d v="2014-06-03T17:32:32"/>
    <d v="2014-07-04T22:59:0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d v="2014-07-11T14:45:02"/>
    <d v="2014-08-10T11:45:02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d v="2016-09-08T07:20:39"/>
    <d v="2016-10-08T04:20:39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d v="2015-06-09T05:11:36"/>
    <d v="2015-07-05T17:59:0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d v="2016-01-26T14:57:16"/>
    <d v="2016-02-16T00:59:00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d v="2016-03-29T01:03:08"/>
    <d v="2016-04-28T22:59:00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d v="2015-01-12T21:33:28"/>
    <d v="2015-02-10T02:59:00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d v="2016-02-02T22:51:13"/>
    <d v="2016-04-02T18:51:13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d v="2016-09-06T17:15:35"/>
    <d v="2016-10-16T16:00:00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d v="2015-05-04T17:46:40"/>
    <d v="2015-06-02T19:00:00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d v="2014-06-18T19:08:57"/>
    <d v="2014-07-25T23:59:00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d v="2016-03-16T18:48:27"/>
    <d v="2016-04-15T15:48:27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d v="2014-05-12T17:33:18"/>
    <d v="2014-06-11T14:33:18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d v="2014-11-11T18:25:15"/>
    <d v="2014-12-01T15:25:15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d v="2014-04-18T09:18:58"/>
    <d v="2014-05-19T00:00:00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d v="2015-06-27T00:35:53"/>
    <d v="2015-08-25T21:35:53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d v="2014-04-10T10:36:26"/>
    <d v="2014-05-05T07:36:26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d v="2015-06-18T09:12:17"/>
    <d v="2015-08-10T18:00:00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d v="2015-07-08T17:31:29"/>
    <d v="2015-08-02T14:31:29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d v="2015-03-02T16:00:26"/>
    <d v="2015-04-01T12:00:26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d v="2016-05-09T18:13:52"/>
    <d v="2016-05-28T19:36:00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d v="2014-06-30T16:38:02"/>
    <d v="2014-07-30T13:38:02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d v="2014-05-29T02:00:45"/>
    <d v="2014-07-02T23:00:45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d v="2015-02-14T22:28:17"/>
    <d v="2015-02-28T23:59:00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d v="2014-05-13T15:28:10"/>
    <d v="2014-06-12T12:28:10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d v="2016-03-16T12:21:19"/>
    <d v="2016-04-15T09:21:19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d v="2015-05-14T20:20:10"/>
    <d v="2015-06-13T17:20:10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d v="2016-05-03T18:34:12"/>
    <d v="2016-05-17T19:00:00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d v="2016-11-08T12:48:26"/>
    <d v="2016-11-29T01:00:00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d v="2016-10-12T22:07:27"/>
    <d v="2016-11-14T21:08:00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d v="2015-03-24T17:00:55"/>
    <d v="2015-04-09T14:00:55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d v="2015-03-12T20:37:23"/>
    <d v="2015-04-08T23:00:00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d v="2014-06-24T06:49:38"/>
    <d v="2014-07-31T20:00:00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d v="2014-09-05T00:40:21"/>
    <d v="2014-09-26T23:00:00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d v="2014-12-16T17:39:40"/>
    <d v="2015-02-14T14:39:40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d v="2016-02-25T15:39:00"/>
    <d v="2016-03-26T11:39:00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d v="2015-06-11T03:16:25"/>
    <d v="2015-07-13T15:06:00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d v="2014-08-14T19:11:25"/>
    <d v="2014-09-08T16:11:25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d v="2016-06-25T18:41:37"/>
    <d v="2016-07-24T18:00:00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d v="2016-02-20T01:22:00"/>
    <d v="2016-03-15T11:00:00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d v="2016-06-10T21:32:12"/>
    <d v="2016-07-10T18:32:12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d v="2016-06-27T13:19:29"/>
    <d v="2016-08-02T05:03:00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d v="2016-04-26T22:54:35"/>
    <d v="2016-05-26T19:54:35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d v="2015-06-12T10:50:06"/>
    <d v="2015-07-10T22:59:00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d v="2015-11-25T14:41:59"/>
    <d v="2015-12-23T11:18:0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d v="2015-05-14T17:10:18"/>
    <d v="2015-06-15T14:10:18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d v="2016-10-23T14:00:23"/>
    <d v="2016-11-22T12:00:23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d v="2014-05-07T14:36:32"/>
    <d v="2014-07-06T11:36:32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d v="2015-06-15T08:43:42"/>
    <d v="2015-07-15T05:43:42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d v="2014-11-25T20:32:09"/>
    <d v="2014-12-16T17:32:09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d v="2015-05-08T11:55:54"/>
    <d v="2015-06-07T08:55:54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d v="2015-07-16T08:28:10"/>
    <d v="2015-08-28T17:30:0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d v="2016-11-14T22:42:36"/>
    <d v="2017-01-13T19:42:36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d v="2015-03-21T19:09:25"/>
    <d v="2015-04-20T16:09:25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d v="2014-07-11T15:20:48"/>
    <d v="2014-08-10T12:20:48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d v="2016-02-10T20:20:43"/>
    <d v="2016-03-11T17:20:43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d v="2014-12-09T15:41:23"/>
    <d v="2015-01-10T23:59:0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d v="2014-12-02T14:13:36"/>
    <d v="2015-01-02T11:13:36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d v="2015-09-22T01:01:46"/>
    <d v="2015-10-21T22:01:46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d v="2016-02-03T21:19:28"/>
    <d v="2016-03-04T18:19:28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d v="2016-06-05T22:13:44"/>
    <d v="2016-07-31T02:00:0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d v="2014-07-29T19:17:20"/>
    <d v="2014-09-27T16:17:2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d v="2014-06-09T04:13:01"/>
    <d v="2014-06-29T01:13:01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d v="2015-03-27T19:48:59"/>
    <d v="2015-04-03T16:48:59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d v="2015-02-24T08:53:39"/>
    <d v="2015-04-25T04:53:39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d v="2014-06-10T10:38:27"/>
    <d v="2014-07-30T18:00:00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d v="2015-02-19T18:22:38"/>
    <d v="2015-03-21T14:22:38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d v="2016-04-27T13:02:53"/>
    <d v="2016-05-31T06:00:00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d v="2015-04-15T16:01:48"/>
    <d v="2015-05-31T22:59:00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d v="2016-05-07T04:37:01"/>
    <d v="2016-06-14T16:43:00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d v="2015-02-23T19:41:52"/>
    <d v="2015-03-31T22:59:00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d v="2015-07-22T04:14:17"/>
    <d v="2015-08-20T18:00:00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d v="2014-06-17T14:33:43"/>
    <d v="2014-07-17T11:33:43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d v="2015-10-07T14:43:36"/>
    <d v="2015-10-23T22:59:00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d v="2015-02-10T18:13:02"/>
    <d v="2015-03-12T14:13:02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d v="2015-06-29T03:01:44"/>
    <d v="2015-07-17T16:02:00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d v="2015-06-05T13:38:37"/>
    <d v="2015-07-05T10:38:37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d v="2015-12-03T02:20:07"/>
    <d v="2016-01-03T23:20:07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d v="2015-11-21T18:06:57"/>
    <d v="2016-01-19T17:59:00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d v="2015-06-15T19:50:44"/>
    <d v="2015-07-19T22:59:00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d v="2016-07-20T13:01:43"/>
    <d v="2016-08-01T08:41:00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d v="2015-05-26T23:40:14"/>
    <d v="2015-06-16T20:40:14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d v="2015-04-07T08:09:54"/>
    <d v="2015-05-07T05:09:54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d v="2015-01-30T20:16:41"/>
    <d v="2015-03-26T19:00:00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d v="2014-11-01T10:39:47"/>
    <d v="2014-12-31T08:39:47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d v="2016-08-11T18:46:11"/>
    <d v="2016-08-31T15:46:1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d v="2016-05-13T15:46:51"/>
    <d v="2016-05-27T12:46:5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d v="2014-10-15T18:22:25"/>
    <d v="2014-11-05T16:22:25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d v="2016-01-06T00:45:35"/>
    <d v="2016-02-19T21:45:35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d v="2014-11-20T18:56:12"/>
    <d v="2014-12-01T14:09:00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d v="2015-05-19T08:41:07"/>
    <d v="2015-06-18T05:41:07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d v="2016-03-31T20:36:48"/>
    <d v="2016-04-21T17:36:48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d v="2016-07-02T20:14:12"/>
    <d v="2016-08-02T23:09:00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d v="2015-05-28T16:22:38"/>
    <d v="2015-07-03T13:22:38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d v="2015-04-22T15:03:29"/>
    <d v="2015-05-22T12:03:29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d v="2015-05-31T01:25:24"/>
    <d v="2015-07-29T22:25:24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d v="2016-03-03T14:50:29"/>
    <d v="2016-03-28T10:50:29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d v="2014-05-21T16:51:27"/>
    <d v="2014-07-20T13:51:27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d v="2014-04-11T09:50:52"/>
    <d v="2014-05-11T06:50:52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d v="2014-05-06T23:44:24"/>
    <d v="2014-05-31T20:44:24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d v="2014-05-07T12:48:54"/>
    <d v="2014-06-03T01:59:0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d v="2015-09-01T13:02:54"/>
    <d v="2015-10-01T10:02:54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d v="2014-09-03T03:19:02"/>
    <d v="2014-10-04T01:59:0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d v="2015-06-04T03:23:11"/>
    <d v="2015-07-19T00:23:11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d v="2015-09-18T17:36:29"/>
    <d v="2015-10-18T14:36:29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d v="2015-05-12T16:24:44"/>
    <d v="2015-06-11T13:24:44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d v="2014-12-02T00:59:03"/>
    <d v="2014-12-31T21:59:03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d v="2015-06-17T08:32:59"/>
    <d v="2015-07-17T05:32:59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d v="2015-03-02T02:34:36"/>
    <d v="2015-03-26T22:34:36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d v="2014-07-28T18:09:38"/>
    <d v="2014-09-01T15:09:38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d v="2015-04-09T19:14:18"/>
    <d v="2015-05-09T16:14:18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d v="2015-02-24T21:17:51"/>
    <d v="2015-03-26T17:17:51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d v="2015-02-06T15:50:03"/>
    <d v="2015-03-08T11:50:03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d v="2014-07-09T15:41:30"/>
    <d v="2014-08-01T12:12:0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d v="2015-05-04T08:20:44"/>
    <d v="2015-05-22T16:00:0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d v="2014-05-30T19:26:47"/>
    <d v="2014-06-25T16:00:0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d v="2014-07-13T13:51:50"/>
    <d v="2014-08-12T10:51:5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d v="2014-10-02T12:09:37"/>
    <d v="2014-11-12T16:47:0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d v="2016-08-29T04:15:56"/>
    <d v="2016-09-12T11:59:0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d v="2015-09-06T13:11:45"/>
    <d v="2015-11-05T11:11:45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d v="2015-10-18T19:24:14"/>
    <d v="2015-11-17T17:24:14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d v="2014-07-21T13:38:18"/>
    <d v="2014-08-30T00:30:0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d v="2016-02-02T20:43:41"/>
    <d v="2016-03-22T22:29:0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d v="2016-05-19T17:32:19"/>
    <d v="2016-06-18T14:32:19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d v="2014-08-14T13:50:05"/>
    <d v="2014-09-08T10:50:05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d v="2015-02-12T15:23:12"/>
    <d v="2015-03-13T22:11:0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d v="2014-06-03T02:07:58"/>
    <d v="2014-07-02T23:07:58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d v="2017-01-28T16:44:10"/>
    <d v="2017-03-29T12:44:1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d v="2015-06-25T01:29:56"/>
    <d v="2015-08-13T22:29:56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d v="2015-09-08T14:42:15"/>
    <d v="2015-10-08T11:42:15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d v="2015-01-02T22:23:42"/>
    <d v="2015-01-23T20:00:0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d v="2016-09-02T06:19:25"/>
    <d v="2016-09-03T05:00:0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d v="2016-01-03T12:58:48"/>
    <d v="2016-02-02T09:58:48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d v="2016-11-08T14:15:52"/>
    <d v="2016-12-08T11:15:52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d v="2015-05-30T17:39:06"/>
    <d v="2015-06-29T22:59:0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d v="2014-12-26T18:39:56"/>
    <d v="2015-01-25T15:39:56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d v="2014-06-25T17:33:40"/>
    <d v="2014-07-30T18:00:0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d v="2017-01-20T22:26:39"/>
    <d v="2017-02-19T19:26:39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d v="2016-01-04T21:36:10"/>
    <d v="2016-01-31T18:03:0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d v="2014-08-03T12:27:49"/>
    <d v="2014-09-02T09:27:49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d v="2015-03-02T16:59:52"/>
    <d v="2015-03-27T12:59:52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d v="2016-04-09T20:49:51"/>
    <d v="2016-05-09T17:49:51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d v="2014-11-11T03:28:22"/>
    <d v="2014-12-11T00:28:22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d v="2015-03-16T18:35:29"/>
    <d v="2015-05-01T17:00:0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d v="2017-01-27T11:05:58"/>
    <d v="2017-02-26T08:05:58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d v="2014-12-03T22:07:10"/>
    <d v="2015-01-04T18:26:0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d v="2015-06-16T16:12:24"/>
    <d v="2015-08-15T13:12:24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d v="2015-02-21T01:10:44"/>
    <d v="2015-03-22T23:59:0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d v="2014-08-16T13:39:17"/>
    <d v="2014-08-24T02:00:0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d v="2014-05-20T13:47:20"/>
    <d v="2014-07-01T01:00:0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d v="2016-11-05T21:00:12"/>
    <d v="2016-12-05T23:59:0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d v="2015-01-28T04:00:18"/>
    <d v="2015-02-28T01:00:18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d v="2014-06-03T02:36:18"/>
    <d v="2014-06-16T23:36:18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d v="2014-12-09T18:58:03"/>
    <d v="2015-01-08T15:58:03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d v="2015-07-08T09:34:30"/>
    <d v="2015-08-17T11:00:0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d v="2014-07-23T16:36:01"/>
    <d v="2014-08-12T13:36:01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d v="2015-05-12T00:13:11"/>
    <d v="2015-06-10T21:13:11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d v="2015-11-09T17:49:59"/>
    <d v="2015-12-19T14:49:59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d v="2016-10-20T09:14:02"/>
    <d v="2016-11-14T07:14:02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d v="2015-06-30T22:16:05"/>
    <d v="2015-08-14T14:38:0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d v="2015-04-01T03:30:00"/>
    <d v="2015-04-15T00:04:0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d v="2015-04-30T12:58:23"/>
    <d v="2015-06-11T18:00:0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d v="2015-05-19T20:01:33"/>
    <d v="2015-06-26T08:25:0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d v="2014-09-24T17:40:06"/>
    <d v="2014-10-26T15:08:0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d v="2014-07-14T01:14:56"/>
    <d v="2014-07-28T22:14:56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d v="2014-08-12T06:37:22"/>
    <d v="2014-09-11T03:37:22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d v="2015-08-08T16:09:57"/>
    <d v="2015-09-07T13:09:57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d v="2014-10-27T17:29:37"/>
    <d v="2014-11-26T15:29:37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d v="2015-02-24T04:28:50"/>
    <d v="2015-04-24T23:35:0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d v="2015-10-31T03:04:09"/>
    <d v="2015-11-30T01:04:09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d v="2015-04-20T17:39:16"/>
    <d v="2015-05-10T17:59:0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d v="2016-05-02T21:38:29"/>
    <d v="2016-06-01T18:38:29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d v="2016-05-04T09:19:12"/>
    <d v="2016-06-03T06:19:12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d v="2014-08-12T10:39:21"/>
    <d v="2014-09-11T07:39:21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d v="2014-07-23T13:57:03"/>
    <d v="2014-08-04T11:00:0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d v="2015-12-20T14:26:13"/>
    <d v="2016-01-17T19:00:0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d v="2016-10-14T07:17:40"/>
    <d v="2016-11-13T05:17:4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d v="2014-10-14T11:00:55"/>
    <d v="2014-10-26T13:00:0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d v="2015-01-16T16:26:50"/>
    <d v="2015-03-02T18:00:0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d v="2015-03-12T21:31:11"/>
    <d v="2015-04-09T18:31:11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d v="2014-05-27T21:02:02"/>
    <d v="2014-06-26T18:02:02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d v="2014-06-30T18:53:59"/>
    <d v="2014-07-30T15:53:59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d v="2014-11-27T00:02:28"/>
    <d v="2014-12-26T21:02:28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d v="2014-07-10T04:25:04"/>
    <d v="2014-08-09T01:25:04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d v="2015-09-18T14:23:47"/>
    <d v="2015-10-15T23:59:0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d v="2016-08-19T17:51:05"/>
    <d v="2016-09-18T14:51:05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d v="2016-03-04T06:07:48"/>
    <d v="2016-04-01T01:00:0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d v="2015-08-12T01:38:27"/>
    <d v="2015-09-05T22:38:27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d v="2016-02-15T02:02:44"/>
    <d v="2016-03-15T22:02:44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d v="2016-06-17T21:14:22"/>
    <d v="2016-07-16T19:43:0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d v="2015-08-17T14:07:19"/>
    <d v="2015-10-01T08:00:0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d v="2015-08-05T13:45:46"/>
    <d v="2015-10-04T10:45:46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d v="2016-11-01T04:18:40"/>
    <d v="2016-12-01T02:18:4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d v="2016-06-13T13:09:20"/>
    <d v="2016-07-11T10:09:2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d v="2015-05-27T19:44:14"/>
    <d v="2015-06-27T16:44:14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d v="2014-10-03T07:36:19"/>
    <d v="2014-10-06T23:30:0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d v="2014-11-18T09:49:11"/>
    <d v="2015-01-02T06:49:11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d v="2014-10-28T12:05:37"/>
    <d v="2014-11-24T20:00:0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d v="2015-04-17T19:41:54"/>
    <d v="2015-06-16T16:41:54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d v="2015-10-02T16:41:08"/>
    <d v="2015-11-02T11:50:0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d v="2015-07-28T13:54:35"/>
    <d v="2015-08-27T10:54:35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d v="2015-04-15T17:14:28"/>
    <d v="2015-05-15T14:14:28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d v="2015-01-27T18:00:22"/>
    <d v="2015-02-28T03:00:0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d v="2016-09-02T01:25:44"/>
    <d v="2016-10-01T22:25:44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d v="2014-07-09T05:48:43"/>
    <d v="2014-09-07T02:48:43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d v="2015-01-12T00:53:41"/>
    <d v="2015-02-10T21:53:41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d v="2016-03-10T14:51:20"/>
    <d v="2016-04-08T13:35:0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d v="2016-03-04T17:49:02"/>
    <d v="2016-05-03T13:49:02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d v="2015-08-27T16:58:10"/>
    <d v="2015-10-26T13:58:1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d v="2016-06-28T23:09:46"/>
    <d v="2016-07-29T18:29:0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d v="2014-05-15T13:37:44"/>
    <d v="2014-07-14T10:37:44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d v="2015-10-29T18:22:21"/>
    <d v="2015-11-28T16:22:21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d v="2016-03-28T20:22:07"/>
    <d v="2016-04-24T19:20:0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d v="2016-05-23T21:25:54"/>
    <d v="2016-07-08T18:25:54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d v="2014-06-26T20:48:32"/>
    <d v="2014-08-02T09:00:0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d v="2014-08-29T16:55:56"/>
    <d v="2014-09-28T13:55:56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d v="2015-12-04T18:17:36"/>
    <d v="2016-01-03T15:17:36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d v="2014-04-16T19:23:30"/>
    <d v="2014-05-08T16:23:3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d v="2015-11-03T12:54:54"/>
    <d v="2015-11-28T09:54:54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d v="2015-10-19T01:41:57"/>
    <d v="2015-11-17T23:41:57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d v="2015-02-18T15:19:46"/>
    <d v="2015-04-19T11:19:46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d v="2016-02-14T03:39:40"/>
    <d v="2016-04-13T23:39:4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d v="2014-06-11T15:04:38"/>
    <d v="2014-07-23T21:59:0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d v="2017-02-04T04:58:27"/>
    <d v="2017-03-06T01:58:27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d v="2016-03-23T17:34:33"/>
    <d v="2016-05-22T14:34:33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d v="2016-08-19T18:30:46"/>
    <d v="2016-08-28T22:55:0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d v="2016-03-18T18:43:31"/>
    <d v="2016-04-17T15:43:31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d v="2014-06-21T10:52:06"/>
    <d v="2014-07-21T07:52:06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d v="2014-12-07T23:37:14"/>
    <d v="2015-02-05T20:37:14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d v="2016-04-09T14:25:10"/>
    <d v="2016-05-08T23:00:0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d v="2016-05-03T11:07:28"/>
    <d v="2016-06-02T08:07:28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d v="2016-06-13T18:48:18"/>
    <d v="2016-07-13T15:48:18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d v="2014-07-10T18:36:01"/>
    <d v="2014-08-01T02:00:0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d v="2016-06-22T16:55:32"/>
    <d v="2016-07-22T13:55:32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d v="2014-12-02T13:25:53"/>
    <d v="2015-01-31T10:25:53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d v="2015-03-06T19:40:57"/>
    <d v="2015-03-29T15:00:0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d v="2014-06-05T12:22:27"/>
    <d v="2014-07-05T09:22:27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d v="2016-05-18T02:19:09"/>
    <d v="2016-07-16T23:19:09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d v="2015-05-08T17:26:20"/>
    <d v="2015-07-07T14:26:2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d v="2014-04-18T18:52:36"/>
    <d v="2014-05-20T01:59:0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d v="2014-10-08T21:07:24"/>
    <d v="2014-11-07T19:00:0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d v="2016-01-30T14:58:40"/>
    <d v="2016-02-20T16:05:0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d v="2016-04-07T11:09:54"/>
    <d v="2016-05-06T08:04:0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d v="2014-05-06T20:11:30"/>
    <d v="2014-05-16T17:11:3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d v="2015-08-13T23:56:53"/>
    <d v="2015-08-28T20:56:53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d v="2015-10-09T15:59:41"/>
    <d v="2015-11-08T13:59:41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d v="2016-02-01T14:08:13"/>
    <d v="2016-03-02T11:08:13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d v="2015-05-01T13:28:02"/>
    <d v="2015-05-31T10:28:02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d v="2015-10-12T20:34:19"/>
    <d v="2015-12-11T18:34:19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d v="2015-04-13T18:45:12"/>
    <d v="2015-05-13T15:45:12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d v="2014-06-19T07:21:30"/>
    <d v="2014-07-19T04:21:3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d v="2015-01-15T14:24:37"/>
    <d v="2015-02-14T06:27:0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d v="2014-11-07T04:24:24"/>
    <d v="2014-11-20T11:04:0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d v="2015-03-06T07:23:41"/>
    <d v="2015-04-05T03:23:41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d v="2015-02-26T21:07:06"/>
    <d v="2015-03-28T17:07:06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d v="2014-07-22T17:53:18"/>
    <d v="2014-08-31T14:51:49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d v="2016-03-08T13:29:18"/>
    <d v="2016-05-07T09:29:18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d v="2017-02-09T21:08:28"/>
    <d v="2017-03-01T14:00:0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d v="2014-08-27T23:02:41"/>
    <d v="2014-09-26T20:02:41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d v="2015-01-16T12:05:47"/>
    <d v="2015-02-15T09:05:47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d v="2014-09-08T01:54:17"/>
    <d v="2014-10-07T22:54:17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d v="2014-08-21T17:23:05"/>
    <d v="2014-10-20T14:23:05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d v="2016-01-22T16:33:07"/>
    <d v="2016-02-16T13:33:07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d v="2014-07-28T16:33:01"/>
    <d v="2014-08-26T11:28:0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d v="2015-06-22T21:08:27"/>
    <d v="2015-07-22T18:08:27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d v="2014-07-31T14:49:20"/>
    <d v="2014-09-09T11:49:2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d v="2014-10-09T16:29:26"/>
    <d v="2014-10-26T13:29:26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d v="2014-12-29T11:04:38"/>
    <d v="2015-01-28T08:04:38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d v="2015-04-02T11:04:09"/>
    <d v="2015-05-02T08:04:09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d v="2015-01-17T05:13:43"/>
    <d v="2015-02-16T02:13:43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d v="2016-02-19T03:54:29"/>
    <d v="2016-03-05T00:54:29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d v="2015-06-19T16:44:23"/>
    <d v="2015-07-19T13:44:23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d v="2014-08-18T18:56:40"/>
    <d v="2014-09-17T15:56:4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d v="2014-08-05T14:07:54"/>
    <d v="2014-09-04T11:07:54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d v="2016-09-07T19:51:48"/>
    <d v="2016-10-07T16:51:48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d v="2016-02-17T14:13:16"/>
    <d v="2016-04-15T11:28:0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d v="2015-02-22T02:34:59"/>
    <d v="2015-03-23T22:34:59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d v="2014-08-27T19:52:38"/>
    <d v="2014-10-26T16:52:38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d v="2014-12-17T12:01:07"/>
    <d v="2015-01-31T21:54:0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d v="2016-02-08T21:59:23"/>
    <d v="2016-03-24T17:59:23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d v="2015-08-01T14:04:57"/>
    <d v="2015-08-31T11:04:57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d v="2015-05-27T03:42:16"/>
    <d v="2015-07-26T00:42:16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d v="2015-10-05T13:43:59"/>
    <d v="2015-12-04T11:43:59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d v="2017-02-02T21:18:01"/>
    <d v="2017-02-22T20:00:0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d v="2014-05-06T20:31:40"/>
    <d v="2014-06-05T17:31:4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d v="2015-11-13T22:36:10"/>
    <d v="2015-12-13T19:36:1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d v="2016-01-05T13:43:19"/>
    <d v="2016-02-03T13:49:0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d v="2014-10-29T12:02:44"/>
    <d v="2014-12-18T10:02:44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d v="2015-10-16T17:25:16"/>
    <d v="2015-12-15T15:25:16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d v="2016-09-01T04:27:04"/>
    <d v="2016-10-02T04:00:0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d v="2015-03-04T20:44:10"/>
    <d v="2015-04-03T16:44:1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d v="2014-09-21T19:11:27"/>
    <d v="2014-10-21T16:11:27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d v="2014-06-14T20:29:24"/>
    <d v="2014-07-01T17:30:0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d v="2016-05-06T23:41:55"/>
    <d v="2016-05-24T09:25:0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d v="2014-08-18T17:10:10"/>
    <d v="2014-10-17T14:10:1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d v="2015-10-28T14:06:07"/>
    <d v="2015-12-01T00:59:0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d v="2015-05-20T03:33:24"/>
    <d v="2015-07-17T22:00:0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d v="2016-07-08T09:22:34"/>
    <d v="2016-09-06T06:22:34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d v="2014-12-22T00:01:04"/>
    <d v="2015-01-20T14:16:0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d v="2014-11-05T20:58:45"/>
    <d v="2014-11-20T17:58:45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d v="2015-03-11T03:16:22"/>
    <d v="2015-04-10T00:00:0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d v="2014-07-22T02:49:49"/>
    <d v="2014-08-20T23:49:49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d v="2014-09-22T13:36:50"/>
    <d v="2014-10-22T10:36:5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d v="2014-12-17T22:32:23"/>
    <d v="2015-01-10T20:00:0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d v="2016-03-07T10:13:07"/>
    <d v="2016-04-11T06:13:07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d v="2015-06-14T21:00:15"/>
    <d v="2015-07-14T18:00:15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d v="2014-09-23T13:16:31"/>
    <d v="2014-10-23T10:16:31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d v="2014-05-02T17:26:37"/>
    <d v="2014-05-09T01:53:0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d v="2014-08-14T19:05:16"/>
    <d v="2014-10-13T16:05:16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d v="2014-10-16T14:33:48"/>
    <d v="2014-11-15T15:00:0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d v="2016-08-31T18:11:25"/>
    <d v="2016-09-30T23:00:0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d v="2014-05-20T13:33:51"/>
    <d v="2014-06-19T10:33:51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d v="2016-06-13T20:23:59"/>
    <d v="2016-07-03T14:59:0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d v="2015-11-02T21:14:40"/>
    <d v="2015-11-25T18:00:0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d v="2016-03-16T23:27:24"/>
    <d v="2016-03-31T22:59:0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d v="2014-08-15T13:22:32"/>
    <d v="2014-09-15T22:00:0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d v="2014-05-20T14:40:56"/>
    <d v="2014-06-23T11:00:0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d v="2016-02-21T01:23:43"/>
    <d v="2016-04-20T21:23:43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d v="2016-06-02T15:44:28"/>
    <d v="2016-07-02T12:44:28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d v="2014-05-28T14:21:24"/>
    <d v="2014-06-27T11:21:24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d v="2015-03-30T12:07:06"/>
    <d v="2015-04-29T09:07:06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d v="2014-07-13T20:50:11"/>
    <d v="2014-08-12T17:50:11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d v="2016-04-18T22:56:28"/>
    <d v="2016-05-18T19:56:28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d v="2015-08-19T00:49:10"/>
    <d v="2015-09-27T21:49:1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d v="2016-12-14T21:07:35"/>
    <d v="2017-01-13T18:05:0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d v="2015-01-18T13:52:36"/>
    <d v="2015-02-28T07:00:0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d v="2015-01-27T14:00:20"/>
    <d v="2015-02-28T22:00:0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d v="2016-11-26T17:18:51"/>
    <d v="2016-12-26T14:18:51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d v="2014-06-22T16:35:11"/>
    <d v="2014-08-21T13:35:11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d v="2015-03-15T06:17:06"/>
    <d v="2015-05-08T23:00:0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d v="2015-10-06T11:16:15"/>
    <d v="2015-11-05T09:16:15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d v="2014-05-19T23:06:09"/>
    <d v="2014-06-30T12:28:0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d v="2014-09-23T17:05:49"/>
    <d v="2014-10-21T14:51:0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d v="2016-11-21T15:03:14"/>
    <d v="2016-12-21T12:03:14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d v="2016-12-28T16:54:02"/>
    <d v="2017-01-27T13:54:02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d v="2016-05-20T20:32:01"/>
    <d v="2016-06-19T17:32:01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d v="2016-05-21T14:45:16"/>
    <d v="2016-06-14T13:54:0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d v="2015-02-06T11:57:05"/>
    <d v="2015-03-08T07:57:05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d v="2015-10-30T02:32:33"/>
    <d v="2015-11-14T18:00:0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d v="2015-12-15T16:16:56"/>
    <d v="2016-01-14T13:16:56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d v="2016-09-09T08:28:26"/>
    <d v="2016-10-09T05:28:26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d v="2015-02-23T12:29:35"/>
    <d v="2015-03-23T22:59:0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d v="2015-10-27T20:34:59"/>
    <d v="2015-11-20T23:00:0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d v="2016-06-17T15:49:46"/>
    <d v="2016-07-17T12:49:46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d v="2014-12-17T12:42:04"/>
    <d v="2015-01-16T05:26:0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d v="2015-04-28T15:34:48"/>
    <d v="2015-05-31T12:35:0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d v="2015-07-24T14:08:57"/>
    <d v="2015-08-07T10:00:0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d v="2014-12-17T10:09:11"/>
    <d v="2015-01-16T07:09:11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d v="2015-02-04T02:40:47"/>
    <d v="2015-04-04T22:40:47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d v="2015-06-23T17:34:53"/>
    <d v="2015-08-22T14:34:53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d v="2014-09-08T00:05:00"/>
    <d v="2014-10-21T23:59:0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d v="2016-11-18T22:45:50"/>
    <d v="2016-12-18T19:45:5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d v="2017-01-15T10:43:39"/>
    <d v="2017-02-28T03:51:0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d v="2015-12-06T17:47:17"/>
    <d v="2016-01-31T18:55:0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d v="2016-05-05T15:19:57"/>
    <d v="2016-06-04T12:19:57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d v="2016-07-19T18:24:33"/>
    <d v="2016-09-02T15:24:33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d v="2014-10-15T00:59:50"/>
    <d v="2014-10-24T21:59:5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d v="2016-12-26T19:41:22"/>
    <d v="2017-01-25T16:41:22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d v="2016-04-15T18:21:13"/>
    <d v="2016-05-15T15:21:13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d v="2015-07-03T17:59:26"/>
    <d v="2015-08-26T13:32:0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d v="2016-09-27T04:40:34"/>
    <d v="2016-10-27T01:40:34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d v="2016-11-22T22:15:09"/>
    <d v="2016-12-25T19:15:09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d v="2015-02-17T23:11:06"/>
    <d v="2015-04-01T20:00:0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d v="2014-09-01T20:00:01"/>
    <d v="2014-09-24T17:00:01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d v="2017-01-31T22:45:37"/>
    <d v="2017-03-03T00:00:0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d v="2015-10-30T10:56:44"/>
    <d v="2015-11-29T08:56:44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d v="2016-05-22T13:02:31"/>
    <d v="2016-07-21T10:02:31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d v="2015-01-25T01:15:40"/>
    <d v="2015-02-23T22:15:4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d v="2016-01-31T20:43:06"/>
    <d v="2016-02-27T19:00:0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d v="2015-12-20T11:45:23"/>
    <d v="2016-01-08T01:34:0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 defaultSubtotal="0"/>
    <pivotField numFmtId="14" showAll="0" defaultSubtota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 defaultSubtotal="0"/>
    <pivotField numFmtId="14" showAll="0" defaultSubtota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1" max="1" width="7.33203125" bestFit="1" customWidth="1"/>
    <col min="2" max="2" width="69.5" style="1" bestFit="1" customWidth="1"/>
    <col min="3" max="3" width="73.1640625" style="1" bestFit="1" customWidth="1"/>
    <col min="4" max="4" width="10" bestFit="1" customWidth="1"/>
    <col min="5" max="5" width="12.83203125" bestFit="1" customWidth="1"/>
    <col min="6" max="6" width="10" bestFit="1" customWidth="1"/>
    <col min="7" max="7" width="12.33203125" bestFit="1" customWidth="1"/>
    <col min="8" max="8" width="13.1640625" bestFit="1" customWidth="1"/>
    <col min="9" max="9" width="13.5" bestFit="1" customWidth="1"/>
    <col min="10" max="10" width="16.5" bestFit="1" customWidth="1"/>
    <col min="11" max="11" width="14.1640625" bestFit="1" customWidth="1"/>
    <col min="12" max="12" width="18.5" bestFit="1" customWidth="1"/>
    <col min="13" max="13" width="13.5" bestFit="1" customWidth="1"/>
    <col min="14" max="14" width="28" style="16" bestFit="1" customWidth="1"/>
    <col min="15" max="15" width="26.5" style="16" bestFit="1" customWidth="1"/>
    <col min="16" max="16" width="29.83203125" bestFit="1" customWidth="1"/>
    <col min="17" max="17" width="19.6640625" bestFit="1" customWidth="1"/>
    <col min="18" max="18" width="21.5" bestFit="1" customWidth="1"/>
    <col min="19" max="19" width="13.5" bestFit="1" customWidth="1"/>
    <col min="20" max="20" width="17.5" bestFit="1" customWidth="1"/>
  </cols>
  <sheetData>
    <row r="1" spans="1:20" ht="16" x14ac:dyDescent="0.2">
      <c r="A1" s="6" t="s">
        <v>0</v>
      </c>
      <c r="B1" s="11" t="s">
        <v>1</v>
      </c>
      <c r="C1" s="11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14" t="s">
        <v>8385</v>
      </c>
      <c r="O1" s="14" t="s">
        <v>8386</v>
      </c>
      <c r="P1" s="6" t="s">
        <v>8264</v>
      </c>
      <c r="Q1" s="6" t="s">
        <v>8306</v>
      </c>
      <c r="R1" s="6" t="s">
        <v>8307</v>
      </c>
      <c r="S1" s="6" t="s">
        <v>8308</v>
      </c>
      <c r="T1" s="6" t="s">
        <v>8309</v>
      </c>
    </row>
    <row r="2" spans="1:20" ht="32" x14ac:dyDescent="0.2">
      <c r="A2" s="5">
        <v>0</v>
      </c>
      <c r="B2" s="12" t="s">
        <v>2</v>
      </c>
      <c r="C2" s="12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18">
        <f t="shared" ref="N2:N65" si="0">(J2/86400)+25569+(-2/24)</f>
        <v>42176.923738425925</v>
      </c>
      <c r="O2" s="16">
        <f t="shared" ref="O2:O65" si="1">(I2/86400)+25569+(-5/24)</f>
        <v>42207.916666666664</v>
      </c>
      <c r="P2" s="5" t="s">
        <v>8265</v>
      </c>
      <c r="Q2" s="9">
        <f t="shared" ref="Q2:Q65" si="2">E2/D2</f>
        <v>1.3685882352941177</v>
      </c>
      <c r="R2" s="15">
        <f t="shared" ref="R2:R65" si="3">IF(OR(E2=0,L2=0),"N/A",ROUND((E2/L2),2))</f>
        <v>63.92</v>
      </c>
      <c r="S2" s="5" t="str">
        <f t="shared" ref="S2:S65" si="4">LEFT(P2,(FIND("/",P2,1)-1))</f>
        <v>film &amp; video</v>
      </c>
      <c r="T2" s="5" t="str">
        <f t="shared" ref="T2:T65" si="5">RIGHT(P2,LEN(P2)-FIND("/",P2))</f>
        <v>television</v>
      </c>
    </row>
    <row r="3" spans="1:20" ht="16" x14ac:dyDescent="0.2">
      <c r="A3" s="5">
        <v>1</v>
      </c>
      <c r="B3" s="12" t="s">
        <v>3</v>
      </c>
      <c r="C3" s="12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18">
        <f t="shared" si="0"/>
        <v>42766.517164351848</v>
      </c>
      <c r="O3" s="16">
        <f t="shared" si="1"/>
        <v>42796.392164351848</v>
      </c>
      <c r="P3" s="5" t="s">
        <v>8265</v>
      </c>
      <c r="Q3" s="9">
        <f t="shared" si="2"/>
        <v>1.4260827250608272</v>
      </c>
      <c r="R3" s="15">
        <f t="shared" si="3"/>
        <v>185.48</v>
      </c>
      <c r="S3" s="5" t="str">
        <f t="shared" si="4"/>
        <v>film &amp; video</v>
      </c>
      <c r="T3" s="5" t="str">
        <f t="shared" si="5"/>
        <v>television</v>
      </c>
    </row>
    <row r="4" spans="1:20" ht="32" x14ac:dyDescent="0.2">
      <c r="A4" s="5">
        <v>2</v>
      </c>
      <c r="B4" s="12" t="s">
        <v>4</v>
      </c>
      <c r="C4" s="12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18">
        <f t="shared" si="0"/>
        <v>42405.619016203702</v>
      </c>
      <c r="O4" s="16">
        <f t="shared" si="1"/>
        <v>42415.494016203702</v>
      </c>
      <c r="P4" s="5" t="s">
        <v>8265</v>
      </c>
      <c r="Q4" s="9">
        <f t="shared" si="2"/>
        <v>1.05</v>
      </c>
      <c r="R4" s="15">
        <f t="shared" si="3"/>
        <v>15</v>
      </c>
      <c r="S4" s="5" t="str">
        <f t="shared" si="4"/>
        <v>film &amp; video</v>
      </c>
      <c r="T4" s="5" t="str">
        <f t="shared" si="5"/>
        <v>television</v>
      </c>
    </row>
    <row r="5" spans="1:20" ht="16" x14ac:dyDescent="0.2">
      <c r="A5" s="5">
        <v>3</v>
      </c>
      <c r="B5" s="12" t="s">
        <v>5</v>
      </c>
      <c r="C5" s="12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18">
        <f t="shared" si="0"/>
        <v>41828.431793981479</v>
      </c>
      <c r="O5" s="16">
        <f t="shared" si="1"/>
        <v>41858.306793981479</v>
      </c>
      <c r="P5" s="5" t="s">
        <v>8265</v>
      </c>
      <c r="Q5" s="9">
        <f t="shared" si="2"/>
        <v>1.0389999999999999</v>
      </c>
      <c r="R5" s="15">
        <f t="shared" si="3"/>
        <v>69.27</v>
      </c>
      <c r="S5" s="5" t="str">
        <f t="shared" si="4"/>
        <v>film &amp; video</v>
      </c>
      <c r="T5" s="5" t="str">
        <f t="shared" si="5"/>
        <v>television</v>
      </c>
    </row>
    <row r="6" spans="1:20" ht="32" x14ac:dyDescent="0.2">
      <c r="A6" s="5">
        <v>4</v>
      </c>
      <c r="B6" s="12" t="s">
        <v>6</v>
      </c>
      <c r="C6" s="12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18">
        <f t="shared" si="0"/>
        <v>42327.750914351847</v>
      </c>
      <c r="O6" s="16">
        <f t="shared" si="1"/>
        <v>42357.625914351847</v>
      </c>
      <c r="P6" s="5" t="s">
        <v>8265</v>
      </c>
      <c r="Q6" s="9">
        <f t="shared" si="2"/>
        <v>1.2299154545454545</v>
      </c>
      <c r="R6" s="15">
        <f t="shared" si="3"/>
        <v>190.55</v>
      </c>
      <c r="S6" s="5" t="str">
        <f t="shared" si="4"/>
        <v>film &amp; video</v>
      </c>
      <c r="T6" s="5" t="str">
        <f t="shared" si="5"/>
        <v>television</v>
      </c>
    </row>
    <row r="7" spans="1:20" ht="32" x14ac:dyDescent="0.2">
      <c r="A7" s="5">
        <v>5</v>
      </c>
      <c r="B7" s="12" t="s">
        <v>7</v>
      </c>
      <c r="C7" s="12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18">
        <f t="shared" si="0"/>
        <v>42563.849618055552</v>
      </c>
      <c r="O7" s="16">
        <f t="shared" si="1"/>
        <v>42580.024305555555</v>
      </c>
      <c r="P7" s="5" t="s">
        <v>8265</v>
      </c>
      <c r="Q7" s="9">
        <f t="shared" si="2"/>
        <v>1.0977744436109027</v>
      </c>
      <c r="R7" s="15">
        <f t="shared" si="3"/>
        <v>93.4</v>
      </c>
      <c r="S7" s="5" t="str">
        <f t="shared" si="4"/>
        <v>film &amp; video</v>
      </c>
      <c r="T7" s="5" t="str">
        <f t="shared" si="5"/>
        <v>television</v>
      </c>
    </row>
    <row r="8" spans="1:20" ht="32" x14ac:dyDescent="0.2">
      <c r="A8" s="5">
        <v>6</v>
      </c>
      <c r="B8" s="12" t="s">
        <v>8</v>
      </c>
      <c r="C8" s="12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18">
        <f t="shared" si="0"/>
        <v>41793.989004629628</v>
      </c>
      <c r="O8" s="16">
        <f t="shared" si="1"/>
        <v>41803.864004629628</v>
      </c>
      <c r="P8" s="5" t="s">
        <v>8265</v>
      </c>
      <c r="Q8" s="9">
        <f t="shared" si="2"/>
        <v>1.064875</v>
      </c>
      <c r="R8" s="15">
        <f t="shared" si="3"/>
        <v>146.88</v>
      </c>
      <c r="S8" s="5" t="str">
        <f t="shared" si="4"/>
        <v>film &amp; video</v>
      </c>
      <c r="T8" s="5" t="str">
        <f t="shared" si="5"/>
        <v>television</v>
      </c>
    </row>
    <row r="9" spans="1:20" ht="32" x14ac:dyDescent="0.2">
      <c r="A9" s="5">
        <v>7</v>
      </c>
      <c r="B9" s="12" t="s">
        <v>9</v>
      </c>
      <c r="C9" s="12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18">
        <f t="shared" si="0"/>
        <v>42515.963738425919</v>
      </c>
      <c r="O9" s="16">
        <f t="shared" si="1"/>
        <v>42555.838738425919</v>
      </c>
      <c r="P9" s="5" t="s">
        <v>8265</v>
      </c>
      <c r="Q9" s="9">
        <f t="shared" si="2"/>
        <v>1.0122222222222221</v>
      </c>
      <c r="R9" s="15">
        <f t="shared" si="3"/>
        <v>159.82</v>
      </c>
      <c r="S9" s="5" t="str">
        <f t="shared" si="4"/>
        <v>film &amp; video</v>
      </c>
      <c r="T9" s="5" t="str">
        <f t="shared" si="5"/>
        <v>television</v>
      </c>
    </row>
    <row r="10" spans="1:20" ht="16" x14ac:dyDescent="0.2">
      <c r="A10" s="5">
        <v>8</v>
      </c>
      <c r="B10" s="12" t="s">
        <v>10</v>
      </c>
      <c r="C10" s="12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18">
        <f t="shared" si="0"/>
        <v>42468.861249999994</v>
      </c>
      <c r="O10" s="16">
        <f t="shared" si="1"/>
        <v>42475.666666666664</v>
      </c>
      <c r="P10" s="5" t="s">
        <v>8265</v>
      </c>
      <c r="Q10" s="9">
        <f t="shared" si="2"/>
        <v>1.0004342857142856</v>
      </c>
      <c r="R10" s="15">
        <f t="shared" si="3"/>
        <v>291.79000000000002</v>
      </c>
      <c r="S10" s="5" t="str">
        <f t="shared" si="4"/>
        <v>film &amp; video</v>
      </c>
      <c r="T10" s="5" t="str">
        <f t="shared" si="5"/>
        <v>television</v>
      </c>
    </row>
    <row r="11" spans="1:20" ht="32" x14ac:dyDescent="0.2">
      <c r="A11" s="5">
        <v>9</v>
      </c>
      <c r="B11" s="12" t="s">
        <v>11</v>
      </c>
      <c r="C11" s="12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18">
        <f t="shared" si="0"/>
        <v>42447.020185185182</v>
      </c>
      <c r="O11" s="16">
        <f t="shared" si="1"/>
        <v>42476.895185185182</v>
      </c>
      <c r="P11" s="5" t="s">
        <v>8265</v>
      </c>
      <c r="Q11" s="9">
        <f t="shared" si="2"/>
        <v>1.2599800000000001</v>
      </c>
      <c r="R11" s="15">
        <f t="shared" si="3"/>
        <v>31.5</v>
      </c>
      <c r="S11" s="5" t="str">
        <f t="shared" si="4"/>
        <v>film &amp; video</v>
      </c>
      <c r="T11" s="5" t="str">
        <f t="shared" si="5"/>
        <v>television</v>
      </c>
    </row>
    <row r="12" spans="1:20" ht="32" x14ac:dyDescent="0.2">
      <c r="A12" s="5">
        <v>10</v>
      </c>
      <c r="B12" s="12" t="s">
        <v>12</v>
      </c>
      <c r="C12" s="12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18">
        <f t="shared" si="0"/>
        <v>41779.984710648147</v>
      </c>
      <c r="O12" s="16">
        <f t="shared" si="1"/>
        <v>41814.859710648147</v>
      </c>
      <c r="P12" s="5" t="s">
        <v>8265</v>
      </c>
      <c r="Q12" s="9">
        <f t="shared" si="2"/>
        <v>1.0049999999999999</v>
      </c>
      <c r="R12" s="15">
        <f t="shared" si="3"/>
        <v>158.68</v>
      </c>
      <c r="S12" s="5" t="str">
        <f t="shared" si="4"/>
        <v>film &amp; video</v>
      </c>
      <c r="T12" s="5" t="str">
        <f t="shared" si="5"/>
        <v>television</v>
      </c>
    </row>
    <row r="13" spans="1:20" ht="32" x14ac:dyDescent="0.2">
      <c r="A13" s="5">
        <v>11</v>
      </c>
      <c r="B13" s="12" t="s">
        <v>13</v>
      </c>
      <c r="C13" s="12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18">
        <f t="shared" si="0"/>
        <v>42572.695162037031</v>
      </c>
      <c r="O13" s="16">
        <f t="shared" si="1"/>
        <v>42603.916666666664</v>
      </c>
      <c r="P13" s="5" t="s">
        <v>8265</v>
      </c>
      <c r="Q13" s="9">
        <f t="shared" si="2"/>
        <v>1.2050000000000001</v>
      </c>
      <c r="R13" s="15">
        <f t="shared" si="3"/>
        <v>80.33</v>
      </c>
      <c r="S13" s="5" t="str">
        <f t="shared" si="4"/>
        <v>film &amp; video</v>
      </c>
      <c r="T13" s="5" t="str">
        <f t="shared" si="5"/>
        <v>television</v>
      </c>
    </row>
    <row r="14" spans="1:20" ht="32" x14ac:dyDescent="0.2">
      <c r="A14" s="5">
        <v>12</v>
      </c>
      <c r="B14" s="12" t="s">
        <v>14</v>
      </c>
      <c r="C14" s="12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18">
        <f t="shared" si="0"/>
        <v>41791.629918981482</v>
      </c>
      <c r="O14" s="16">
        <f t="shared" si="1"/>
        <v>41835.916666666664</v>
      </c>
      <c r="P14" s="5" t="s">
        <v>8265</v>
      </c>
      <c r="Q14" s="9">
        <f t="shared" si="2"/>
        <v>1.6529333333333334</v>
      </c>
      <c r="R14" s="15">
        <f t="shared" si="3"/>
        <v>59.96</v>
      </c>
      <c r="S14" s="5" t="str">
        <f t="shared" si="4"/>
        <v>film &amp; video</v>
      </c>
      <c r="T14" s="5" t="str">
        <f t="shared" si="5"/>
        <v>television</v>
      </c>
    </row>
    <row r="15" spans="1:20" ht="32" x14ac:dyDescent="0.2">
      <c r="A15" s="5">
        <v>13</v>
      </c>
      <c r="B15" s="12" t="s">
        <v>15</v>
      </c>
      <c r="C15" s="12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18">
        <f t="shared" si="0"/>
        <v>42508.593854166662</v>
      </c>
      <c r="O15" s="16">
        <f t="shared" si="1"/>
        <v>42544.643749999996</v>
      </c>
      <c r="P15" s="5" t="s">
        <v>8265</v>
      </c>
      <c r="Q15" s="9">
        <f t="shared" si="2"/>
        <v>1.5997142857142856</v>
      </c>
      <c r="R15" s="15">
        <f t="shared" si="3"/>
        <v>109.78</v>
      </c>
      <c r="S15" s="5" t="str">
        <f t="shared" si="4"/>
        <v>film &amp; video</v>
      </c>
      <c r="T15" s="5" t="str">
        <f t="shared" si="5"/>
        <v>television</v>
      </c>
    </row>
    <row r="16" spans="1:20" ht="16" x14ac:dyDescent="0.2">
      <c r="A16" s="5">
        <v>14</v>
      </c>
      <c r="B16" s="12" t="s">
        <v>16</v>
      </c>
      <c r="C16" s="12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18">
        <f t="shared" si="0"/>
        <v>41807.943148148144</v>
      </c>
      <c r="O16" s="16">
        <f t="shared" si="1"/>
        <v>41833.374305555553</v>
      </c>
      <c r="P16" s="5" t="s">
        <v>8265</v>
      </c>
      <c r="Q16" s="9">
        <f t="shared" si="2"/>
        <v>1.0093333333333334</v>
      </c>
      <c r="R16" s="15">
        <f t="shared" si="3"/>
        <v>147.71</v>
      </c>
      <c r="S16" s="5" t="str">
        <f t="shared" si="4"/>
        <v>film &amp; video</v>
      </c>
      <c r="T16" s="5" t="str">
        <f t="shared" si="5"/>
        <v>television</v>
      </c>
    </row>
    <row r="17" spans="1:20" ht="32" x14ac:dyDescent="0.2">
      <c r="A17" s="5">
        <v>15</v>
      </c>
      <c r="B17" s="12" t="s">
        <v>17</v>
      </c>
      <c r="C17" s="12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18">
        <f t="shared" si="0"/>
        <v>42256.308541666665</v>
      </c>
      <c r="O17" s="16">
        <f t="shared" si="1"/>
        <v>42274.634722222218</v>
      </c>
      <c r="P17" s="5" t="s">
        <v>8265</v>
      </c>
      <c r="Q17" s="9">
        <f t="shared" si="2"/>
        <v>1.0660000000000001</v>
      </c>
      <c r="R17" s="15">
        <f t="shared" si="3"/>
        <v>21.76</v>
      </c>
      <c r="S17" s="5" t="str">
        <f t="shared" si="4"/>
        <v>film &amp; video</v>
      </c>
      <c r="T17" s="5" t="str">
        <f t="shared" si="5"/>
        <v>television</v>
      </c>
    </row>
    <row r="18" spans="1:20" ht="32" x14ac:dyDescent="0.2">
      <c r="A18" s="5">
        <v>16</v>
      </c>
      <c r="B18" s="12" t="s">
        <v>18</v>
      </c>
      <c r="C18" s="12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18">
        <f t="shared" si="0"/>
        <v>41760.713090277779</v>
      </c>
      <c r="O18" s="16">
        <f t="shared" si="1"/>
        <v>41806.020833333328</v>
      </c>
      <c r="P18" s="5" t="s">
        <v>8265</v>
      </c>
      <c r="Q18" s="9">
        <f t="shared" si="2"/>
        <v>1.0024166666666667</v>
      </c>
      <c r="R18" s="15">
        <f t="shared" si="3"/>
        <v>171.84</v>
      </c>
      <c r="S18" s="5" t="str">
        <f t="shared" si="4"/>
        <v>film &amp; video</v>
      </c>
      <c r="T18" s="5" t="str">
        <f t="shared" si="5"/>
        <v>television</v>
      </c>
    </row>
    <row r="19" spans="1:20" ht="32" x14ac:dyDescent="0.2">
      <c r="A19" s="5">
        <v>17</v>
      </c>
      <c r="B19" s="12" t="s">
        <v>19</v>
      </c>
      <c r="C19" s="12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18">
        <f t="shared" si="0"/>
        <v>41917.648402777777</v>
      </c>
      <c r="O19" s="16">
        <f t="shared" si="1"/>
        <v>41947.565069444441</v>
      </c>
      <c r="P19" s="5" t="s">
        <v>8265</v>
      </c>
      <c r="Q19" s="9">
        <f t="shared" si="2"/>
        <v>1.0066666666666666</v>
      </c>
      <c r="R19" s="15">
        <f t="shared" si="3"/>
        <v>41.94</v>
      </c>
      <c r="S19" s="5" t="str">
        <f t="shared" si="4"/>
        <v>film &amp; video</v>
      </c>
      <c r="T19" s="5" t="str">
        <f t="shared" si="5"/>
        <v>television</v>
      </c>
    </row>
    <row r="20" spans="1:20" ht="32" x14ac:dyDescent="0.2">
      <c r="A20" s="5">
        <v>18</v>
      </c>
      <c r="B20" s="12" t="s">
        <v>20</v>
      </c>
      <c r="C20" s="12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18">
        <f t="shared" si="0"/>
        <v>41869.458981481475</v>
      </c>
      <c r="O20" s="16">
        <f t="shared" si="1"/>
        <v>41899.333981481475</v>
      </c>
      <c r="P20" s="5" t="s">
        <v>8265</v>
      </c>
      <c r="Q20" s="9">
        <f t="shared" si="2"/>
        <v>1.0632110000000001</v>
      </c>
      <c r="R20" s="15">
        <f t="shared" si="3"/>
        <v>93.26</v>
      </c>
      <c r="S20" s="5" t="str">
        <f t="shared" si="4"/>
        <v>film &amp; video</v>
      </c>
      <c r="T20" s="5" t="str">
        <f t="shared" si="5"/>
        <v>television</v>
      </c>
    </row>
    <row r="21" spans="1:20" ht="32" x14ac:dyDescent="0.2">
      <c r="A21" s="5">
        <v>19</v>
      </c>
      <c r="B21" s="12" t="s">
        <v>21</v>
      </c>
      <c r="C21" s="12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18">
        <f t="shared" si="0"/>
        <v>42175.733032407406</v>
      </c>
      <c r="O21" s="16">
        <f t="shared" si="1"/>
        <v>42205.608032407406</v>
      </c>
      <c r="P21" s="5" t="s">
        <v>8265</v>
      </c>
      <c r="Q21" s="9">
        <f t="shared" si="2"/>
        <v>1.4529411764705882</v>
      </c>
      <c r="R21" s="15">
        <f t="shared" si="3"/>
        <v>56.14</v>
      </c>
      <c r="S21" s="5" t="str">
        <f t="shared" si="4"/>
        <v>film &amp; video</v>
      </c>
      <c r="T21" s="5" t="str">
        <f t="shared" si="5"/>
        <v>television</v>
      </c>
    </row>
    <row r="22" spans="1:20" ht="32" x14ac:dyDescent="0.2">
      <c r="A22" s="5">
        <v>20</v>
      </c>
      <c r="B22" s="12" t="s">
        <v>22</v>
      </c>
      <c r="C22" s="12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18">
        <f t="shared" si="0"/>
        <v>42200.674907407403</v>
      </c>
      <c r="O22" s="16">
        <f t="shared" si="1"/>
        <v>42260.549907407403</v>
      </c>
      <c r="P22" s="5" t="s">
        <v>8265</v>
      </c>
      <c r="Q22" s="9">
        <f t="shared" si="2"/>
        <v>1.002</v>
      </c>
      <c r="R22" s="15">
        <f t="shared" si="3"/>
        <v>80.16</v>
      </c>
      <c r="S22" s="5" t="str">
        <f t="shared" si="4"/>
        <v>film &amp; video</v>
      </c>
      <c r="T22" s="5" t="str">
        <f t="shared" si="5"/>
        <v>television</v>
      </c>
    </row>
    <row r="23" spans="1:20" ht="32" x14ac:dyDescent="0.2">
      <c r="A23" s="5">
        <v>21</v>
      </c>
      <c r="B23" s="12" t="s">
        <v>23</v>
      </c>
      <c r="C23" s="12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18">
        <f t="shared" si="0"/>
        <v>41878.543854166666</v>
      </c>
      <c r="O23" s="16">
        <f t="shared" si="1"/>
        <v>41908.418854166666</v>
      </c>
      <c r="P23" s="5" t="s">
        <v>8265</v>
      </c>
      <c r="Q23" s="9">
        <f t="shared" si="2"/>
        <v>1.0913513513513513</v>
      </c>
      <c r="R23" s="15">
        <f t="shared" si="3"/>
        <v>199.9</v>
      </c>
      <c r="S23" s="5" t="str">
        <f t="shared" si="4"/>
        <v>film &amp; video</v>
      </c>
      <c r="T23" s="5" t="str">
        <f t="shared" si="5"/>
        <v>television</v>
      </c>
    </row>
    <row r="24" spans="1:20" ht="16" x14ac:dyDescent="0.2">
      <c r="A24" s="5">
        <v>22</v>
      </c>
      <c r="B24" s="12" t="s">
        <v>24</v>
      </c>
      <c r="C24" s="12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18">
        <f t="shared" si="0"/>
        <v>41989.828009259254</v>
      </c>
      <c r="O24" s="16">
        <f t="shared" si="1"/>
        <v>42005.124305555553</v>
      </c>
      <c r="P24" s="5" t="s">
        <v>8265</v>
      </c>
      <c r="Q24" s="9">
        <f t="shared" si="2"/>
        <v>1.1714285714285715</v>
      </c>
      <c r="R24" s="15">
        <f t="shared" si="3"/>
        <v>51.25</v>
      </c>
      <c r="S24" s="5" t="str">
        <f t="shared" si="4"/>
        <v>film &amp; video</v>
      </c>
      <c r="T24" s="5" t="str">
        <f t="shared" si="5"/>
        <v>television</v>
      </c>
    </row>
    <row r="25" spans="1:20" ht="32" x14ac:dyDescent="0.2">
      <c r="A25" s="5">
        <v>23</v>
      </c>
      <c r="B25" s="12" t="s">
        <v>25</v>
      </c>
      <c r="C25" s="12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18">
        <f t="shared" si="0"/>
        <v>42097.695613425924</v>
      </c>
      <c r="O25" s="16">
        <f t="shared" si="1"/>
        <v>42124.430555555555</v>
      </c>
      <c r="P25" s="5" t="s">
        <v>8265</v>
      </c>
      <c r="Q25" s="9">
        <f t="shared" si="2"/>
        <v>1.1850000000000001</v>
      </c>
      <c r="R25" s="15">
        <f t="shared" si="3"/>
        <v>103.04</v>
      </c>
      <c r="S25" s="5" t="str">
        <f t="shared" si="4"/>
        <v>film &amp; video</v>
      </c>
      <c r="T25" s="5" t="str">
        <f t="shared" si="5"/>
        <v>television</v>
      </c>
    </row>
    <row r="26" spans="1:20" ht="16" x14ac:dyDescent="0.2">
      <c r="A26" s="5">
        <v>24</v>
      </c>
      <c r="B26" s="12" t="s">
        <v>26</v>
      </c>
      <c r="C26" s="12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18">
        <f t="shared" si="0"/>
        <v>42229.736840277772</v>
      </c>
      <c r="O26" s="16">
        <f t="shared" si="1"/>
        <v>42262.610416666663</v>
      </c>
      <c r="P26" s="5" t="s">
        <v>8265</v>
      </c>
      <c r="Q26" s="9">
        <f t="shared" si="2"/>
        <v>1.0880768571428572</v>
      </c>
      <c r="R26" s="15">
        <f t="shared" si="3"/>
        <v>66.349999999999994</v>
      </c>
      <c r="S26" s="5" t="str">
        <f t="shared" si="4"/>
        <v>film &amp; video</v>
      </c>
      <c r="T26" s="5" t="str">
        <f t="shared" si="5"/>
        <v>television</v>
      </c>
    </row>
    <row r="27" spans="1:20" ht="32" x14ac:dyDescent="0.2">
      <c r="A27" s="5">
        <v>25</v>
      </c>
      <c r="B27" s="12" t="s">
        <v>27</v>
      </c>
      <c r="C27" s="12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18">
        <f t="shared" si="0"/>
        <v>42317.941678240742</v>
      </c>
      <c r="O27" s="16">
        <f t="shared" si="1"/>
        <v>42377.816678240742</v>
      </c>
      <c r="P27" s="5" t="s">
        <v>8265</v>
      </c>
      <c r="Q27" s="9">
        <f t="shared" si="2"/>
        <v>1.3333333333333333</v>
      </c>
      <c r="R27" s="15">
        <f t="shared" si="3"/>
        <v>57.14</v>
      </c>
      <c r="S27" s="5" t="str">
        <f t="shared" si="4"/>
        <v>film &amp; video</v>
      </c>
      <c r="T27" s="5" t="str">
        <f t="shared" si="5"/>
        <v>television</v>
      </c>
    </row>
    <row r="28" spans="1:20" ht="32" x14ac:dyDescent="0.2">
      <c r="A28" s="5">
        <v>26</v>
      </c>
      <c r="B28" s="12" t="s">
        <v>28</v>
      </c>
      <c r="C28" s="12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18">
        <f t="shared" si="0"/>
        <v>41828.432222222218</v>
      </c>
      <c r="O28" s="16">
        <f t="shared" si="1"/>
        <v>41868.307222222218</v>
      </c>
      <c r="P28" s="5" t="s">
        <v>8265</v>
      </c>
      <c r="Q28" s="9">
        <f t="shared" si="2"/>
        <v>1.552</v>
      </c>
      <c r="R28" s="15">
        <f t="shared" si="3"/>
        <v>102.11</v>
      </c>
      <c r="S28" s="5" t="str">
        <f t="shared" si="4"/>
        <v>film &amp; video</v>
      </c>
      <c r="T28" s="5" t="str">
        <f t="shared" si="5"/>
        <v>television</v>
      </c>
    </row>
    <row r="29" spans="1:20" ht="32" x14ac:dyDescent="0.2">
      <c r="A29" s="5">
        <v>27</v>
      </c>
      <c r="B29" s="12" t="s">
        <v>29</v>
      </c>
      <c r="C29" s="12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18">
        <f t="shared" si="0"/>
        <v>41929.081400462957</v>
      </c>
      <c r="O29" s="16">
        <f t="shared" si="1"/>
        <v>41958.998067129629</v>
      </c>
      <c r="P29" s="5" t="s">
        <v>8265</v>
      </c>
      <c r="Q29" s="9">
        <f t="shared" si="2"/>
        <v>1.1172500000000001</v>
      </c>
      <c r="R29" s="15">
        <f t="shared" si="3"/>
        <v>148.97</v>
      </c>
      <c r="S29" s="5" t="str">
        <f t="shared" si="4"/>
        <v>film &amp; video</v>
      </c>
      <c r="T29" s="5" t="str">
        <f t="shared" si="5"/>
        <v>television</v>
      </c>
    </row>
    <row r="30" spans="1:20" ht="16" x14ac:dyDescent="0.2">
      <c r="A30" s="5">
        <v>28</v>
      </c>
      <c r="B30" s="12" t="s">
        <v>30</v>
      </c>
      <c r="C30" s="12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18">
        <f t="shared" si="0"/>
        <v>42324.880601851844</v>
      </c>
      <c r="O30" s="16">
        <f t="shared" si="1"/>
        <v>42354.755601851844</v>
      </c>
      <c r="P30" s="5" t="s">
        <v>8265</v>
      </c>
      <c r="Q30" s="9">
        <f t="shared" si="2"/>
        <v>1.0035000000000001</v>
      </c>
      <c r="R30" s="15">
        <f t="shared" si="3"/>
        <v>169.61</v>
      </c>
      <c r="S30" s="5" t="str">
        <f t="shared" si="4"/>
        <v>film &amp; video</v>
      </c>
      <c r="T30" s="5" t="str">
        <f t="shared" si="5"/>
        <v>television</v>
      </c>
    </row>
    <row r="31" spans="1:20" ht="32" x14ac:dyDescent="0.2">
      <c r="A31" s="5">
        <v>29</v>
      </c>
      <c r="B31" s="12" t="s">
        <v>31</v>
      </c>
      <c r="C31" s="12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18">
        <f t="shared" si="0"/>
        <v>41812.589907407404</v>
      </c>
      <c r="O31" s="16">
        <f t="shared" si="1"/>
        <v>41842.464907407404</v>
      </c>
      <c r="P31" s="5" t="s">
        <v>8265</v>
      </c>
      <c r="Q31" s="9">
        <f t="shared" si="2"/>
        <v>1.2333333333333334</v>
      </c>
      <c r="R31" s="15">
        <f t="shared" si="3"/>
        <v>31.62</v>
      </c>
      <c r="S31" s="5" t="str">
        <f t="shared" si="4"/>
        <v>film &amp; video</v>
      </c>
      <c r="T31" s="5" t="str">
        <f t="shared" si="5"/>
        <v>television</v>
      </c>
    </row>
    <row r="32" spans="1:20" ht="32" x14ac:dyDescent="0.2">
      <c r="A32" s="5">
        <v>30</v>
      </c>
      <c r="B32" s="12" t="s">
        <v>32</v>
      </c>
      <c r="C32" s="12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18">
        <f t="shared" si="0"/>
        <v>41842.209664351853</v>
      </c>
      <c r="O32" s="16">
        <f t="shared" si="1"/>
        <v>41872.084664351853</v>
      </c>
      <c r="P32" s="5" t="s">
        <v>8265</v>
      </c>
      <c r="Q32" s="9">
        <f t="shared" si="2"/>
        <v>1.0129975</v>
      </c>
      <c r="R32" s="15">
        <f t="shared" si="3"/>
        <v>76.45</v>
      </c>
      <c r="S32" s="5" t="str">
        <f t="shared" si="4"/>
        <v>film &amp; video</v>
      </c>
      <c r="T32" s="5" t="str">
        <f t="shared" si="5"/>
        <v>television</v>
      </c>
    </row>
    <row r="33" spans="1:20" ht="32" x14ac:dyDescent="0.2">
      <c r="A33" s="5">
        <v>31</v>
      </c>
      <c r="B33" s="12" t="s">
        <v>33</v>
      </c>
      <c r="C33" s="12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18">
        <f t="shared" si="0"/>
        <v>42376.708726851844</v>
      </c>
      <c r="O33" s="16">
        <f t="shared" si="1"/>
        <v>42394.583726851844</v>
      </c>
      <c r="P33" s="5" t="s">
        <v>8265</v>
      </c>
      <c r="Q33" s="9">
        <f t="shared" si="2"/>
        <v>1</v>
      </c>
      <c r="R33" s="15">
        <f t="shared" si="3"/>
        <v>13</v>
      </c>
      <c r="S33" s="5" t="str">
        <f t="shared" si="4"/>
        <v>film &amp; video</v>
      </c>
      <c r="T33" s="5" t="str">
        <f t="shared" si="5"/>
        <v>television</v>
      </c>
    </row>
    <row r="34" spans="1:20" ht="32" x14ac:dyDescent="0.2">
      <c r="A34" s="5">
        <v>32</v>
      </c>
      <c r="B34" s="12" t="s">
        <v>34</v>
      </c>
      <c r="C34" s="12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18">
        <f t="shared" si="0"/>
        <v>42461.544178240736</v>
      </c>
      <c r="O34" s="16">
        <f t="shared" si="1"/>
        <v>42502.957638888889</v>
      </c>
      <c r="P34" s="5" t="s">
        <v>8265</v>
      </c>
      <c r="Q34" s="9">
        <f t="shared" si="2"/>
        <v>1.0024604569420035</v>
      </c>
      <c r="R34" s="15">
        <f t="shared" si="3"/>
        <v>320.45</v>
      </c>
      <c r="S34" s="5" t="str">
        <f t="shared" si="4"/>
        <v>film &amp; video</v>
      </c>
      <c r="T34" s="5" t="str">
        <f t="shared" si="5"/>
        <v>television</v>
      </c>
    </row>
    <row r="35" spans="1:20" ht="32" x14ac:dyDescent="0.2">
      <c r="A35" s="5">
        <v>33</v>
      </c>
      <c r="B35" s="12" t="s">
        <v>35</v>
      </c>
      <c r="C35" s="12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18">
        <f t="shared" si="0"/>
        <v>42286.577557870369</v>
      </c>
      <c r="O35" s="16">
        <f t="shared" si="1"/>
        <v>42316.494224537033</v>
      </c>
      <c r="P35" s="5" t="s">
        <v>8265</v>
      </c>
      <c r="Q35" s="9">
        <f t="shared" si="2"/>
        <v>1.0209523809523811</v>
      </c>
      <c r="R35" s="15">
        <f t="shared" si="3"/>
        <v>83.75</v>
      </c>
      <c r="S35" s="5" t="str">
        <f t="shared" si="4"/>
        <v>film &amp; video</v>
      </c>
      <c r="T35" s="5" t="str">
        <f t="shared" si="5"/>
        <v>television</v>
      </c>
    </row>
    <row r="36" spans="1:20" ht="32" x14ac:dyDescent="0.2">
      <c r="A36" s="5">
        <v>34</v>
      </c>
      <c r="B36" s="12" t="s">
        <v>36</v>
      </c>
      <c r="C36" s="12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18">
        <f t="shared" si="0"/>
        <v>41841.238437499997</v>
      </c>
      <c r="O36" s="16">
        <f t="shared" si="1"/>
        <v>41856.113437499997</v>
      </c>
      <c r="P36" s="5" t="s">
        <v>8265</v>
      </c>
      <c r="Q36" s="9">
        <f t="shared" si="2"/>
        <v>1.3046153846153845</v>
      </c>
      <c r="R36" s="15">
        <f t="shared" si="3"/>
        <v>49.88</v>
      </c>
      <c r="S36" s="5" t="str">
        <f t="shared" si="4"/>
        <v>film &amp; video</v>
      </c>
      <c r="T36" s="5" t="str">
        <f t="shared" si="5"/>
        <v>television</v>
      </c>
    </row>
    <row r="37" spans="1:20" ht="32" x14ac:dyDescent="0.2">
      <c r="A37" s="5">
        <v>35</v>
      </c>
      <c r="B37" s="12" t="s">
        <v>37</v>
      </c>
      <c r="C37" s="12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18">
        <f t="shared" si="0"/>
        <v>42098.208495370367</v>
      </c>
      <c r="O37" s="16">
        <f t="shared" si="1"/>
        <v>42121.791666666664</v>
      </c>
      <c r="P37" s="5" t="s">
        <v>8265</v>
      </c>
      <c r="Q37" s="9">
        <f t="shared" si="2"/>
        <v>1.665</v>
      </c>
      <c r="R37" s="15">
        <f t="shared" si="3"/>
        <v>59.46</v>
      </c>
      <c r="S37" s="5" t="str">
        <f t="shared" si="4"/>
        <v>film &amp; video</v>
      </c>
      <c r="T37" s="5" t="str">
        <f t="shared" si="5"/>
        <v>television</v>
      </c>
    </row>
    <row r="38" spans="1:20" ht="16" x14ac:dyDescent="0.2">
      <c r="A38" s="5">
        <v>36</v>
      </c>
      <c r="B38" s="12" t="s">
        <v>38</v>
      </c>
      <c r="C38" s="12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18">
        <f t="shared" si="0"/>
        <v>42068.223668981482</v>
      </c>
      <c r="O38" s="16">
        <f t="shared" si="1"/>
        <v>42098.05700231481</v>
      </c>
      <c r="P38" s="5" t="s">
        <v>8265</v>
      </c>
      <c r="Q38" s="9">
        <f t="shared" si="2"/>
        <v>1.4215</v>
      </c>
      <c r="R38" s="15">
        <f t="shared" si="3"/>
        <v>193.84</v>
      </c>
      <c r="S38" s="5" t="str">
        <f t="shared" si="4"/>
        <v>film &amp; video</v>
      </c>
      <c r="T38" s="5" t="str">
        <f t="shared" si="5"/>
        <v>television</v>
      </c>
    </row>
    <row r="39" spans="1:20" ht="32" x14ac:dyDescent="0.2">
      <c r="A39" s="5">
        <v>37</v>
      </c>
      <c r="B39" s="12" t="s">
        <v>39</v>
      </c>
      <c r="C39" s="12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18">
        <f t="shared" si="0"/>
        <v>42032.609710648147</v>
      </c>
      <c r="O39" s="16">
        <f t="shared" si="1"/>
        <v>42062.484710648147</v>
      </c>
      <c r="P39" s="5" t="s">
        <v>8265</v>
      </c>
      <c r="Q39" s="9">
        <f t="shared" si="2"/>
        <v>1.8344090909090909</v>
      </c>
      <c r="R39" s="15">
        <f t="shared" si="3"/>
        <v>159.51</v>
      </c>
      <c r="S39" s="5" t="str">
        <f t="shared" si="4"/>
        <v>film &amp; video</v>
      </c>
      <c r="T39" s="5" t="str">
        <f t="shared" si="5"/>
        <v>television</v>
      </c>
    </row>
    <row r="40" spans="1:20" ht="32" x14ac:dyDescent="0.2">
      <c r="A40" s="5">
        <v>38</v>
      </c>
      <c r="B40" s="12" t="s">
        <v>40</v>
      </c>
      <c r="C40" s="12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18">
        <f t="shared" si="0"/>
        <v>41374.97388888889</v>
      </c>
      <c r="O40" s="16">
        <f t="shared" si="1"/>
        <v>41404.84888888889</v>
      </c>
      <c r="P40" s="5" t="s">
        <v>8265</v>
      </c>
      <c r="Q40" s="9">
        <f t="shared" si="2"/>
        <v>1.1004</v>
      </c>
      <c r="R40" s="15">
        <f t="shared" si="3"/>
        <v>41.68</v>
      </c>
      <c r="S40" s="5" t="str">
        <f t="shared" si="4"/>
        <v>film &amp; video</v>
      </c>
      <c r="T40" s="5" t="str">
        <f t="shared" si="5"/>
        <v>television</v>
      </c>
    </row>
    <row r="41" spans="1:20" ht="32" x14ac:dyDescent="0.2">
      <c r="A41" s="5">
        <v>39</v>
      </c>
      <c r="B41" s="12" t="s">
        <v>41</v>
      </c>
      <c r="C41" s="12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18">
        <f t="shared" si="0"/>
        <v>41753.963749999995</v>
      </c>
      <c r="O41" s="16">
        <f t="shared" si="1"/>
        <v>41784.749305555553</v>
      </c>
      <c r="P41" s="5" t="s">
        <v>8265</v>
      </c>
      <c r="Q41" s="9">
        <f t="shared" si="2"/>
        <v>1.3098000000000001</v>
      </c>
      <c r="R41" s="15">
        <f t="shared" si="3"/>
        <v>150.9</v>
      </c>
      <c r="S41" s="5" t="str">
        <f t="shared" si="4"/>
        <v>film &amp; video</v>
      </c>
      <c r="T41" s="5" t="str">
        <f t="shared" si="5"/>
        <v>television</v>
      </c>
    </row>
    <row r="42" spans="1:20" ht="32" x14ac:dyDescent="0.2">
      <c r="A42" s="5">
        <v>40</v>
      </c>
      <c r="B42" s="12" t="s">
        <v>42</v>
      </c>
      <c r="C42" s="12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18">
        <f t="shared" si="0"/>
        <v>41789.130648148144</v>
      </c>
      <c r="O42" s="16">
        <f t="shared" si="1"/>
        <v>41808.958333333328</v>
      </c>
      <c r="P42" s="5" t="s">
        <v>8265</v>
      </c>
      <c r="Q42" s="9">
        <f t="shared" si="2"/>
        <v>1.0135000000000001</v>
      </c>
      <c r="R42" s="15">
        <f t="shared" si="3"/>
        <v>126.69</v>
      </c>
      <c r="S42" s="5" t="str">
        <f t="shared" si="4"/>
        <v>film &amp; video</v>
      </c>
      <c r="T42" s="5" t="str">
        <f t="shared" si="5"/>
        <v>television</v>
      </c>
    </row>
    <row r="43" spans="1:20" ht="32" x14ac:dyDescent="0.2">
      <c r="A43" s="5">
        <v>41</v>
      </c>
      <c r="B43" s="12" t="s">
        <v>43</v>
      </c>
      <c r="C43" s="12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18">
        <f t="shared" si="0"/>
        <v>41887.485578703701</v>
      </c>
      <c r="O43" s="16">
        <f t="shared" si="1"/>
        <v>41917.360578703701</v>
      </c>
      <c r="P43" s="5" t="s">
        <v>8265</v>
      </c>
      <c r="Q43" s="9">
        <f t="shared" si="2"/>
        <v>1</v>
      </c>
      <c r="R43" s="15">
        <f t="shared" si="3"/>
        <v>105.26</v>
      </c>
      <c r="S43" s="5" t="str">
        <f t="shared" si="4"/>
        <v>film &amp; video</v>
      </c>
      <c r="T43" s="5" t="str">
        <f t="shared" si="5"/>
        <v>television</v>
      </c>
    </row>
    <row r="44" spans="1:20" ht="32" x14ac:dyDescent="0.2">
      <c r="A44" s="5">
        <v>42</v>
      </c>
      <c r="B44" s="12" t="s">
        <v>44</v>
      </c>
      <c r="C44" s="12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18">
        <f t="shared" si="0"/>
        <v>41971.555856481478</v>
      </c>
      <c r="O44" s="16">
        <f t="shared" si="1"/>
        <v>42001.430856481478</v>
      </c>
      <c r="P44" s="5" t="s">
        <v>8265</v>
      </c>
      <c r="Q44" s="9">
        <f t="shared" si="2"/>
        <v>1.4185714285714286</v>
      </c>
      <c r="R44" s="15">
        <f t="shared" si="3"/>
        <v>117.51</v>
      </c>
      <c r="S44" s="5" t="str">
        <f t="shared" si="4"/>
        <v>film &amp; video</v>
      </c>
      <c r="T44" s="5" t="str">
        <f t="shared" si="5"/>
        <v>television</v>
      </c>
    </row>
    <row r="45" spans="1:20" ht="32" x14ac:dyDescent="0.2">
      <c r="A45" s="5">
        <v>43</v>
      </c>
      <c r="B45" s="12" t="s">
        <v>45</v>
      </c>
      <c r="C45" s="12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18">
        <f t="shared" si="0"/>
        <v>41802.707013888888</v>
      </c>
      <c r="O45" s="16">
        <f t="shared" si="1"/>
        <v>41832.791666666664</v>
      </c>
      <c r="P45" s="5" t="s">
        <v>8265</v>
      </c>
      <c r="Q45" s="9">
        <f t="shared" si="2"/>
        <v>3.0865999999999998</v>
      </c>
      <c r="R45" s="15">
        <f t="shared" si="3"/>
        <v>117.36</v>
      </c>
      <c r="S45" s="5" t="str">
        <f t="shared" si="4"/>
        <v>film &amp; video</v>
      </c>
      <c r="T45" s="5" t="str">
        <f t="shared" si="5"/>
        <v>television</v>
      </c>
    </row>
    <row r="46" spans="1:20" ht="32" x14ac:dyDescent="0.2">
      <c r="A46" s="5">
        <v>44</v>
      </c>
      <c r="B46" s="12" t="s">
        <v>46</v>
      </c>
      <c r="C46" s="12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18">
        <f t="shared" si="0"/>
        <v>41874.015474537031</v>
      </c>
      <c r="O46" s="16">
        <f t="shared" si="1"/>
        <v>41918.890474537031</v>
      </c>
      <c r="P46" s="5" t="s">
        <v>8265</v>
      </c>
      <c r="Q46" s="9">
        <f t="shared" si="2"/>
        <v>1</v>
      </c>
      <c r="R46" s="15">
        <f t="shared" si="3"/>
        <v>133.33000000000001</v>
      </c>
      <c r="S46" s="5" t="str">
        <f t="shared" si="4"/>
        <v>film &amp; video</v>
      </c>
      <c r="T46" s="5" t="str">
        <f t="shared" si="5"/>
        <v>television</v>
      </c>
    </row>
    <row r="47" spans="1:20" ht="32" x14ac:dyDescent="0.2">
      <c r="A47" s="5">
        <v>45</v>
      </c>
      <c r="B47" s="12" t="s">
        <v>47</v>
      </c>
      <c r="C47" s="12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18">
        <f t="shared" si="0"/>
        <v>42457.540590277778</v>
      </c>
      <c r="O47" s="16">
        <f t="shared" si="1"/>
        <v>42487.415590277778</v>
      </c>
      <c r="P47" s="5" t="s">
        <v>8265</v>
      </c>
      <c r="Q47" s="9">
        <f t="shared" si="2"/>
        <v>1.2</v>
      </c>
      <c r="R47" s="15">
        <f t="shared" si="3"/>
        <v>98.36</v>
      </c>
      <c r="S47" s="5" t="str">
        <f t="shared" si="4"/>
        <v>film &amp; video</v>
      </c>
      <c r="T47" s="5" t="str">
        <f t="shared" si="5"/>
        <v>television</v>
      </c>
    </row>
    <row r="48" spans="1:20" ht="32" x14ac:dyDescent="0.2">
      <c r="A48" s="5">
        <v>46</v>
      </c>
      <c r="B48" s="12" t="s">
        <v>48</v>
      </c>
      <c r="C48" s="12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18">
        <f t="shared" si="0"/>
        <v>42323.881643518514</v>
      </c>
      <c r="O48" s="16">
        <f t="shared" si="1"/>
        <v>42353.756643518514</v>
      </c>
      <c r="P48" s="5" t="s">
        <v>8265</v>
      </c>
      <c r="Q48" s="9">
        <f t="shared" si="2"/>
        <v>1.0416666666666667</v>
      </c>
      <c r="R48" s="15">
        <f t="shared" si="3"/>
        <v>194.44</v>
      </c>
      <c r="S48" s="5" t="str">
        <f t="shared" si="4"/>
        <v>film &amp; video</v>
      </c>
      <c r="T48" s="5" t="str">
        <f t="shared" si="5"/>
        <v>television</v>
      </c>
    </row>
    <row r="49" spans="1:20" ht="32" x14ac:dyDescent="0.2">
      <c r="A49" s="5">
        <v>47</v>
      </c>
      <c r="B49" s="12" t="s">
        <v>49</v>
      </c>
      <c r="C49" s="12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18">
        <f t="shared" si="0"/>
        <v>41932.736192129625</v>
      </c>
      <c r="O49" s="16">
        <f t="shared" si="1"/>
        <v>41992.652858796289</v>
      </c>
      <c r="P49" s="5" t="s">
        <v>8265</v>
      </c>
      <c r="Q49" s="9">
        <f t="shared" si="2"/>
        <v>1.0761100000000001</v>
      </c>
      <c r="R49" s="15">
        <f t="shared" si="3"/>
        <v>76.87</v>
      </c>
      <c r="S49" s="5" t="str">
        <f t="shared" si="4"/>
        <v>film &amp; video</v>
      </c>
      <c r="T49" s="5" t="str">
        <f t="shared" si="5"/>
        <v>television</v>
      </c>
    </row>
    <row r="50" spans="1:20" ht="32" x14ac:dyDescent="0.2">
      <c r="A50" s="5">
        <v>48</v>
      </c>
      <c r="B50" s="12" t="s">
        <v>50</v>
      </c>
      <c r="C50" s="12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18">
        <f t="shared" si="0"/>
        <v>42033.433564814812</v>
      </c>
      <c r="O50" s="16">
        <f t="shared" si="1"/>
        <v>42064.291666666664</v>
      </c>
      <c r="P50" s="5" t="s">
        <v>8265</v>
      </c>
      <c r="Q50" s="9">
        <f t="shared" si="2"/>
        <v>1.0794999999999999</v>
      </c>
      <c r="R50" s="15">
        <f t="shared" si="3"/>
        <v>56.82</v>
      </c>
      <c r="S50" s="5" t="str">
        <f t="shared" si="4"/>
        <v>film &amp; video</v>
      </c>
      <c r="T50" s="5" t="str">
        <f t="shared" si="5"/>
        <v>television</v>
      </c>
    </row>
    <row r="51" spans="1:20" ht="16" x14ac:dyDescent="0.2">
      <c r="A51" s="5">
        <v>49</v>
      </c>
      <c r="B51" s="12" t="s">
        <v>51</v>
      </c>
      <c r="C51" s="12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18">
        <f t="shared" si="0"/>
        <v>42271.093113425923</v>
      </c>
      <c r="O51" s="16">
        <f t="shared" si="1"/>
        <v>42300.968113425923</v>
      </c>
      <c r="P51" s="5" t="s">
        <v>8265</v>
      </c>
      <c r="Q51" s="9">
        <f t="shared" si="2"/>
        <v>1</v>
      </c>
      <c r="R51" s="15">
        <f t="shared" si="3"/>
        <v>137.93</v>
      </c>
      <c r="S51" s="5" t="str">
        <f t="shared" si="4"/>
        <v>film &amp; video</v>
      </c>
      <c r="T51" s="5" t="str">
        <f t="shared" si="5"/>
        <v>television</v>
      </c>
    </row>
    <row r="52" spans="1:20" ht="32" x14ac:dyDescent="0.2">
      <c r="A52" s="5">
        <v>50</v>
      </c>
      <c r="B52" s="12" t="s">
        <v>52</v>
      </c>
      <c r="C52" s="12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18">
        <f t="shared" si="0"/>
        <v>41995.669652777775</v>
      </c>
      <c r="O52" s="16">
        <f t="shared" si="1"/>
        <v>42034.499999999993</v>
      </c>
      <c r="P52" s="5" t="s">
        <v>8265</v>
      </c>
      <c r="Q52" s="9">
        <f t="shared" si="2"/>
        <v>1</v>
      </c>
      <c r="R52" s="15">
        <f t="shared" si="3"/>
        <v>27.27</v>
      </c>
      <c r="S52" s="5" t="str">
        <f t="shared" si="4"/>
        <v>film &amp; video</v>
      </c>
      <c r="T52" s="5" t="str">
        <f t="shared" si="5"/>
        <v>television</v>
      </c>
    </row>
    <row r="53" spans="1:20" ht="32" x14ac:dyDescent="0.2">
      <c r="A53" s="5">
        <v>51</v>
      </c>
      <c r="B53" s="12" t="s">
        <v>53</v>
      </c>
      <c r="C53" s="12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18">
        <f t="shared" si="0"/>
        <v>42196.84533564814</v>
      </c>
      <c r="O53" s="16">
        <f t="shared" si="1"/>
        <v>42226.72033564814</v>
      </c>
      <c r="P53" s="5" t="s">
        <v>8265</v>
      </c>
      <c r="Q53" s="9">
        <f t="shared" si="2"/>
        <v>1.2801818181818181</v>
      </c>
      <c r="R53" s="15">
        <f t="shared" si="3"/>
        <v>118.34</v>
      </c>
      <c r="S53" s="5" t="str">
        <f t="shared" si="4"/>
        <v>film &amp; video</v>
      </c>
      <c r="T53" s="5" t="str">
        <f t="shared" si="5"/>
        <v>television</v>
      </c>
    </row>
    <row r="54" spans="1:20" ht="32" x14ac:dyDescent="0.2">
      <c r="A54" s="5">
        <v>52</v>
      </c>
      <c r="B54" s="12" t="s">
        <v>54</v>
      </c>
      <c r="C54" s="12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18">
        <f t="shared" si="0"/>
        <v>41807.618587962963</v>
      </c>
      <c r="O54" s="16">
        <f t="shared" si="1"/>
        <v>41837.493587962963</v>
      </c>
      <c r="P54" s="5" t="s">
        <v>8265</v>
      </c>
      <c r="Q54" s="9">
        <f t="shared" si="2"/>
        <v>1.1620999999999999</v>
      </c>
      <c r="R54" s="15">
        <f t="shared" si="3"/>
        <v>223.48</v>
      </c>
      <c r="S54" s="5" t="str">
        <f t="shared" si="4"/>
        <v>film &amp; video</v>
      </c>
      <c r="T54" s="5" t="str">
        <f t="shared" si="5"/>
        <v>television</v>
      </c>
    </row>
    <row r="55" spans="1:20" ht="16" x14ac:dyDescent="0.2">
      <c r="A55" s="5">
        <v>53</v>
      </c>
      <c r="B55" s="12" t="s">
        <v>55</v>
      </c>
      <c r="C55" s="12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18">
        <f t="shared" si="0"/>
        <v>41719.465798611105</v>
      </c>
      <c r="O55" s="16">
        <f t="shared" si="1"/>
        <v>41733.708333333328</v>
      </c>
      <c r="P55" s="5" t="s">
        <v>8265</v>
      </c>
      <c r="Q55" s="9">
        <f t="shared" si="2"/>
        <v>1.0963333333333334</v>
      </c>
      <c r="R55" s="15">
        <f t="shared" si="3"/>
        <v>28.11</v>
      </c>
      <c r="S55" s="5" t="str">
        <f t="shared" si="4"/>
        <v>film &amp; video</v>
      </c>
      <c r="T55" s="5" t="str">
        <f t="shared" si="5"/>
        <v>television</v>
      </c>
    </row>
    <row r="56" spans="1:20" ht="32" x14ac:dyDescent="0.2">
      <c r="A56" s="5">
        <v>54</v>
      </c>
      <c r="B56" s="12" t="s">
        <v>56</v>
      </c>
      <c r="C56" s="12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18">
        <f t="shared" si="0"/>
        <v>42333.629872685182</v>
      </c>
      <c r="O56" s="16">
        <f t="shared" si="1"/>
        <v>42363.504872685182</v>
      </c>
      <c r="P56" s="5" t="s">
        <v>8265</v>
      </c>
      <c r="Q56" s="9">
        <f t="shared" si="2"/>
        <v>1.01</v>
      </c>
      <c r="R56" s="15">
        <f t="shared" si="3"/>
        <v>194.23</v>
      </c>
      <c r="S56" s="5" t="str">
        <f t="shared" si="4"/>
        <v>film &amp; video</v>
      </c>
      <c r="T56" s="5" t="str">
        <f t="shared" si="5"/>
        <v>television</v>
      </c>
    </row>
    <row r="57" spans="1:20" ht="32" x14ac:dyDescent="0.2">
      <c r="A57" s="5">
        <v>55</v>
      </c>
      <c r="B57" s="12" t="s">
        <v>57</v>
      </c>
      <c r="C57" s="12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18">
        <f t="shared" si="0"/>
        <v>42496.885601851849</v>
      </c>
      <c r="O57" s="16">
        <f t="shared" si="1"/>
        <v>42517.760601851849</v>
      </c>
      <c r="P57" s="5" t="s">
        <v>8265</v>
      </c>
      <c r="Q57" s="9">
        <f t="shared" si="2"/>
        <v>1.2895348837209302</v>
      </c>
      <c r="R57" s="15">
        <f t="shared" si="3"/>
        <v>128.94999999999999</v>
      </c>
      <c r="S57" s="5" t="str">
        <f t="shared" si="4"/>
        <v>film &amp; video</v>
      </c>
      <c r="T57" s="5" t="str">
        <f t="shared" si="5"/>
        <v>television</v>
      </c>
    </row>
    <row r="58" spans="1:20" ht="16" x14ac:dyDescent="0.2">
      <c r="A58" s="5">
        <v>56</v>
      </c>
      <c r="B58" s="12" t="s">
        <v>58</v>
      </c>
      <c r="C58" s="12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18">
        <f t="shared" si="0"/>
        <v>42149.465555555558</v>
      </c>
      <c r="O58" s="16">
        <f t="shared" si="1"/>
        <v>42163.458333333336</v>
      </c>
      <c r="P58" s="5" t="s">
        <v>8265</v>
      </c>
      <c r="Q58" s="9">
        <f t="shared" si="2"/>
        <v>1.0726249999999999</v>
      </c>
      <c r="R58" s="15">
        <f t="shared" si="3"/>
        <v>49.32</v>
      </c>
      <c r="S58" s="5" t="str">
        <f t="shared" si="4"/>
        <v>film &amp; video</v>
      </c>
      <c r="T58" s="5" t="str">
        <f t="shared" si="5"/>
        <v>television</v>
      </c>
    </row>
    <row r="59" spans="1:20" ht="32" x14ac:dyDescent="0.2">
      <c r="A59" s="5">
        <v>57</v>
      </c>
      <c r="B59" s="12" t="s">
        <v>59</v>
      </c>
      <c r="C59" s="12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18">
        <f t="shared" si="0"/>
        <v>42089.749560185184</v>
      </c>
      <c r="O59" s="16">
        <f t="shared" si="1"/>
        <v>42119.624560185184</v>
      </c>
      <c r="P59" s="5" t="s">
        <v>8265</v>
      </c>
      <c r="Q59" s="9">
        <f t="shared" si="2"/>
        <v>1.0189999999999999</v>
      </c>
      <c r="R59" s="15">
        <f t="shared" si="3"/>
        <v>221.52</v>
      </c>
      <c r="S59" s="5" t="str">
        <f t="shared" si="4"/>
        <v>film &amp; video</v>
      </c>
      <c r="T59" s="5" t="str">
        <f t="shared" si="5"/>
        <v>television</v>
      </c>
    </row>
    <row r="60" spans="1:20" ht="32" x14ac:dyDescent="0.2">
      <c r="A60" s="5">
        <v>58</v>
      </c>
      <c r="B60" s="12" t="s">
        <v>60</v>
      </c>
      <c r="C60" s="12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18">
        <f t="shared" si="0"/>
        <v>41932.661712962959</v>
      </c>
      <c r="O60" s="16">
        <f t="shared" si="1"/>
        <v>41962.578379629624</v>
      </c>
      <c r="P60" s="5" t="s">
        <v>8265</v>
      </c>
      <c r="Q60" s="9">
        <f t="shared" si="2"/>
        <v>1.0290999999999999</v>
      </c>
      <c r="R60" s="15">
        <f t="shared" si="3"/>
        <v>137.21</v>
      </c>
      <c r="S60" s="5" t="str">
        <f t="shared" si="4"/>
        <v>film &amp; video</v>
      </c>
      <c r="T60" s="5" t="str">
        <f t="shared" si="5"/>
        <v>television</v>
      </c>
    </row>
    <row r="61" spans="1:20" ht="32" x14ac:dyDescent="0.2">
      <c r="A61" s="5">
        <v>59</v>
      </c>
      <c r="B61" s="12" t="s">
        <v>61</v>
      </c>
      <c r="C61" s="12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18">
        <f t="shared" si="0"/>
        <v>42230.152499999997</v>
      </c>
      <c r="O61" s="16">
        <f t="shared" si="1"/>
        <v>42261.666666666664</v>
      </c>
      <c r="P61" s="5" t="s">
        <v>8265</v>
      </c>
      <c r="Q61" s="9">
        <f t="shared" si="2"/>
        <v>1.0012570000000001</v>
      </c>
      <c r="R61" s="15">
        <f t="shared" si="3"/>
        <v>606.82000000000005</v>
      </c>
      <c r="S61" s="5" t="str">
        <f t="shared" si="4"/>
        <v>film &amp; video</v>
      </c>
      <c r="T61" s="5" t="str">
        <f t="shared" si="5"/>
        <v>television</v>
      </c>
    </row>
    <row r="62" spans="1:20" ht="32" x14ac:dyDescent="0.2">
      <c r="A62" s="5">
        <v>60</v>
      </c>
      <c r="B62" s="12" t="s">
        <v>62</v>
      </c>
      <c r="C62" s="12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18">
        <f t="shared" si="0"/>
        <v>41701.818483796298</v>
      </c>
      <c r="O62" s="16">
        <f t="shared" si="1"/>
        <v>41720.791666666664</v>
      </c>
      <c r="P62" s="5" t="s">
        <v>8266</v>
      </c>
      <c r="Q62" s="9">
        <f t="shared" si="2"/>
        <v>1.0329622222222221</v>
      </c>
      <c r="R62" s="15">
        <f t="shared" si="3"/>
        <v>43.04</v>
      </c>
      <c r="S62" s="5" t="str">
        <f t="shared" si="4"/>
        <v>film &amp; video</v>
      </c>
      <c r="T62" s="5" t="str">
        <f t="shared" si="5"/>
        <v>shorts</v>
      </c>
    </row>
    <row r="63" spans="1:20" ht="32" x14ac:dyDescent="0.2">
      <c r="A63" s="5">
        <v>61</v>
      </c>
      <c r="B63" s="12" t="s">
        <v>63</v>
      </c>
      <c r="C63" s="12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18">
        <f t="shared" si="0"/>
        <v>41409.730983796289</v>
      </c>
      <c r="O63" s="16">
        <f t="shared" si="1"/>
        <v>41431.605983796289</v>
      </c>
      <c r="P63" s="5" t="s">
        <v>8266</v>
      </c>
      <c r="Q63" s="9">
        <f t="shared" si="2"/>
        <v>1.4830000000000001</v>
      </c>
      <c r="R63" s="15">
        <f t="shared" si="3"/>
        <v>322.39</v>
      </c>
      <c r="S63" s="5" t="str">
        <f t="shared" si="4"/>
        <v>film &amp; video</v>
      </c>
      <c r="T63" s="5" t="str">
        <f t="shared" si="5"/>
        <v>shorts</v>
      </c>
    </row>
    <row r="64" spans="1:20" ht="32" x14ac:dyDescent="0.2">
      <c r="A64" s="5">
        <v>62</v>
      </c>
      <c r="B64" s="12" t="s">
        <v>64</v>
      </c>
      <c r="C64" s="12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18">
        <f t="shared" si="0"/>
        <v>41311.716180555552</v>
      </c>
      <c r="O64" s="16">
        <f t="shared" si="1"/>
        <v>41336.591180555552</v>
      </c>
      <c r="P64" s="5" t="s">
        <v>8266</v>
      </c>
      <c r="Q64" s="9">
        <f t="shared" si="2"/>
        <v>1.5473333333333332</v>
      </c>
      <c r="R64" s="15">
        <f t="shared" si="3"/>
        <v>96.71</v>
      </c>
      <c r="S64" s="5" t="str">
        <f t="shared" si="4"/>
        <v>film &amp; video</v>
      </c>
      <c r="T64" s="5" t="str">
        <f t="shared" si="5"/>
        <v>shorts</v>
      </c>
    </row>
    <row r="65" spans="1:20" ht="32" x14ac:dyDescent="0.2">
      <c r="A65" s="5">
        <v>63</v>
      </c>
      <c r="B65" s="12" t="s">
        <v>65</v>
      </c>
      <c r="C65" s="12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18">
        <f t="shared" si="0"/>
        <v>41612.828854166662</v>
      </c>
      <c r="O65" s="16">
        <f t="shared" si="1"/>
        <v>41635.999305555553</v>
      </c>
      <c r="P65" s="5" t="s">
        <v>8266</v>
      </c>
      <c r="Q65" s="9">
        <f t="shared" si="2"/>
        <v>1.1351849999999999</v>
      </c>
      <c r="R65" s="15">
        <f t="shared" si="3"/>
        <v>35.47</v>
      </c>
      <c r="S65" s="5" t="str">
        <f t="shared" si="4"/>
        <v>film &amp; video</v>
      </c>
      <c r="T65" s="5" t="str">
        <f t="shared" si="5"/>
        <v>shorts</v>
      </c>
    </row>
    <row r="66" spans="1:20" ht="32" x14ac:dyDescent="0.2">
      <c r="A66" s="5">
        <v>64</v>
      </c>
      <c r="B66" s="12" t="s">
        <v>66</v>
      </c>
      <c r="C66" s="12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18">
        <f t="shared" ref="N66:N129" si="6">(J66/86400)+25569+(-2/24)</f>
        <v>41432.934965277775</v>
      </c>
      <c r="O66" s="16">
        <f t="shared" ref="O66:O129" si="7">(I66/86400)+25569+(-5/24)</f>
        <v>41462.809965277775</v>
      </c>
      <c r="P66" s="5" t="s">
        <v>8266</v>
      </c>
      <c r="Q66" s="9">
        <f t="shared" ref="Q66:Q129" si="8">E66/D66</f>
        <v>1.7333333333333334</v>
      </c>
      <c r="R66" s="15">
        <f t="shared" ref="R66:R129" si="9">IF(OR(E66=0,L66=0),"N/A",ROUND((E66/L66),2))</f>
        <v>86.67</v>
      </c>
      <c r="S66" s="5" t="str">
        <f t="shared" ref="S66:S129" si="10">LEFT(P66,(FIND("/",P66,1)-1))</f>
        <v>film &amp; video</v>
      </c>
      <c r="T66" s="5" t="str">
        <f t="shared" ref="T66:T129" si="11">RIGHT(P66,LEN(P66)-FIND("/",P66))</f>
        <v>shorts</v>
      </c>
    </row>
    <row r="67" spans="1:20" ht="32" x14ac:dyDescent="0.2">
      <c r="A67" s="5">
        <v>65</v>
      </c>
      <c r="B67" s="12" t="s">
        <v>67</v>
      </c>
      <c r="C67" s="12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18">
        <f t="shared" si="6"/>
        <v>41835.737893518519</v>
      </c>
      <c r="O67" s="16">
        <f t="shared" si="7"/>
        <v>41862.040972222218</v>
      </c>
      <c r="P67" s="5" t="s">
        <v>8266</v>
      </c>
      <c r="Q67" s="9">
        <f t="shared" si="8"/>
        <v>1.0752857142857142</v>
      </c>
      <c r="R67" s="15">
        <f t="shared" si="9"/>
        <v>132.05000000000001</v>
      </c>
      <c r="S67" s="5" t="str">
        <f t="shared" si="10"/>
        <v>film &amp; video</v>
      </c>
      <c r="T67" s="5" t="str">
        <f t="shared" si="11"/>
        <v>shorts</v>
      </c>
    </row>
    <row r="68" spans="1:20" ht="16" x14ac:dyDescent="0.2">
      <c r="A68" s="5">
        <v>66</v>
      </c>
      <c r="B68" s="12" t="s">
        <v>68</v>
      </c>
      <c r="C68" s="12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18">
        <f t="shared" si="6"/>
        <v>42539.766435185178</v>
      </c>
      <c r="O68" s="16">
        <f t="shared" si="7"/>
        <v>42569.641435185178</v>
      </c>
      <c r="P68" s="5" t="s">
        <v>8266</v>
      </c>
      <c r="Q68" s="9">
        <f t="shared" si="8"/>
        <v>1.1859999999999999</v>
      </c>
      <c r="R68" s="15">
        <f t="shared" si="9"/>
        <v>91.23</v>
      </c>
      <c r="S68" s="5" t="str">
        <f t="shared" si="10"/>
        <v>film &amp; video</v>
      </c>
      <c r="T68" s="5" t="str">
        <f t="shared" si="11"/>
        <v>shorts</v>
      </c>
    </row>
    <row r="69" spans="1:20" ht="32" x14ac:dyDescent="0.2">
      <c r="A69" s="5">
        <v>67</v>
      </c>
      <c r="B69" s="12" t="s">
        <v>69</v>
      </c>
      <c r="C69" s="12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18">
        <f t="shared" si="6"/>
        <v>41075.500046296293</v>
      </c>
      <c r="O69" s="16">
        <f t="shared" si="7"/>
        <v>41105.375046296293</v>
      </c>
      <c r="P69" s="5" t="s">
        <v>8266</v>
      </c>
      <c r="Q69" s="9">
        <f t="shared" si="8"/>
        <v>1.1625000000000001</v>
      </c>
      <c r="R69" s="15">
        <f t="shared" si="9"/>
        <v>116.25</v>
      </c>
      <c r="S69" s="5" t="str">
        <f t="shared" si="10"/>
        <v>film &amp; video</v>
      </c>
      <c r="T69" s="5" t="str">
        <f t="shared" si="11"/>
        <v>shorts</v>
      </c>
    </row>
    <row r="70" spans="1:20" ht="32" x14ac:dyDescent="0.2">
      <c r="A70" s="5">
        <v>68</v>
      </c>
      <c r="B70" s="12" t="s">
        <v>70</v>
      </c>
      <c r="C70" s="12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18">
        <f t="shared" si="6"/>
        <v>41663.48600694444</v>
      </c>
      <c r="O70" s="16">
        <f t="shared" si="7"/>
        <v>41693.36100694444</v>
      </c>
      <c r="P70" s="5" t="s">
        <v>8266</v>
      </c>
      <c r="Q70" s="9">
        <f t="shared" si="8"/>
        <v>1.2716666666666667</v>
      </c>
      <c r="R70" s="15">
        <f t="shared" si="9"/>
        <v>21.19</v>
      </c>
      <c r="S70" s="5" t="str">
        <f t="shared" si="10"/>
        <v>film &amp; video</v>
      </c>
      <c r="T70" s="5" t="str">
        <f t="shared" si="11"/>
        <v>shorts</v>
      </c>
    </row>
    <row r="71" spans="1:20" ht="32" x14ac:dyDescent="0.2">
      <c r="A71" s="5">
        <v>69</v>
      </c>
      <c r="B71" s="12" t="s">
        <v>71</v>
      </c>
      <c r="C71" s="12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18">
        <f t="shared" si="6"/>
        <v>40786.104456018518</v>
      </c>
      <c r="O71" s="16">
        <f t="shared" si="7"/>
        <v>40818.082638888889</v>
      </c>
      <c r="P71" s="5" t="s">
        <v>8266</v>
      </c>
      <c r="Q71" s="9">
        <f t="shared" si="8"/>
        <v>1.109423</v>
      </c>
      <c r="R71" s="15">
        <f t="shared" si="9"/>
        <v>62.33</v>
      </c>
      <c r="S71" s="5" t="str">
        <f t="shared" si="10"/>
        <v>film &amp; video</v>
      </c>
      <c r="T71" s="5" t="str">
        <f t="shared" si="11"/>
        <v>shorts</v>
      </c>
    </row>
    <row r="72" spans="1:20" ht="32" x14ac:dyDescent="0.2">
      <c r="A72" s="5">
        <v>70</v>
      </c>
      <c r="B72" s="12" t="s">
        <v>72</v>
      </c>
      <c r="C72" s="12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18">
        <f t="shared" si="6"/>
        <v>40730.813020833331</v>
      </c>
      <c r="O72" s="16">
        <f t="shared" si="7"/>
        <v>40790.688020833331</v>
      </c>
      <c r="P72" s="5" t="s">
        <v>8266</v>
      </c>
      <c r="Q72" s="9">
        <f t="shared" si="8"/>
        <v>1.272</v>
      </c>
      <c r="R72" s="15">
        <f t="shared" si="9"/>
        <v>37.409999999999997</v>
      </c>
      <c r="S72" s="5" t="str">
        <f t="shared" si="10"/>
        <v>film &amp; video</v>
      </c>
      <c r="T72" s="5" t="str">
        <f t="shared" si="11"/>
        <v>shorts</v>
      </c>
    </row>
    <row r="73" spans="1:20" ht="32" x14ac:dyDescent="0.2">
      <c r="A73" s="5">
        <v>71</v>
      </c>
      <c r="B73" s="12" t="s">
        <v>73</v>
      </c>
      <c r="C73" s="12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18">
        <f t="shared" si="6"/>
        <v>40997.188159722216</v>
      </c>
      <c r="O73" s="16">
        <f t="shared" si="7"/>
        <v>41057.063159722216</v>
      </c>
      <c r="P73" s="5" t="s">
        <v>8266</v>
      </c>
      <c r="Q73" s="9">
        <f t="shared" si="8"/>
        <v>1.2394444444444443</v>
      </c>
      <c r="R73" s="15">
        <f t="shared" si="9"/>
        <v>69.72</v>
      </c>
      <c r="S73" s="5" t="str">
        <f t="shared" si="10"/>
        <v>film &amp; video</v>
      </c>
      <c r="T73" s="5" t="str">
        <f t="shared" si="11"/>
        <v>shorts</v>
      </c>
    </row>
    <row r="74" spans="1:20" ht="32" x14ac:dyDescent="0.2">
      <c r="A74" s="5">
        <v>72</v>
      </c>
      <c r="B74" s="12" t="s">
        <v>74</v>
      </c>
      <c r="C74" s="12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18">
        <f t="shared" si="6"/>
        <v>41207.926863425928</v>
      </c>
      <c r="O74" s="16">
        <f t="shared" si="7"/>
        <v>41227.791666666664</v>
      </c>
      <c r="P74" s="5" t="s">
        <v>8266</v>
      </c>
      <c r="Q74" s="9">
        <f t="shared" si="8"/>
        <v>1.084090909090909</v>
      </c>
      <c r="R74" s="15">
        <f t="shared" si="9"/>
        <v>58.17</v>
      </c>
      <c r="S74" s="5" t="str">
        <f t="shared" si="10"/>
        <v>film &amp; video</v>
      </c>
      <c r="T74" s="5" t="str">
        <f t="shared" si="11"/>
        <v>shorts</v>
      </c>
    </row>
    <row r="75" spans="1:20" ht="32" x14ac:dyDescent="0.2">
      <c r="A75" s="5">
        <v>73</v>
      </c>
      <c r="B75" s="12" t="s">
        <v>75</v>
      </c>
      <c r="C75" s="12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18">
        <f t="shared" si="6"/>
        <v>40587.673425925925</v>
      </c>
      <c r="O75" s="16">
        <f t="shared" si="7"/>
        <v>40665.957638888889</v>
      </c>
      <c r="P75" s="5" t="s">
        <v>8266</v>
      </c>
      <c r="Q75" s="9">
        <f t="shared" si="8"/>
        <v>1</v>
      </c>
      <c r="R75" s="15">
        <f t="shared" si="9"/>
        <v>50</v>
      </c>
      <c r="S75" s="5" t="str">
        <f t="shared" si="10"/>
        <v>film &amp; video</v>
      </c>
      <c r="T75" s="5" t="str">
        <f t="shared" si="11"/>
        <v>shorts</v>
      </c>
    </row>
    <row r="76" spans="1:20" ht="32" x14ac:dyDescent="0.2">
      <c r="A76" s="5">
        <v>74</v>
      </c>
      <c r="B76" s="12" t="s">
        <v>76</v>
      </c>
      <c r="C76" s="12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18">
        <f t="shared" si="6"/>
        <v>42360.403877314813</v>
      </c>
      <c r="O76" s="16">
        <f t="shared" si="7"/>
        <v>42390.278877314813</v>
      </c>
      <c r="P76" s="5" t="s">
        <v>8266</v>
      </c>
      <c r="Q76" s="9">
        <f t="shared" si="8"/>
        <v>1.1293199999999999</v>
      </c>
      <c r="R76" s="15">
        <f t="shared" si="9"/>
        <v>19.47</v>
      </c>
      <c r="S76" s="5" t="str">
        <f t="shared" si="10"/>
        <v>film &amp; video</v>
      </c>
      <c r="T76" s="5" t="str">
        <f t="shared" si="11"/>
        <v>shorts</v>
      </c>
    </row>
    <row r="77" spans="1:20" ht="32" x14ac:dyDescent="0.2">
      <c r="A77" s="5">
        <v>75</v>
      </c>
      <c r="B77" s="12" t="s">
        <v>77</v>
      </c>
      <c r="C77" s="12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18">
        <f t="shared" si="6"/>
        <v>41357.125833333332</v>
      </c>
      <c r="O77" s="16">
        <f t="shared" si="7"/>
        <v>41387.000833333332</v>
      </c>
      <c r="P77" s="5" t="s">
        <v>8266</v>
      </c>
      <c r="Q77" s="9">
        <f t="shared" si="8"/>
        <v>1.1542857142857144</v>
      </c>
      <c r="R77" s="15">
        <f t="shared" si="9"/>
        <v>85.96</v>
      </c>
      <c r="S77" s="5" t="str">
        <f t="shared" si="10"/>
        <v>film &amp; video</v>
      </c>
      <c r="T77" s="5" t="str">
        <f t="shared" si="11"/>
        <v>shorts</v>
      </c>
    </row>
    <row r="78" spans="1:20" ht="32" x14ac:dyDescent="0.2">
      <c r="A78" s="5">
        <v>76</v>
      </c>
      <c r="B78" s="12" t="s">
        <v>78</v>
      </c>
      <c r="C78" s="12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18">
        <f t="shared" si="6"/>
        <v>40844.608310185184</v>
      </c>
      <c r="O78" s="16">
        <f t="shared" si="7"/>
        <v>40904.524976851848</v>
      </c>
      <c r="P78" s="5" t="s">
        <v>8266</v>
      </c>
      <c r="Q78" s="9">
        <f t="shared" si="8"/>
        <v>1.5333333333333334</v>
      </c>
      <c r="R78" s="15">
        <f t="shared" si="9"/>
        <v>30.67</v>
      </c>
      <c r="S78" s="5" t="str">
        <f t="shared" si="10"/>
        <v>film &amp; video</v>
      </c>
      <c r="T78" s="5" t="str">
        <f t="shared" si="11"/>
        <v>shorts</v>
      </c>
    </row>
    <row r="79" spans="1:20" ht="16" x14ac:dyDescent="0.2">
      <c r="A79" s="5">
        <v>77</v>
      </c>
      <c r="B79" s="12" t="s">
        <v>79</v>
      </c>
      <c r="C79" s="12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18">
        <f t="shared" si="6"/>
        <v>40997.061539351846</v>
      </c>
      <c r="O79" s="16">
        <f t="shared" si="7"/>
        <v>41049.915972222218</v>
      </c>
      <c r="P79" s="5" t="s">
        <v>8266</v>
      </c>
      <c r="Q79" s="9">
        <f t="shared" si="8"/>
        <v>3.9249999999999998</v>
      </c>
      <c r="R79" s="15">
        <f t="shared" si="9"/>
        <v>60.38</v>
      </c>
      <c r="S79" s="5" t="str">
        <f t="shared" si="10"/>
        <v>film &amp; video</v>
      </c>
      <c r="T79" s="5" t="str">
        <f t="shared" si="11"/>
        <v>shorts</v>
      </c>
    </row>
    <row r="80" spans="1:20" ht="80" x14ac:dyDescent="0.2">
      <c r="A80" s="5">
        <v>78</v>
      </c>
      <c r="B80" s="12" t="s">
        <v>80</v>
      </c>
      <c r="C80" s="12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18">
        <f t="shared" si="6"/>
        <v>42604.647233796299</v>
      </c>
      <c r="O80" s="16">
        <f t="shared" si="7"/>
        <v>42614.522233796299</v>
      </c>
      <c r="P80" s="5" t="s">
        <v>8266</v>
      </c>
      <c r="Q80" s="9">
        <f t="shared" si="8"/>
        <v>27.02</v>
      </c>
      <c r="R80" s="15">
        <f t="shared" si="9"/>
        <v>38.6</v>
      </c>
      <c r="S80" s="5" t="str">
        <f t="shared" si="10"/>
        <v>film &amp; video</v>
      </c>
      <c r="T80" s="5" t="str">
        <f t="shared" si="11"/>
        <v>shorts</v>
      </c>
    </row>
    <row r="81" spans="1:20" ht="32" x14ac:dyDescent="0.2">
      <c r="A81" s="5">
        <v>79</v>
      </c>
      <c r="B81" s="12" t="s">
        <v>81</v>
      </c>
      <c r="C81" s="12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18">
        <f t="shared" si="6"/>
        <v>41724.693206018514</v>
      </c>
      <c r="O81" s="16">
        <f t="shared" si="7"/>
        <v>41754.568206018514</v>
      </c>
      <c r="P81" s="5" t="s">
        <v>8266</v>
      </c>
      <c r="Q81" s="9">
        <f t="shared" si="8"/>
        <v>1.27</v>
      </c>
      <c r="R81" s="15">
        <f t="shared" si="9"/>
        <v>40.270000000000003</v>
      </c>
      <c r="S81" s="5" t="str">
        <f t="shared" si="10"/>
        <v>film &amp; video</v>
      </c>
      <c r="T81" s="5" t="str">
        <f t="shared" si="11"/>
        <v>shorts</v>
      </c>
    </row>
    <row r="82" spans="1:20" ht="32" x14ac:dyDescent="0.2">
      <c r="A82" s="5">
        <v>80</v>
      </c>
      <c r="B82" s="12" t="s">
        <v>82</v>
      </c>
      <c r="C82" s="12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18">
        <f t="shared" si="6"/>
        <v>41583.000648148147</v>
      </c>
      <c r="O82" s="16">
        <f t="shared" si="7"/>
        <v>41617.875648148147</v>
      </c>
      <c r="P82" s="5" t="s">
        <v>8266</v>
      </c>
      <c r="Q82" s="9">
        <f t="shared" si="8"/>
        <v>1.0725</v>
      </c>
      <c r="R82" s="15">
        <f t="shared" si="9"/>
        <v>273.83</v>
      </c>
      <c r="S82" s="5" t="str">
        <f t="shared" si="10"/>
        <v>film &amp; video</v>
      </c>
      <c r="T82" s="5" t="str">
        <f t="shared" si="11"/>
        <v>shorts</v>
      </c>
    </row>
    <row r="83" spans="1:20" ht="32" x14ac:dyDescent="0.2">
      <c r="A83" s="5">
        <v>81</v>
      </c>
      <c r="B83" s="12" t="s">
        <v>83</v>
      </c>
      <c r="C83" s="12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18">
        <f t="shared" si="6"/>
        <v>41100.075543981475</v>
      </c>
      <c r="O83" s="16">
        <f t="shared" si="7"/>
        <v>41103.918055555558</v>
      </c>
      <c r="P83" s="5" t="s">
        <v>8266</v>
      </c>
      <c r="Q83" s="9">
        <f t="shared" si="8"/>
        <v>1.98</v>
      </c>
      <c r="R83" s="15">
        <f t="shared" si="9"/>
        <v>53.04</v>
      </c>
      <c r="S83" s="5" t="str">
        <f t="shared" si="10"/>
        <v>film &amp; video</v>
      </c>
      <c r="T83" s="5" t="str">
        <f t="shared" si="11"/>
        <v>shorts</v>
      </c>
    </row>
    <row r="84" spans="1:20" ht="32" x14ac:dyDescent="0.2">
      <c r="A84" s="5">
        <v>82</v>
      </c>
      <c r="B84" s="12" t="s">
        <v>84</v>
      </c>
      <c r="C84" s="12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18">
        <f t="shared" si="6"/>
        <v>40795.736817129626</v>
      </c>
      <c r="O84" s="16">
        <f t="shared" si="7"/>
        <v>40825.611817129626</v>
      </c>
      <c r="P84" s="5" t="s">
        <v>8266</v>
      </c>
      <c r="Q84" s="9">
        <f t="shared" si="8"/>
        <v>1.0001249999999999</v>
      </c>
      <c r="R84" s="15">
        <f t="shared" si="9"/>
        <v>40.01</v>
      </c>
      <c r="S84" s="5" t="str">
        <f t="shared" si="10"/>
        <v>film &amp; video</v>
      </c>
      <c r="T84" s="5" t="str">
        <f t="shared" si="11"/>
        <v>shorts</v>
      </c>
    </row>
    <row r="85" spans="1:20" ht="32" x14ac:dyDescent="0.2">
      <c r="A85" s="5">
        <v>83</v>
      </c>
      <c r="B85" s="12" t="s">
        <v>85</v>
      </c>
      <c r="C85" s="12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18">
        <f t="shared" si="6"/>
        <v>42042.532280092586</v>
      </c>
      <c r="O85" s="16">
        <f t="shared" si="7"/>
        <v>42057.270833333336</v>
      </c>
      <c r="P85" s="5" t="s">
        <v>8266</v>
      </c>
      <c r="Q85" s="9">
        <f t="shared" si="8"/>
        <v>1.0249999999999999</v>
      </c>
      <c r="R85" s="15">
        <f t="shared" si="9"/>
        <v>15.77</v>
      </c>
      <c r="S85" s="5" t="str">
        <f t="shared" si="10"/>
        <v>film &amp; video</v>
      </c>
      <c r="T85" s="5" t="str">
        <f t="shared" si="11"/>
        <v>shorts</v>
      </c>
    </row>
    <row r="86" spans="1:20" ht="32" x14ac:dyDescent="0.2">
      <c r="A86" s="5">
        <v>84</v>
      </c>
      <c r="B86" s="12" t="s">
        <v>86</v>
      </c>
      <c r="C86" s="12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18">
        <f t="shared" si="6"/>
        <v>40648.67460648148</v>
      </c>
      <c r="O86" s="16">
        <f t="shared" si="7"/>
        <v>40678.54960648148</v>
      </c>
      <c r="P86" s="5" t="s">
        <v>8266</v>
      </c>
      <c r="Q86" s="9">
        <f t="shared" si="8"/>
        <v>1</v>
      </c>
      <c r="R86" s="15">
        <f t="shared" si="9"/>
        <v>71.430000000000007</v>
      </c>
      <c r="S86" s="5" t="str">
        <f t="shared" si="10"/>
        <v>film &amp; video</v>
      </c>
      <c r="T86" s="5" t="str">
        <f t="shared" si="11"/>
        <v>shorts</v>
      </c>
    </row>
    <row r="87" spans="1:20" ht="32" x14ac:dyDescent="0.2">
      <c r="A87" s="5">
        <v>85</v>
      </c>
      <c r="B87" s="12" t="s">
        <v>87</v>
      </c>
      <c r="C87" s="12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18">
        <f t="shared" si="6"/>
        <v>40779.042094907403</v>
      </c>
      <c r="O87" s="16">
        <f t="shared" si="7"/>
        <v>40808.917094907403</v>
      </c>
      <c r="P87" s="5" t="s">
        <v>8266</v>
      </c>
      <c r="Q87" s="9">
        <f t="shared" si="8"/>
        <v>1.2549999999999999</v>
      </c>
      <c r="R87" s="15">
        <f t="shared" si="9"/>
        <v>71.709999999999994</v>
      </c>
      <c r="S87" s="5" t="str">
        <f t="shared" si="10"/>
        <v>film &amp; video</v>
      </c>
      <c r="T87" s="5" t="str">
        <f t="shared" si="11"/>
        <v>shorts</v>
      </c>
    </row>
    <row r="88" spans="1:20" ht="32" x14ac:dyDescent="0.2">
      <c r="A88" s="5">
        <v>86</v>
      </c>
      <c r="B88" s="12" t="s">
        <v>88</v>
      </c>
      <c r="C88" s="12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18">
        <f t="shared" si="6"/>
        <v>42291.472743055558</v>
      </c>
      <c r="O88" s="16">
        <f t="shared" si="7"/>
        <v>42365.389409722215</v>
      </c>
      <c r="P88" s="5" t="s">
        <v>8266</v>
      </c>
      <c r="Q88" s="9">
        <f t="shared" si="8"/>
        <v>1.0646666666666667</v>
      </c>
      <c r="R88" s="15">
        <f t="shared" si="9"/>
        <v>375.76</v>
      </c>
      <c r="S88" s="5" t="str">
        <f t="shared" si="10"/>
        <v>film &amp; video</v>
      </c>
      <c r="T88" s="5" t="str">
        <f t="shared" si="11"/>
        <v>shorts</v>
      </c>
    </row>
    <row r="89" spans="1:20" ht="32" x14ac:dyDescent="0.2">
      <c r="A89" s="5">
        <v>87</v>
      </c>
      <c r="B89" s="12" t="s">
        <v>89</v>
      </c>
      <c r="C89" s="12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18">
        <f t="shared" si="6"/>
        <v>40322.456053240741</v>
      </c>
      <c r="O89" s="16">
        <f t="shared" si="7"/>
        <v>40331.861805555549</v>
      </c>
      <c r="P89" s="5" t="s">
        <v>8266</v>
      </c>
      <c r="Q89" s="9">
        <f t="shared" si="8"/>
        <v>1.046</v>
      </c>
      <c r="R89" s="15">
        <f t="shared" si="9"/>
        <v>104.6</v>
      </c>
      <c r="S89" s="5" t="str">
        <f t="shared" si="10"/>
        <v>film &amp; video</v>
      </c>
      <c r="T89" s="5" t="str">
        <f t="shared" si="11"/>
        <v>shorts</v>
      </c>
    </row>
    <row r="90" spans="1:20" ht="32" x14ac:dyDescent="0.2">
      <c r="A90" s="5">
        <v>88</v>
      </c>
      <c r="B90" s="12" t="s">
        <v>90</v>
      </c>
      <c r="C90" s="12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18">
        <f t="shared" si="6"/>
        <v>41786.575590277775</v>
      </c>
      <c r="O90" s="16">
        <f t="shared" si="7"/>
        <v>41812.450590277775</v>
      </c>
      <c r="P90" s="5" t="s">
        <v>8266</v>
      </c>
      <c r="Q90" s="9">
        <f t="shared" si="8"/>
        <v>1.0285714285714285</v>
      </c>
      <c r="R90" s="15">
        <f t="shared" si="9"/>
        <v>60</v>
      </c>
      <c r="S90" s="5" t="str">
        <f t="shared" si="10"/>
        <v>film &amp; video</v>
      </c>
      <c r="T90" s="5" t="str">
        <f t="shared" si="11"/>
        <v>shorts</v>
      </c>
    </row>
    <row r="91" spans="1:20" ht="32" x14ac:dyDescent="0.2">
      <c r="A91" s="5">
        <v>89</v>
      </c>
      <c r="B91" s="12" t="s">
        <v>91</v>
      </c>
      <c r="C91" s="12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18">
        <f t="shared" si="6"/>
        <v>41402.668888888882</v>
      </c>
      <c r="O91" s="16">
        <f t="shared" si="7"/>
        <v>41427.543888888882</v>
      </c>
      <c r="P91" s="5" t="s">
        <v>8266</v>
      </c>
      <c r="Q91" s="9">
        <f t="shared" si="8"/>
        <v>1.1506666666666667</v>
      </c>
      <c r="R91" s="15">
        <f t="shared" si="9"/>
        <v>123.29</v>
      </c>
      <c r="S91" s="5" t="str">
        <f t="shared" si="10"/>
        <v>film &amp; video</v>
      </c>
      <c r="T91" s="5" t="str">
        <f t="shared" si="11"/>
        <v>shorts</v>
      </c>
    </row>
    <row r="92" spans="1:20" ht="16" x14ac:dyDescent="0.2">
      <c r="A92" s="5">
        <v>90</v>
      </c>
      <c r="B92" s="12" t="s">
        <v>92</v>
      </c>
      <c r="C92" s="12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18">
        <f t="shared" si="6"/>
        <v>40706.214108796295</v>
      </c>
      <c r="O92" s="16">
        <f t="shared" si="7"/>
        <v>40736.089108796295</v>
      </c>
      <c r="P92" s="5" t="s">
        <v>8266</v>
      </c>
      <c r="Q92" s="9">
        <f t="shared" si="8"/>
        <v>1.004</v>
      </c>
      <c r="R92" s="15">
        <f t="shared" si="9"/>
        <v>31.38</v>
      </c>
      <c r="S92" s="5" t="str">
        <f t="shared" si="10"/>
        <v>film &amp; video</v>
      </c>
      <c r="T92" s="5" t="str">
        <f t="shared" si="11"/>
        <v>shorts</v>
      </c>
    </row>
    <row r="93" spans="1:20" ht="32" x14ac:dyDescent="0.2">
      <c r="A93" s="5">
        <v>91</v>
      </c>
      <c r="B93" s="12" t="s">
        <v>93</v>
      </c>
      <c r="C93" s="12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18">
        <f t="shared" si="6"/>
        <v>40619.319027777776</v>
      </c>
      <c r="O93" s="16">
        <f t="shared" si="7"/>
        <v>40680.194027777776</v>
      </c>
      <c r="P93" s="5" t="s">
        <v>8266</v>
      </c>
      <c r="Q93" s="9">
        <f t="shared" si="8"/>
        <v>1.2</v>
      </c>
      <c r="R93" s="15">
        <f t="shared" si="9"/>
        <v>78.260000000000005</v>
      </c>
      <c r="S93" s="5" t="str">
        <f t="shared" si="10"/>
        <v>film &amp; video</v>
      </c>
      <c r="T93" s="5" t="str">
        <f t="shared" si="11"/>
        <v>shorts</v>
      </c>
    </row>
    <row r="94" spans="1:20" ht="32" x14ac:dyDescent="0.2">
      <c r="A94" s="5">
        <v>92</v>
      </c>
      <c r="B94" s="12" t="s">
        <v>94</v>
      </c>
      <c r="C94" s="12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18">
        <f t="shared" si="6"/>
        <v>42721.115543981483</v>
      </c>
      <c r="O94" s="16">
        <f t="shared" si="7"/>
        <v>42767.124999999993</v>
      </c>
      <c r="P94" s="5" t="s">
        <v>8266</v>
      </c>
      <c r="Q94" s="9">
        <f t="shared" si="8"/>
        <v>1.052</v>
      </c>
      <c r="R94" s="15">
        <f t="shared" si="9"/>
        <v>122.33</v>
      </c>
      <c r="S94" s="5" t="str">
        <f t="shared" si="10"/>
        <v>film &amp; video</v>
      </c>
      <c r="T94" s="5" t="str">
        <f t="shared" si="11"/>
        <v>shorts</v>
      </c>
    </row>
    <row r="95" spans="1:20" ht="32" x14ac:dyDescent="0.2">
      <c r="A95" s="5">
        <v>93</v>
      </c>
      <c r="B95" s="12" t="s">
        <v>95</v>
      </c>
      <c r="C95" s="12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18">
        <f t="shared" si="6"/>
        <v>41065.774733796294</v>
      </c>
      <c r="O95" s="16">
        <f t="shared" si="7"/>
        <v>41093.666666666664</v>
      </c>
      <c r="P95" s="5" t="s">
        <v>8266</v>
      </c>
      <c r="Q95" s="9">
        <f t="shared" si="8"/>
        <v>1.1060000000000001</v>
      </c>
      <c r="R95" s="15">
        <f t="shared" si="9"/>
        <v>73.73</v>
      </c>
      <c r="S95" s="5" t="str">
        <f t="shared" si="10"/>
        <v>film &amp; video</v>
      </c>
      <c r="T95" s="5" t="str">
        <f t="shared" si="11"/>
        <v>shorts</v>
      </c>
    </row>
    <row r="96" spans="1:20" ht="32" x14ac:dyDescent="0.2">
      <c r="A96" s="5">
        <v>94</v>
      </c>
      <c r="B96" s="12" t="s">
        <v>96</v>
      </c>
      <c r="C96" s="12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18">
        <f t="shared" si="6"/>
        <v>41716.634513888886</v>
      </c>
      <c r="O96" s="16">
        <f t="shared" si="7"/>
        <v>41736.509513888886</v>
      </c>
      <c r="P96" s="5" t="s">
        <v>8266</v>
      </c>
      <c r="Q96" s="9">
        <f t="shared" si="8"/>
        <v>1.04</v>
      </c>
      <c r="R96" s="15">
        <f t="shared" si="9"/>
        <v>21.67</v>
      </c>
      <c r="S96" s="5" t="str">
        <f t="shared" si="10"/>
        <v>film &amp; video</v>
      </c>
      <c r="T96" s="5" t="str">
        <f t="shared" si="11"/>
        <v>shorts</v>
      </c>
    </row>
    <row r="97" spans="1:20" ht="32" x14ac:dyDescent="0.2">
      <c r="A97" s="5">
        <v>95</v>
      </c>
      <c r="B97" s="12" t="s">
        <v>97</v>
      </c>
      <c r="C97" s="12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18">
        <f t="shared" si="6"/>
        <v>40934.921770833331</v>
      </c>
      <c r="O97" s="16">
        <f t="shared" si="7"/>
        <v>40964.796770833331</v>
      </c>
      <c r="P97" s="5" t="s">
        <v>8266</v>
      </c>
      <c r="Q97" s="9">
        <f t="shared" si="8"/>
        <v>1.3142857142857143</v>
      </c>
      <c r="R97" s="15">
        <f t="shared" si="9"/>
        <v>21.9</v>
      </c>
      <c r="S97" s="5" t="str">
        <f t="shared" si="10"/>
        <v>film &amp; video</v>
      </c>
      <c r="T97" s="5" t="str">
        <f t="shared" si="11"/>
        <v>shorts</v>
      </c>
    </row>
    <row r="98" spans="1:20" ht="32" x14ac:dyDescent="0.2">
      <c r="A98" s="5">
        <v>96</v>
      </c>
      <c r="B98" s="12" t="s">
        <v>98</v>
      </c>
      <c r="C98" s="12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18">
        <f t="shared" si="6"/>
        <v>40324.57917824074</v>
      </c>
      <c r="O98" s="16">
        <f t="shared" si="7"/>
        <v>40390.916666666664</v>
      </c>
      <c r="P98" s="5" t="s">
        <v>8266</v>
      </c>
      <c r="Q98" s="9">
        <f t="shared" si="8"/>
        <v>1.1466666666666667</v>
      </c>
      <c r="R98" s="15">
        <f t="shared" si="9"/>
        <v>50.59</v>
      </c>
      <c r="S98" s="5" t="str">
        <f t="shared" si="10"/>
        <v>film &amp; video</v>
      </c>
      <c r="T98" s="5" t="str">
        <f t="shared" si="11"/>
        <v>shorts</v>
      </c>
    </row>
    <row r="99" spans="1:20" ht="32" x14ac:dyDescent="0.2">
      <c r="A99" s="5">
        <v>97</v>
      </c>
      <c r="B99" s="12" t="s">
        <v>99</v>
      </c>
      <c r="C99" s="12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18">
        <f t="shared" si="6"/>
        <v>40706.051874999997</v>
      </c>
      <c r="O99" s="16">
        <f t="shared" si="7"/>
        <v>40735.926874999997</v>
      </c>
      <c r="P99" s="5" t="s">
        <v>8266</v>
      </c>
      <c r="Q99" s="9">
        <f t="shared" si="8"/>
        <v>1.0625</v>
      </c>
      <c r="R99" s="15">
        <f t="shared" si="9"/>
        <v>53.13</v>
      </c>
      <c r="S99" s="5" t="str">
        <f t="shared" si="10"/>
        <v>film &amp; video</v>
      </c>
      <c r="T99" s="5" t="str">
        <f t="shared" si="11"/>
        <v>shorts</v>
      </c>
    </row>
    <row r="100" spans="1:20" ht="32" x14ac:dyDescent="0.2">
      <c r="A100" s="5">
        <v>98</v>
      </c>
      <c r="B100" s="12" t="s">
        <v>100</v>
      </c>
      <c r="C100" s="12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18">
        <f t="shared" si="6"/>
        <v>41214.711504629631</v>
      </c>
      <c r="O100" s="16">
        <f t="shared" si="7"/>
        <v>41250.770833333328</v>
      </c>
      <c r="P100" s="5" t="s">
        <v>8266</v>
      </c>
      <c r="Q100" s="9">
        <f t="shared" si="8"/>
        <v>1.0625</v>
      </c>
      <c r="R100" s="15">
        <f t="shared" si="9"/>
        <v>56.67</v>
      </c>
      <c r="S100" s="5" t="str">
        <f t="shared" si="10"/>
        <v>film &amp; video</v>
      </c>
      <c r="T100" s="5" t="str">
        <f t="shared" si="11"/>
        <v>shorts</v>
      </c>
    </row>
    <row r="101" spans="1:20" ht="16" x14ac:dyDescent="0.2">
      <c r="A101" s="5">
        <v>99</v>
      </c>
      <c r="B101" s="12" t="s">
        <v>101</v>
      </c>
      <c r="C101" s="12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18">
        <f t="shared" si="6"/>
        <v>41631.819432870368</v>
      </c>
      <c r="O101" s="16">
        <f t="shared" si="7"/>
        <v>41661.694432870368</v>
      </c>
      <c r="P101" s="5" t="s">
        <v>8266</v>
      </c>
      <c r="Q101" s="9">
        <f t="shared" si="8"/>
        <v>1.0601933333333333</v>
      </c>
      <c r="R101" s="15">
        <f t="shared" si="9"/>
        <v>40.78</v>
      </c>
      <c r="S101" s="5" t="str">
        <f t="shared" si="10"/>
        <v>film &amp; video</v>
      </c>
      <c r="T101" s="5" t="str">
        <f t="shared" si="11"/>
        <v>shorts</v>
      </c>
    </row>
    <row r="102" spans="1:20" ht="32" x14ac:dyDescent="0.2">
      <c r="A102" s="5">
        <v>100</v>
      </c>
      <c r="B102" s="12" t="s">
        <v>102</v>
      </c>
      <c r="C102" s="12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18">
        <f t="shared" si="6"/>
        <v>41197.669976851852</v>
      </c>
      <c r="O102" s="16">
        <f t="shared" si="7"/>
        <v>41217.586643518516</v>
      </c>
      <c r="P102" s="5" t="s">
        <v>8266</v>
      </c>
      <c r="Q102" s="9">
        <f t="shared" si="8"/>
        <v>1</v>
      </c>
      <c r="R102" s="15">
        <f t="shared" si="9"/>
        <v>192.31</v>
      </c>
      <c r="S102" s="5" t="str">
        <f t="shared" si="10"/>
        <v>film &amp; video</v>
      </c>
      <c r="T102" s="5" t="str">
        <f t="shared" si="11"/>
        <v>shorts</v>
      </c>
    </row>
    <row r="103" spans="1:20" ht="32" x14ac:dyDescent="0.2">
      <c r="A103" s="5">
        <v>101</v>
      </c>
      <c r="B103" s="12" t="s">
        <v>103</v>
      </c>
      <c r="C103" s="12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18">
        <f t="shared" si="6"/>
        <v>41274.693402777775</v>
      </c>
      <c r="O103" s="16">
        <f t="shared" si="7"/>
        <v>41298.568402777775</v>
      </c>
      <c r="P103" s="5" t="s">
        <v>8266</v>
      </c>
      <c r="Q103" s="9">
        <f t="shared" si="8"/>
        <v>1</v>
      </c>
      <c r="R103" s="15">
        <f t="shared" si="9"/>
        <v>100</v>
      </c>
      <c r="S103" s="5" t="str">
        <f t="shared" si="10"/>
        <v>film &amp; video</v>
      </c>
      <c r="T103" s="5" t="str">
        <f t="shared" si="11"/>
        <v>shorts</v>
      </c>
    </row>
    <row r="104" spans="1:20" ht="32" x14ac:dyDescent="0.2">
      <c r="A104" s="5">
        <v>102</v>
      </c>
      <c r="B104" s="12" t="s">
        <v>104</v>
      </c>
      <c r="C104" s="12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18">
        <f t="shared" si="6"/>
        <v>40505.047835648147</v>
      </c>
      <c r="O104" s="16">
        <f t="shared" si="7"/>
        <v>40534.922835648147</v>
      </c>
      <c r="P104" s="5" t="s">
        <v>8266</v>
      </c>
      <c r="Q104" s="9">
        <f t="shared" si="8"/>
        <v>1.2775000000000001</v>
      </c>
      <c r="R104" s="15">
        <f t="shared" si="9"/>
        <v>117.92</v>
      </c>
      <c r="S104" s="5" t="str">
        <f t="shared" si="10"/>
        <v>film &amp; video</v>
      </c>
      <c r="T104" s="5" t="str">
        <f t="shared" si="11"/>
        <v>shorts</v>
      </c>
    </row>
    <row r="105" spans="1:20" ht="32" x14ac:dyDescent="0.2">
      <c r="A105" s="5">
        <v>103</v>
      </c>
      <c r="B105" s="12" t="s">
        <v>105</v>
      </c>
      <c r="C105" s="12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18">
        <f t="shared" si="6"/>
        <v>41682.722569444442</v>
      </c>
      <c r="O105" s="16">
        <f t="shared" si="7"/>
        <v>41705.597569444442</v>
      </c>
      <c r="P105" s="5" t="s">
        <v>8266</v>
      </c>
      <c r="Q105" s="9">
        <f t="shared" si="8"/>
        <v>1.0515384615384615</v>
      </c>
      <c r="R105" s="15">
        <f t="shared" si="9"/>
        <v>27.9</v>
      </c>
      <c r="S105" s="5" t="str">
        <f t="shared" si="10"/>
        <v>film &amp; video</v>
      </c>
      <c r="T105" s="5" t="str">
        <f t="shared" si="11"/>
        <v>shorts</v>
      </c>
    </row>
    <row r="106" spans="1:20" ht="16" x14ac:dyDescent="0.2">
      <c r="A106" s="5">
        <v>104</v>
      </c>
      <c r="B106" s="12" t="s">
        <v>106</v>
      </c>
      <c r="C106" s="12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18">
        <f t="shared" si="6"/>
        <v>40612.611874999995</v>
      </c>
      <c r="O106" s="16">
        <f t="shared" si="7"/>
        <v>40635.833333333328</v>
      </c>
      <c r="P106" s="5" t="s">
        <v>8266</v>
      </c>
      <c r="Q106" s="9">
        <f t="shared" si="8"/>
        <v>1.2</v>
      </c>
      <c r="R106" s="15">
        <f t="shared" si="9"/>
        <v>60</v>
      </c>
      <c r="S106" s="5" t="str">
        <f t="shared" si="10"/>
        <v>film &amp; video</v>
      </c>
      <c r="T106" s="5" t="str">
        <f t="shared" si="11"/>
        <v>shorts</v>
      </c>
    </row>
    <row r="107" spans="1:20" ht="32" x14ac:dyDescent="0.2">
      <c r="A107" s="5">
        <v>105</v>
      </c>
      <c r="B107" s="12" t="s">
        <v>107</v>
      </c>
      <c r="C107" s="12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18">
        <f t="shared" si="6"/>
        <v>42485.641435185178</v>
      </c>
      <c r="O107" s="16">
        <f t="shared" si="7"/>
        <v>42503.791666666664</v>
      </c>
      <c r="P107" s="5" t="s">
        <v>8266</v>
      </c>
      <c r="Q107" s="9">
        <f t="shared" si="8"/>
        <v>1.074090909090909</v>
      </c>
      <c r="R107" s="15">
        <f t="shared" si="9"/>
        <v>39.380000000000003</v>
      </c>
      <c r="S107" s="5" t="str">
        <f t="shared" si="10"/>
        <v>film &amp; video</v>
      </c>
      <c r="T107" s="5" t="str">
        <f t="shared" si="11"/>
        <v>shorts</v>
      </c>
    </row>
    <row r="108" spans="1:20" ht="16" x14ac:dyDescent="0.2">
      <c r="A108" s="5">
        <v>106</v>
      </c>
      <c r="B108" s="12" t="s">
        <v>108</v>
      </c>
      <c r="C108" s="12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18">
        <f t="shared" si="6"/>
        <v>40987.693298611106</v>
      </c>
      <c r="O108" s="16">
        <f t="shared" si="7"/>
        <v>41001.568298611106</v>
      </c>
      <c r="P108" s="5" t="s">
        <v>8266</v>
      </c>
      <c r="Q108" s="9">
        <f t="shared" si="8"/>
        <v>1.0049999999999999</v>
      </c>
      <c r="R108" s="15">
        <f t="shared" si="9"/>
        <v>186.11</v>
      </c>
      <c r="S108" s="5" t="str">
        <f t="shared" si="10"/>
        <v>film &amp; video</v>
      </c>
      <c r="T108" s="5" t="str">
        <f t="shared" si="11"/>
        <v>shorts</v>
      </c>
    </row>
    <row r="109" spans="1:20" ht="32" x14ac:dyDescent="0.2">
      <c r="A109" s="5">
        <v>107</v>
      </c>
      <c r="B109" s="12" t="s">
        <v>109</v>
      </c>
      <c r="C109" s="12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18">
        <f t="shared" si="6"/>
        <v>40635.899155092593</v>
      </c>
      <c r="O109" s="16">
        <f t="shared" si="7"/>
        <v>40657.774155092593</v>
      </c>
      <c r="P109" s="5" t="s">
        <v>8266</v>
      </c>
      <c r="Q109" s="9">
        <f t="shared" si="8"/>
        <v>1.0246666666666666</v>
      </c>
      <c r="R109" s="15">
        <f t="shared" si="9"/>
        <v>111.38</v>
      </c>
      <c r="S109" s="5" t="str">
        <f t="shared" si="10"/>
        <v>film &amp; video</v>
      </c>
      <c r="T109" s="5" t="str">
        <f t="shared" si="11"/>
        <v>shorts</v>
      </c>
    </row>
    <row r="110" spans="1:20" ht="32" x14ac:dyDescent="0.2">
      <c r="A110" s="5">
        <v>108</v>
      </c>
      <c r="B110" s="12" t="s">
        <v>110</v>
      </c>
      <c r="C110" s="12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18">
        <f t="shared" si="6"/>
        <v>41365.529745370368</v>
      </c>
      <c r="O110" s="16">
        <f t="shared" si="7"/>
        <v>41425.404745370368</v>
      </c>
      <c r="P110" s="5" t="s">
        <v>8266</v>
      </c>
      <c r="Q110" s="9">
        <f t="shared" si="8"/>
        <v>2.4666666666666668</v>
      </c>
      <c r="R110" s="15">
        <f t="shared" si="9"/>
        <v>78.72</v>
      </c>
      <c r="S110" s="5" t="str">
        <f t="shared" si="10"/>
        <v>film &amp; video</v>
      </c>
      <c r="T110" s="5" t="str">
        <f t="shared" si="11"/>
        <v>shorts</v>
      </c>
    </row>
    <row r="111" spans="1:20" ht="32" x14ac:dyDescent="0.2">
      <c r="A111" s="5">
        <v>109</v>
      </c>
      <c r="B111" s="12" t="s">
        <v>111</v>
      </c>
      <c r="C111" s="12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18">
        <f t="shared" si="6"/>
        <v>40569.942476851851</v>
      </c>
      <c r="O111" s="16">
        <f t="shared" si="7"/>
        <v>40599.817476851851</v>
      </c>
      <c r="P111" s="5" t="s">
        <v>8266</v>
      </c>
      <c r="Q111" s="9">
        <f t="shared" si="8"/>
        <v>2.1949999999999998</v>
      </c>
      <c r="R111" s="15">
        <f t="shared" si="9"/>
        <v>46.7</v>
      </c>
      <c r="S111" s="5" t="str">
        <f t="shared" si="10"/>
        <v>film &amp; video</v>
      </c>
      <c r="T111" s="5" t="str">
        <f t="shared" si="11"/>
        <v>shorts</v>
      </c>
    </row>
    <row r="112" spans="1:20" ht="32" x14ac:dyDescent="0.2">
      <c r="A112" s="5">
        <v>110</v>
      </c>
      <c r="B112" s="12" t="s">
        <v>112</v>
      </c>
      <c r="C112" s="12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18">
        <f t="shared" si="6"/>
        <v>41557.866354166668</v>
      </c>
      <c r="O112" s="16">
        <f t="shared" si="7"/>
        <v>41592.040972222218</v>
      </c>
      <c r="P112" s="5" t="s">
        <v>8266</v>
      </c>
      <c r="Q112" s="9">
        <f t="shared" si="8"/>
        <v>1.3076923076923077</v>
      </c>
      <c r="R112" s="15">
        <f t="shared" si="9"/>
        <v>65.38</v>
      </c>
      <c r="S112" s="5" t="str">
        <f t="shared" si="10"/>
        <v>film &amp; video</v>
      </c>
      <c r="T112" s="5" t="str">
        <f t="shared" si="11"/>
        <v>shorts</v>
      </c>
    </row>
    <row r="113" spans="1:20" ht="32" x14ac:dyDescent="0.2">
      <c r="A113" s="5">
        <v>111</v>
      </c>
      <c r="B113" s="12" t="s">
        <v>113</v>
      </c>
      <c r="C113" s="12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18">
        <f t="shared" si="6"/>
        <v>42125.249849537031</v>
      </c>
      <c r="O113" s="16">
        <f t="shared" si="7"/>
        <v>42155.124849537031</v>
      </c>
      <c r="P113" s="5" t="s">
        <v>8266</v>
      </c>
      <c r="Q113" s="9">
        <f t="shared" si="8"/>
        <v>1.5457142857142858</v>
      </c>
      <c r="R113" s="15">
        <f t="shared" si="9"/>
        <v>102.08</v>
      </c>
      <c r="S113" s="5" t="str">
        <f t="shared" si="10"/>
        <v>film &amp; video</v>
      </c>
      <c r="T113" s="5" t="str">
        <f t="shared" si="11"/>
        <v>shorts</v>
      </c>
    </row>
    <row r="114" spans="1:20" ht="32" x14ac:dyDescent="0.2">
      <c r="A114" s="5">
        <v>112</v>
      </c>
      <c r="B114" s="12" t="s">
        <v>114</v>
      </c>
      <c r="C114" s="12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18">
        <f t="shared" si="6"/>
        <v>41717.959699074076</v>
      </c>
      <c r="O114" s="16">
        <f t="shared" si="7"/>
        <v>41741.875</v>
      </c>
      <c r="P114" s="5" t="s">
        <v>8266</v>
      </c>
      <c r="Q114" s="9">
        <f t="shared" si="8"/>
        <v>1.04</v>
      </c>
      <c r="R114" s="15">
        <f t="shared" si="9"/>
        <v>64.2</v>
      </c>
      <c r="S114" s="5" t="str">
        <f t="shared" si="10"/>
        <v>film &amp; video</v>
      </c>
      <c r="T114" s="5" t="str">
        <f t="shared" si="11"/>
        <v>shorts</v>
      </c>
    </row>
    <row r="115" spans="1:20" ht="16" x14ac:dyDescent="0.2">
      <c r="A115" s="5">
        <v>113</v>
      </c>
      <c r="B115" s="12" t="s">
        <v>115</v>
      </c>
      <c r="C115" s="12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18">
        <f t="shared" si="6"/>
        <v>40753.675092592588</v>
      </c>
      <c r="O115" s="16">
        <f t="shared" si="7"/>
        <v>40761.416666666664</v>
      </c>
      <c r="P115" s="5" t="s">
        <v>8266</v>
      </c>
      <c r="Q115" s="9">
        <f t="shared" si="8"/>
        <v>1.41</v>
      </c>
      <c r="R115" s="15">
        <f t="shared" si="9"/>
        <v>90.38</v>
      </c>
      <c r="S115" s="5" t="str">
        <f t="shared" si="10"/>
        <v>film &amp; video</v>
      </c>
      <c r="T115" s="5" t="str">
        <f t="shared" si="11"/>
        <v>shorts</v>
      </c>
    </row>
    <row r="116" spans="1:20" ht="32" x14ac:dyDescent="0.2">
      <c r="A116" s="5">
        <v>114</v>
      </c>
      <c r="B116" s="12" t="s">
        <v>116</v>
      </c>
      <c r="C116" s="12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18">
        <f t="shared" si="6"/>
        <v>40861.190833333334</v>
      </c>
      <c r="O116" s="16">
        <f t="shared" si="7"/>
        <v>40921.065833333334</v>
      </c>
      <c r="P116" s="5" t="s">
        <v>8266</v>
      </c>
      <c r="Q116" s="9">
        <f t="shared" si="8"/>
        <v>1.0333333333333334</v>
      </c>
      <c r="R116" s="15">
        <f t="shared" si="9"/>
        <v>88.57</v>
      </c>
      <c r="S116" s="5" t="str">
        <f t="shared" si="10"/>
        <v>film &amp; video</v>
      </c>
      <c r="T116" s="5" t="str">
        <f t="shared" si="11"/>
        <v>shorts</v>
      </c>
    </row>
    <row r="117" spans="1:20" ht="16" x14ac:dyDescent="0.2">
      <c r="A117" s="5">
        <v>115</v>
      </c>
      <c r="B117" s="12" t="s">
        <v>117</v>
      </c>
      <c r="C117" s="12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18">
        <f t="shared" si="6"/>
        <v>40918.655601851853</v>
      </c>
      <c r="O117" s="16">
        <f t="shared" si="7"/>
        <v>40943.530601851853</v>
      </c>
      <c r="P117" s="5" t="s">
        <v>8266</v>
      </c>
      <c r="Q117" s="9">
        <f t="shared" si="8"/>
        <v>1.4044444444444444</v>
      </c>
      <c r="R117" s="15">
        <f t="shared" si="9"/>
        <v>28.73</v>
      </c>
      <c r="S117" s="5" t="str">
        <f t="shared" si="10"/>
        <v>film &amp; video</v>
      </c>
      <c r="T117" s="5" t="str">
        <f t="shared" si="11"/>
        <v>shorts</v>
      </c>
    </row>
    <row r="118" spans="1:20" ht="32" x14ac:dyDescent="0.2">
      <c r="A118" s="5">
        <v>116</v>
      </c>
      <c r="B118" s="12" t="s">
        <v>118</v>
      </c>
      <c r="C118" s="12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18">
        <f t="shared" si="6"/>
        <v>40595.413831018515</v>
      </c>
      <c r="O118" s="16">
        <f t="shared" si="7"/>
        <v>40641.247164351851</v>
      </c>
      <c r="P118" s="5" t="s">
        <v>8266</v>
      </c>
      <c r="Q118" s="9">
        <f t="shared" si="8"/>
        <v>1.1365714285714286</v>
      </c>
      <c r="R118" s="15">
        <f t="shared" si="9"/>
        <v>69.790000000000006</v>
      </c>
      <c r="S118" s="5" t="str">
        <f t="shared" si="10"/>
        <v>film &amp; video</v>
      </c>
      <c r="T118" s="5" t="str">
        <f t="shared" si="11"/>
        <v>shorts</v>
      </c>
    </row>
    <row r="119" spans="1:20" ht="32" x14ac:dyDescent="0.2">
      <c r="A119" s="5">
        <v>117</v>
      </c>
      <c r="B119" s="12" t="s">
        <v>119</v>
      </c>
      <c r="C119" s="12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18">
        <f t="shared" si="6"/>
        <v>40248.751666666663</v>
      </c>
      <c r="O119" s="16">
        <f t="shared" si="7"/>
        <v>40338.583333333328</v>
      </c>
      <c r="P119" s="5" t="s">
        <v>8266</v>
      </c>
      <c r="Q119" s="9">
        <f t="shared" si="8"/>
        <v>1.0049377777777779</v>
      </c>
      <c r="R119" s="15">
        <f t="shared" si="9"/>
        <v>167.49</v>
      </c>
      <c r="S119" s="5" t="str">
        <f t="shared" si="10"/>
        <v>film &amp; video</v>
      </c>
      <c r="T119" s="5" t="str">
        <f t="shared" si="11"/>
        <v>shorts</v>
      </c>
    </row>
    <row r="120" spans="1:20" ht="16" x14ac:dyDescent="0.2">
      <c r="A120" s="5">
        <v>118</v>
      </c>
      <c r="B120" s="12" t="s">
        <v>120</v>
      </c>
      <c r="C120" s="12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18">
        <f t="shared" si="6"/>
        <v>40722.970324074071</v>
      </c>
      <c r="O120" s="16">
        <f t="shared" si="7"/>
        <v>40752.845324074071</v>
      </c>
      <c r="P120" s="5" t="s">
        <v>8266</v>
      </c>
      <c r="Q120" s="9">
        <f t="shared" si="8"/>
        <v>1.1303159999999999</v>
      </c>
      <c r="R120" s="15">
        <f t="shared" si="9"/>
        <v>144.91</v>
      </c>
      <c r="S120" s="5" t="str">
        <f t="shared" si="10"/>
        <v>film &amp; video</v>
      </c>
      <c r="T120" s="5" t="str">
        <f t="shared" si="11"/>
        <v>shorts</v>
      </c>
    </row>
    <row r="121" spans="1:20" ht="32" x14ac:dyDescent="0.2">
      <c r="A121" s="5">
        <v>119</v>
      </c>
      <c r="B121" s="12" t="s">
        <v>121</v>
      </c>
      <c r="C121" s="12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18">
        <f t="shared" si="6"/>
        <v>40738.985949074071</v>
      </c>
      <c r="O121" s="16">
        <f t="shared" si="7"/>
        <v>40768.75</v>
      </c>
      <c r="P121" s="5" t="s">
        <v>8266</v>
      </c>
      <c r="Q121" s="9">
        <f t="shared" si="8"/>
        <v>1.0455692307692308</v>
      </c>
      <c r="R121" s="15">
        <f t="shared" si="9"/>
        <v>91.84</v>
      </c>
      <c r="S121" s="5" t="str">
        <f t="shared" si="10"/>
        <v>film &amp; video</v>
      </c>
      <c r="T121" s="5" t="str">
        <f t="shared" si="11"/>
        <v>shorts</v>
      </c>
    </row>
    <row r="122" spans="1:20" ht="32" x14ac:dyDescent="0.2">
      <c r="A122" s="5">
        <v>120</v>
      </c>
      <c r="B122" s="12" t="s">
        <v>122</v>
      </c>
      <c r="C122" s="12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18">
        <f t="shared" si="6"/>
        <v>42615.966516203705</v>
      </c>
      <c r="O122" s="16">
        <f t="shared" si="7"/>
        <v>42645.841516203705</v>
      </c>
      <c r="P122" s="5" t="s">
        <v>8267</v>
      </c>
      <c r="Q122" s="9">
        <f t="shared" si="8"/>
        <v>1.4285714285714287E-4</v>
      </c>
      <c r="R122" s="15">
        <f t="shared" si="9"/>
        <v>10</v>
      </c>
      <c r="S122" s="5" t="str">
        <f t="shared" si="10"/>
        <v>film &amp; video</v>
      </c>
      <c r="T122" s="5" t="str">
        <f t="shared" si="11"/>
        <v>science fiction</v>
      </c>
    </row>
    <row r="123" spans="1:20" ht="32" x14ac:dyDescent="0.2">
      <c r="A123" s="5">
        <v>121</v>
      </c>
      <c r="B123" s="12" t="s">
        <v>123</v>
      </c>
      <c r="C123" s="12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18">
        <f t="shared" si="6"/>
        <v>42096.621643518512</v>
      </c>
      <c r="O123" s="16">
        <f t="shared" si="7"/>
        <v>42112.219444444439</v>
      </c>
      <c r="P123" s="5" t="s">
        <v>8267</v>
      </c>
      <c r="Q123" s="9">
        <f t="shared" si="8"/>
        <v>3.3333333333333332E-4</v>
      </c>
      <c r="R123" s="15">
        <f t="shared" si="9"/>
        <v>1</v>
      </c>
      <c r="S123" s="5" t="str">
        <f t="shared" si="10"/>
        <v>film &amp; video</v>
      </c>
      <c r="T123" s="5" t="str">
        <f t="shared" si="11"/>
        <v>science fiction</v>
      </c>
    </row>
    <row r="124" spans="1:20" ht="16" x14ac:dyDescent="0.2">
      <c r="A124" s="5">
        <v>122</v>
      </c>
      <c r="B124" s="12" t="s">
        <v>124</v>
      </c>
      <c r="C124" s="12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18">
        <f t="shared" si="6"/>
        <v>42593.348460648143</v>
      </c>
      <c r="O124" s="16">
        <f t="shared" si="7"/>
        <v>42653.223460648143</v>
      </c>
      <c r="P124" s="5" t="s">
        <v>8267</v>
      </c>
      <c r="Q124" s="9">
        <f t="shared" si="8"/>
        <v>0</v>
      </c>
      <c r="R124" s="15" t="str">
        <f t="shared" si="9"/>
        <v>N/A</v>
      </c>
      <c r="S124" s="5" t="str">
        <f t="shared" si="10"/>
        <v>film &amp; video</v>
      </c>
      <c r="T124" s="5" t="str">
        <f t="shared" si="11"/>
        <v>science fiction</v>
      </c>
    </row>
    <row r="125" spans="1:20" ht="32" x14ac:dyDescent="0.2">
      <c r="A125" s="5">
        <v>123</v>
      </c>
      <c r="B125" s="12" t="s">
        <v>125</v>
      </c>
      <c r="C125" s="12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18">
        <f t="shared" si="6"/>
        <v>41904.698657407404</v>
      </c>
      <c r="O125" s="16">
        <f t="shared" si="7"/>
        <v>41940.708333333328</v>
      </c>
      <c r="P125" s="5" t="s">
        <v>8267</v>
      </c>
      <c r="Q125" s="9">
        <f t="shared" si="8"/>
        <v>2.7454545454545453E-3</v>
      </c>
      <c r="R125" s="15">
        <f t="shared" si="9"/>
        <v>25.17</v>
      </c>
      <c r="S125" s="5" t="str">
        <f t="shared" si="10"/>
        <v>film &amp; video</v>
      </c>
      <c r="T125" s="5" t="str">
        <f t="shared" si="11"/>
        <v>science fiction</v>
      </c>
    </row>
    <row r="126" spans="1:20" ht="32" x14ac:dyDescent="0.2">
      <c r="A126" s="5">
        <v>124</v>
      </c>
      <c r="B126" s="12" t="s">
        <v>126</v>
      </c>
      <c r="C126" s="12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18">
        <f t="shared" si="6"/>
        <v>42114.845393518517</v>
      </c>
      <c r="O126" s="16">
        <f t="shared" si="7"/>
        <v>42139.720393518517</v>
      </c>
      <c r="P126" s="5" t="s">
        <v>8267</v>
      </c>
      <c r="Q126" s="9">
        <f t="shared" si="8"/>
        <v>0</v>
      </c>
      <c r="R126" s="15" t="str">
        <f t="shared" si="9"/>
        <v>N/A</v>
      </c>
      <c r="S126" s="5" t="str">
        <f t="shared" si="10"/>
        <v>film &amp; video</v>
      </c>
      <c r="T126" s="5" t="str">
        <f t="shared" si="11"/>
        <v>science fiction</v>
      </c>
    </row>
    <row r="127" spans="1:20" ht="32" x14ac:dyDescent="0.2">
      <c r="A127" s="5">
        <v>125</v>
      </c>
      <c r="B127" s="12" t="s">
        <v>127</v>
      </c>
      <c r="C127" s="12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18">
        <f t="shared" si="6"/>
        <v>42709.91064814815</v>
      </c>
      <c r="O127" s="16">
        <f t="shared" si="7"/>
        <v>42769.78564814815</v>
      </c>
      <c r="P127" s="5" t="s">
        <v>8267</v>
      </c>
      <c r="Q127" s="9">
        <f t="shared" si="8"/>
        <v>0.14000000000000001</v>
      </c>
      <c r="R127" s="15">
        <f t="shared" si="9"/>
        <v>11.67</v>
      </c>
      <c r="S127" s="5" t="str">
        <f t="shared" si="10"/>
        <v>film &amp; video</v>
      </c>
      <c r="T127" s="5" t="str">
        <f t="shared" si="11"/>
        <v>science fiction</v>
      </c>
    </row>
    <row r="128" spans="1:20" ht="32" x14ac:dyDescent="0.2">
      <c r="A128" s="5">
        <v>126</v>
      </c>
      <c r="B128" s="12" t="s">
        <v>128</v>
      </c>
      <c r="C128" s="12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18">
        <f t="shared" si="6"/>
        <v>42135.506215277775</v>
      </c>
      <c r="O128" s="16">
        <f t="shared" si="7"/>
        <v>42165.874999999993</v>
      </c>
      <c r="P128" s="5" t="s">
        <v>8267</v>
      </c>
      <c r="Q128" s="9">
        <f t="shared" si="8"/>
        <v>5.5480000000000002E-2</v>
      </c>
      <c r="R128" s="15">
        <f t="shared" si="9"/>
        <v>106.69</v>
      </c>
      <c r="S128" s="5" t="str">
        <f t="shared" si="10"/>
        <v>film &amp; video</v>
      </c>
      <c r="T128" s="5" t="str">
        <f t="shared" si="11"/>
        <v>science fiction</v>
      </c>
    </row>
    <row r="129" spans="1:20" ht="32" x14ac:dyDescent="0.2">
      <c r="A129" s="5">
        <v>127</v>
      </c>
      <c r="B129" s="12" t="s">
        <v>129</v>
      </c>
      <c r="C129" s="12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18">
        <f t="shared" si="6"/>
        <v>42067.540983796294</v>
      </c>
      <c r="O129" s="16">
        <f t="shared" si="7"/>
        <v>42097.37431712963</v>
      </c>
      <c r="P129" s="5" t="s">
        <v>8267</v>
      </c>
      <c r="Q129" s="9">
        <f t="shared" si="8"/>
        <v>2.375E-2</v>
      </c>
      <c r="R129" s="15">
        <f t="shared" si="9"/>
        <v>47.5</v>
      </c>
      <c r="S129" s="5" t="str">
        <f t="shared" si="10"/>
        <v>film &amp; video</v>
      </c>
      <c r="T129" s="5" t="str">
        <f t="shared" si="11"/>
        <v>science fiction</v>
      </c>
    </row>
    <row r="130" spans="1:20" ht="16" x14ac:dyDescent="0.2">
      <c r="A130" s="5">
        <v>128</v>
      </c>
      <c r="B130" s="12" t="s">
        <v>130</v>
      </c>
      <c r="C130" s="12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18">
        <f t="shared" ref="N130:N193" si="12">(J130/86400)+25569+(-2/24)</f>
        <v>42628.144594907404</v>
      </c>
      <c r="O130" s="16">
        <f t="shared" ref="O130:O193" si="13">(I130/86400)+25569+(-5/24)</f>
        <v>42663.019594907404</v>
      </c>
      <c r="P130" s="5" t="s">
        <v>8267</v>
      </c>
      <c r="Q130" s="9">
        <f t="shared" ref="Q130:Q193" si="14">E130/D130</f>
        <v>1.8669999999999999E-2</v>
      </c>
      <c r="R130" s="15">
        <f t="shared" ref="R130:R193" si="15">IF(OR(E130=0,L130=0),"N/A",ROUND((E130/L130),2))</f>
        <v>311.17</v>
      </c>
      <c r="S130" s="5" t="str">
        <f t="shared" ref="S130:S193" si="16">LEFT(P130,(FIND("/",P130,1)-1))</f>
        <v>film &amp; video</v>
      </c>
      <c r="T130" s="5" t="str">
        <f t="shared" ref="T130:T193" si="17">RIGHT(P130,LEN(P130)-FIND("/",P130))</f>
        <v>science fiction</v>
      </c>
    </row>
    <row r="131" spans="1:20" ht="32" x14ac:dyDescent="0.2">
      <c r="A131" s="5">
        <v>129</v>
      </c>
      <c r="B131" s="12" t="s">
        <v>131</v>
      </c>
      <c r="C131" s="12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18">
        <f t="shared" si="12"/>
        <v>41882.853969907403</v>
      </c>
      <c r="O131" s="16">
        <f t="shared" si="13"/>
        <v>41942.728969907403</v>
      </c>
      <c r="P131" s="5" t="s">
        <v>8267</v>
      </c>
      <c r="Q131" s="9">
        <f t="shared" si="14"/>
        <v>0</v>
      </c>
      <c r="R131" s="15" t="str">
        <f t="shared" si="15"/>
        <v>N/A</v>
      </c>
      <c r="S131" s="5" t="str">
        <f t="shared" si="16"/>
        <v>film &amp; video</v>
      </c>
      <c r="T131" s="5" t="str">
        <f t="shared" si="17"/>
        <v>science fiction</v>
      </c>
    </row>
    <row r="132" spans="1:20" ht="32" x14ac:dyDescent="0.2">
      <c r="A132" s="5">
        <v>130</v>
      </c>
      <c r="B132" s="12" t="s">
        <v>132</v>
      </c>
      <c r="C132" s="12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18">
        <f t="shared" si="12"/>
        <v>41778.832083333335</v>
      </c>
      <c r="O132" s="16">
        <f t="shared" si="13"/>
        <v>41806.636111111111</v>
      </c>
      <c r="P132" s="5" t="s">
        <v>8267</v>
      </c>
      <c r="Q132" s="9">
        <f t="shared" si="14"/>
        <v>0</v>
      </c>
      <c r="R132" s="15" t="str">
        <f t="shared" si="15"/>
        <v>N/A</v>
      </c>
      <c r="S132" s="5" t="str">
        <f t="shared" si="16"/>
        <v>film &amp; video</v>
      </c>
      <c r="T132" s="5" t="str">
        <f t="shared" si="17"/>
        <v>science fiction</v>
      </c>
    </row>
    <row r="133" spans="1:20" ht="16" x14ac:dyDescent="0.2">
      <c r="A133" s="5">
        <v>131</v>
      </c>
      <c r="B133" s="12" t="s">
        <v>133</v>
      </c>
      <c r="C133" s="12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18">
        <f t="shared" si="12"/>
        <v>42541.754178240742</v>
      </c>
      <c r="O133" s="16">
        <f t="shared" si="13"/>
        <v>42556.791666666664</v>
      </c>
      <c r="P133" s="5" t="s">
        <v>8267</v>
      </c>
      <c r="Q133" s="9">
        <f t="shared" si="14"/>
        <v>0</v>
      </c>
      <c r="R133" s="15" t="str">
        <f t="shared" si="15"/>
        <v>N/A</v>
      </c>
      <c r="S133" s="5" t="str">
        <f t="shared" si="16"/>
        <v>film &amp; video</v>
      </c>
      <c r="T133" s="5" t="str">
        <f t="shared" si="17"/>
        <v>science fiction</v>
      </c>
    </row>
    <row r="134" spans="1:20" ht="32" x14ac:dyDescent="0.2">
      <c r="A134" s="5">
        <v>132</v>
      </c>
      <c r="B134" s="12" t="s">
        <v>134</v>
      </c>
      <c r="C134" s="12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18">
        <f t="shared" si="12"/>
        <v>41905.72924768518</v>
      </c>
      <c r="O134" s="16">
        <f t="shared" si="13"/>
        <v>41950.645914351851</v>
      </c>
      <c r="P134" s="5" t="s">
        <v>8267</v>
      </c>
      <c r="Q134" s="9">
        <f t="shared" si="14"/>
        <v>9.5687499999999995E-2</v>
      </c>
      <c r="R134" s="15">
        <f t="shared" si="15"/>
        <v>94.51</v>
      </c>
      <c r="S134" s="5" t="str">
        <f t="shared" si="16"/>
        <v>film &amp; video</v>
      </c>
      <c r="T134" s="5" t="str">
        <f t="shared" si="17"/>
        <v>science fiction</v>
      </c>
    </row>
    <row r="135" spans="1:20" ht="16" x14ac:dyDescent="0.2">
      <c r="A135" s="5">
        <v>133</v>
      </c>
      <c r="B135" s="12" t="s">
        <v>135</v>
      </c>
      <c r="C135" s="12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18">
        <f t="shared" si="12"/>
        <v>42491.724351851844</v>
      </c>
      <c r="O135" s="16">
        <f t="shared" si="13"/>
        <v>42521.521527777775</v>
      </c>
      <c r="P135" s="5" t="s">
        <v>8267</v>
      </c>
      <c r="Q135" s="9">
        <f t="shared" si="14"/>
        <v>0</v>
      </c>
      <c r="R135" s="15" t="str">
        <f t="shared" si="15"/>
        <v>N/A</v>
      </c>
      <c r="S135" s="5" t="str">
        <f t="shared" si="16"/>
        <v>film &amp; video</v>
      </c>
      <c r="T135" s="5" t="str">
        <f t="shared" si="17"/>
        <v>science fiction</v>
      </c>
    </row>
    <row r="136" spans="1:20" ht="16" x14ac:dyDescent="0.2">
      <c r="A136" s="5">
        <v>134</v>
      </c>
      <c r="B136" s="12" t="s">
        <v>136</v>
      </c>
      <c r="C136" s="12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18">
        <f t="shared" si="12"/>
        <v>42221.826597222222</v>
      </c>
      <c r="O136" s="16">
        <f t="shared" si="13"/>
        <v>42251.499999999993</v>
      </c>
      <c r="P136" s="5" t="s">
        <v>8267</v>
      </c>
      <c r="Q136" s="9">
        <f t="shared" si="14"/>
        <v>0</v>
      </c>
      <c r="R136" s="15" t="str">
        <f t="shared" si="15"/>
        <v>N/A</v>
      </c>
      <c r="S136" s="5" t="str">
        <f t="shared" si="16"/>
        <v>film &amp; video</v>
      </c>
      <c r="T136" s="5" t="str">
        <f t="shared" si="17"/>
        <v>science fiction</v>
      </c>
    </row>
    <row r="137" spans="1:20" ht="32" x14ac:dyDescent="0.2">
      <c r="A137" s="5">
        <v>135</v>
      </c>
      <c r="B137" s="12" t="s">
        <v>137</v>
      </c>
      <c r="C137" s="12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18">
        <f t="shared" si="12"/>
        <v>41788.298576388886</v>
      </c>
      <c r="O137" s="16">
        <f t="shared" si="13"/>
        <v>41821.583333333328</v>
      </c>
      <c r="P137" s="5" t="s">
        <v>8267</v>
      </c>
      <c r="Q137" s="9">
        <f t="shared" si="14"/>
        <v>0.13433333333333333</v>
      </c>
      <c r="R137" s="15">
        <f t="shared" si="15"/>
        <v>80.599999999999994</v>
      </c>
      <c r="S137" s="5" t="str">
        <f t="shared" si="16"/>
        <v>film &amp; video</v>
      </c>
      <c r="T137" s="5" t="str">
        <f t="shared" si="17"/>
        <v>science fiction</v>
      </c>
    </row>
    <row r="138" spans="1:20" ht="32" x14ac:dyDescent="0.2">
      <c r="A138" s="5">
        <v>136</v>
      </c>
      <c r="B138" s="12" t="s">
        <v>138</v>
      </c>
      <c r="C138" s="12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18">
        <f t="shared" si="12"/>
        <v>42096.326782407406</v>
      </c>
      <c r="O138" s="16">
        <f t="shared" si="13"/>
        <v>42140.219444444439</v>
      </c>
      <c r="P138" s="5" t="s">
        <v>8267</v>
      </c>
      <c r="Q138" s="9">
        <f t="shared" si="14"/>
        <v>0</v>
      </c>
      <c r="R138" s="15" t="str">
        <f t="shared" si="15"/>
        <v>N/A</v>
      </c>
      <c r="S138" s="5" t="str">
        <f t="shared" si="16"/>
        <v>film &amp; video</v>
      </c>
      <c r="T138" s="5" t="str">
        <f t="shared" si="17"/>
        <v>science fiction</v>
      </c>
    </row>
    <row r="139" spans="1:20" ht="32" x14ac:dyDescent="0.2">
      <c r="A139" s="5">
        <v>137</v>
      </c>
      <c r="B139" s="12" t="s">
        <v>139</v>
      </c>
      <c r="C139" s="12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18">
        <f t="shared" si="12"/>
        <v>42239.490659722222</v>
      </c>
      <c r="O139" s="16">
        <f t="shared" si="13"/>
        <v>42289.365659722222</v>
      </c>
      <c r="P139" s="5" t="s">
        <v>8267</v>
      </c>
      <c r="Q139" s="9">
        <f t="shared" si="14"/>
        <v>0</v>
      </c>
      <c r="R139" s="15" t="str">
        <f t="shared" si="15"/>
        <v>N/A</v>
      </c>
      <c r="S139" s="5" t="str">
        <f t="shared" si="16"/>
        <v>film &amp; video</v>
      </c>
      <c r="T139" s="5" t="str">
        <f t="shared" si="17"/>
        <v>science fiction</v>
      </c>
    </row>
    <row r="140" spans="1:20" ht="32" x14ac:dyDescent="0.2">
      <c r="A140" s="5">
        <v>138</v>
      </c>
      <c r="B140" s="12" t="s">
        <v>140</v>
      </c>
      <c r="C140" s="12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18">
        <f t="shared" si="12"/>
        <v>42186.174085648141</v>
      </c>
      <c r="O140" s="16">
        <f t="shared" si="13"/>
        <v>42216.999305555553</v>
      </c>
      <c r="P140" s="5" t="s">
        <v>8267</v>
      </c>
      <c r="Q140" s="9">
        <f t="shared" si="14"/>
        <v>3.1413333333333335E-2</v>
      </c>
      <c r="R140" s="15">
        <f t="shared" si="15"/>
        <v>81.239999999999995</v>
      </c>
      <c r="S140" s="5" t="str">
        <f t="shared" si="16"/>
        <v>film &amp; video</v>
      </c>
      <c r="T140" s="5" t="str">
        <f t="shared" si="17"/>
        <v>science fiction</v>
      </c>
    </row>
    <row r="141" spans="1:20" ht="32" x14ac:dyDescent="0.2">
      <c r="A141" s="5">
        <v>139</v>
      </c>
      <c r="B141" s="12" t="s">
        <v>141</v>
      </c>
      <c r="C141" s="12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18">
        <f t="shared" si="12"/>
        <v>42187.837638888886</v>
      </c>
      <c r="O141" s="16">
        <f t="shared" si="13"/>
        <v>42197.712638888886</v>
      </c>
      <c r="P141" s="5" t="s">
        <v>8267</v>
      </c>
      <c r="Q141" s="9">
        <f t="shared" si="14"/>
        <v>1</v>
      </c>
      <c r="R141" s="15">
        <f t="shared" si="15"/>
        <v>500</v>
      </c>
      <c r="S141" s="5" t="str">
        <f t="shared" si="16"/>
        <v>film &amp; video</v>
      </c>
      <c r="T141" s="5" t="str">
        <f t="shared" si="17"/>
        <v>science fiction</v>
      </c>
    </row>
    <row r="142" spans="1:20" ht="32" x14ac:dyDescent="0.2">
      <c r="A142" s="5">
        <v>140</v>
      </c>
      <c r="B142" s="12" t="s">
        <v>142</v>
      </c>
      <c r="C142" s="12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18">
        <f t="shared" si="12"/>
        <v>42053.114953703705</v>
      </c>
      <c r="O142" s="16">
        <f t="shared" si="13"/>
        <v>42082.948287037034</v>
      </c>
      <c r="P142" s="5" t="s">
        <v>8267</v>
      </c>
      <c r="Q142" s="9">
        <f t="shared" si="14"/>
        <v>0</v>
      </c>
      <c r="R142" s="15" t="str">
        <f t="shared" si="15"/>
        <v>N/A</v>
      </c>
      <c r="S142" s="5" t="str">
        <f t="shared" si="16"/>
        <v>film &amp; video</v>
      </c>
      <c r="T142" s="5" t="str">
        <f t="shared" si="17"/>
        <v>science fiction</v>
      </c>
    </row>
    <row r="143" spans="1:20" ht="32" x14ac:dyDescent="0.2">
      <c r="A143" s="5">
        <v>141</v>
      </c>
      <c r="B143" s="12" t="s">
        <v>143</v>
      </c>
      <c r="C143" s="12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18">
        <f t="shared" si="12"/>
        <v>42110.069710648146</v>
      </c>
      <c r="O143" s="16">
        <f t="shared" si="13"/>
        <v>42154.944710648146</v>
      </c>
      <c r="P143" s="5" t="s">
        <v>8267</v>
      </c>
      <c r="Q143" s="9">
        <f t="shared" si="14"/>
        <v>0.10775</v>
      </c>
      <c r="R143" s="15">
        <f t="shared" si="15"/>
        <v>46.18</v>
      </c>
      <c r="S143" s="5" t="str">
        <f t="shared" si="16"/>
        <v>film &amp; video</v>
      </c>
      <c r="T143" s="5" t="str">
        <f t="shared" si="17"/>
        <v>science fiction</v>
      </c>
    </row>
    <row r="144" spans="1:20" ht="32" x14ac:dyDescent="0.2">
      <c r="A144" s="5">
        <v>142</v>
      </c>
      <c r="B144" s="12" t="s">
        <v>144</v>
      </c>
      <c r="C144" s="12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18">
        <f t="shared" si="12"/>
        <v>41938.809930555552</v>
      </c>
      <c r="O144" s="16">
        <f t="shared" si="13"/>
        <v>41959.726597222216</v>
      </c>
      <c r="P144" s="5" t="s">
        <v>8267</v>
      </c>
      <c r="Q144" s="9">
        <f t="shared" si="14"/>
        <v>3.3333333333333335E-3</v>
      </c>
      <c r="R144" s="15">
        <f t="shared" si="15"/>
        <v>10</v>
      </c>
      <c r="S144" s="5" t="str">
        <f t="shared" si="16"/>
        <v>film &amp; video</v>
      </c>
      <c r="T144" s="5" t="str">
        <f t="shared" si="17"/>
        <v>science fiction</v>
      </c>
    </row>
    <row r="145" spans="1:20" ht="32" x14ac:dyDescent="0.2">
      <c r="A145" s="5">
        <v>143</v>
      </c>
      <c r="B145" s="12" t="s">
        <v>145</v>
      </c>
      <c r="C145" s="12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18">
        <f t="shared" si="12"/>
        <v>42558.980810185181</v>
      </c>
      <c r="O145" s="16">
        <f t="shared" si="13"/>
        <v>42616.038194444445</v>
      </c>
      <c r="P145" s="5" t="s">
        <v>8267</v>
      </c>
      <c r="Q145" s="9">
        <f t="shared" si="14"/>
        <v>0</v>
      </c>
      <c r="R145" s="15" t="str">
        <f t="shared" si="15"/>
        <v>N/A</v>
      </c>
      <c r="S145" s="5" t="str">
        <f t="shared" si="16"/>
        <v>film &amp; video</v>
      </c>
      <c r="T145" s="5" t="str">
        <f t="shared" si="17"/>
        <v>science fiction</v>
      </c>
    </row>
    <row r="146" spans="1:20" ht="32" x14ac:dyDescent="0.2">
      <c r="A146" s="5">
        <v>144</v>
      </c>
      <c r="B146" s="12" t="s">
        <v>146</v>
      </c>
      <c r="C146" s="12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18">
        <f t="shared" si="12"/>
        <v>42047.679074074076</v>
      </c>
      <c r="O146" s="16">
        <f t="shared" si="13"/>
        <v>42107.512407407405</v>
      </c>
      <c r="P146" s="5" t="s">
        <v>8267</v>
      </c>
      <c r="Q146" s="9">
        <f t="shared" si="14"/>
        <v>0.27600000000000002</v>
      </c>
      <c r="R146" s="15">
        <f t="shared" si="15"/>
        <v>55.95</v>
      </c>
      <c r="S146" s="5" t="str">
        <f t="shared" si="16"/>
        <v>film &amp; video</v>
      </c>
      <c r="T146" s="5" t="str">
        <f t="shared" si="17"/>
        <v>science fiction</v>
      </c>
    </row>
    <row r="147" spans="1:20" ht="32" x14ac:dyDescent="0.2">
      <c r="A147" s="5">
        <v>145</v>
      </c>
      <c r="B147" s="12" t="s">
        <v>147</v>
      </c>
      <c r="C147" s="12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18">
        <f t="shared" si="12"/>
        <v>42200.458935185183</v>
      </c>
      <c r="O147" s="16">
        <f t="shared" si="13"/>
        <v>42227.333935185183</v>
      </c>
      <c r="P147" s="5" t="s">
        <v>8267</v>
      </c>
      <c r="Q147" s="9">
        <f t="shared" si="14"/>
        <v>7.5111111111111115E-2</v>
      </c>
      <c r="R147" s="15">
        <f t="shared" si="15"/>
        <v>37.56</v>
      </c>
      <c r="S147" s="5" t="str">
        <f t="shared" si="16"/>
        <v>film &amp; video</v>
      </c>
      <c r="T147" s="5" t="str">
        <f t="shared" si="17"/>
        <v>science fiction</v>
      </c>
    </row>
    <row r="148" spans="1:20" ht="32" x14ac:dyDescent="0.2">
      <c r="A148" s="5">
        <v>146</v>
      </c>
      <c r="B148" s="12" t="s">
        <v>148</v>
      </c>
      <c r="C148" s="12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18">
        <f t="shared" si="12"/>
        <v>42692.932847222219</v>
      </c>
      <c r="O148" s="16">
        <f t="shared" si="13"/>
        <v>42752.807847222219</v>
      </c>
      <c r="P148" s="5" t="s">
        <v>8267</v>
      </c>
      <c r="Q148" s="9">
        <f t="shared" si="14"/>
        <v>5.7499999999999999E-3</v>
      </c>
      <c r="R148" s="15">
        <f t="shared" si="15"/>
        <v>38.33</v>
      </c>
      <c r="S148" s="5" t="str">
        <f t="shared" si="16"/>
        <v>film &amp; video</v>
      </c>
      <c r="T148" s="5" t="str">
        <f t="shared" si="17"/>
        <v>science fiction</v>
      </c>
    </row>
    <row r="149" spans="1:20" ht="16" x14ac:dyDescent="0.2">
      <c r="A149" s="5">
        <v>147</v>
      </c>
      <c r="B149" s="12" t="s">
        <v>149</v>
      </c>
      <c r="C149" s="12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18">
        <f t="shared" si="12"/>
        <v>41969.684490740743</v>
      </c>
      <c r="O149" s="16">
        <f t="shared" si="13"/>
        <v>42012.554166666661</v>
      </c>
      <c r="P149" s="5" t="s">
        <v>8267</v>
      </c>
      <c r="Q149" s="9">
        <f t="shared" si="14"/>
        <v>0</v>
      </c>
      <c r="R149" s="15" t="str">
        <f t="shared" si="15"/>
        <v>N/A</v>
      </c>
      <c r="S149" s="5" t="str">
        <f t="shared" si="16"/>
        <v>film &amp; video</v>
      </c>
      <c r="T149" s="5" t="str">
        <f t="shared" si="17"/>
        <v>science fiction</v>
      </c>
    </row>
    <row r="150" spans="1:20" ht="32" x14ac:dyDescent="0.2">
      <c r="A150" s="5">
        <v>148</v>
      </c>
      <c r="B150" s="12" t="s">
        <v>150</v>
      </c>
      <c r="C150" s="12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18">
        <f t="shared" si="12"/>
        <v>42397.198333333326</v>
      </c>
      <c r="O150" s="16">
        <f t="shared" si="13"/>
        <v>42427.073333333326</v>
      </c>
      <c r="P150" s="5" t="s">
        <v>8267</v>
      </c>
      <c r="Q150" s="9">
        <f t="shared" si="14"/>
        <v>8.0000000000000004E-4</v>
      </c>
      <c r="R150" s="15">
        <f t="shared" si="15"/>
        <v>20</v>
      </c>
      <c r="S150" s="5" t="str">
        <f t="shared" si="16"/>
        <v>film &amp; video</v>
      </c>
      <c r="T150" s="5" t="str">
        <f t="shared" si="17"/>
        <v>science fiction</v>
      </c>
    </row>
    <row r="151" spans="1:20" ht="32" x14ac:dyDescent="0.2">
      <c r="A151" s="5">
        <v>149</v>
      </c>
      <c r="B151" s="12" t="s">
        <v>151</v>
      </c>
      <c r="C151" s="12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18">
        <f t="shared" si="12"/>
        <v>41968.088773148142</v>
      </c>
      <c r="O151" s="16">
        <f t="shared" si="13"/>
        <v>41998.124999999993</v>
      </c>
      <c r="P151" s="5" t="s">
        <v>8267</v>
      </c>
      <c r="Q151" s="9">
        <f t="shared" si="14"/>
        <v>9.1999999999999998E-3</v>
      </c>
      <c r="R151" s="15">
        <f t="shared" si="15"/>
        <v>15.33</v>
      </c>
      <c r="S151" s="5" t="str">
        <f t="shared" si="16"/>
        <v>film &amp; video</v>
      </c>
      <c r="T151" s="5" t="str">
        <f t="shared" si="17"/>
        <v>science fiction</v>
      </c>
    </row>
    <row r="152" spans="1:20" ht="32" x14ac:dyDescent="0.2">
      <c r="A152" s="5">
        <v>150</v>
      </c>
      <c r="B152" s="12" t="s">
        <v>152</v>
      </c>
      <c r="C152" s="12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18">
        <f t="shared" si="12"/>
        <v>42090.07849537037</v>
      </c>
      <c r="O152" s="16">
        <f t="shared" si="13"/>
        <v>42149.95349537037</v>
      </c>
      <c r="P152" s="5" t="s">
        <v>8267</v>
      </c>
      <c r="Q152" s="9">
        <f t="shared" si="14"/>
        <v>0.23163076923076922</v>
      </c>
      <c r="R152" s="15">
        <f t="shared" si="15"/>
        <v>449.43</v>
      </c>
      <c r="S152" s="5" t="str">
        <f t="shared" si="16"/>
        <v>film &amp; video</v>
      </c>
      <c r="T152" s="5" t="str">
        <f t="shared" si="17"/>
        <v>science fiction</v>
      </c>
    </row>
    <row r="153" spans="1:20" ht="32" x14ac:dyDescent="0.2">
      <c r="A153" s="5">
        <v>151</v>
      </c>
      <c r="B153" s="12" t="s">
        <v>153</v>
      </c>
      <c r="C153" s="12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18">
        <f t="shared" si="12"/>
        <v>42113.467488425922</v>
      </c>
      <c r="O153" s="16">
        <f t="shared" si="13"/>
        <v>42173.342488425922</v>
      </c>
      <c r="P153" s="5" t="s">
        <v>8267</v>
      </c>
      <c r="Q153" s="9">
        <f t="shared" si="14"/>
        <v>5.5999999999999995E-4</v>
      </c>
      <c r="R153" s="15">
        <f t="shared" si="15"/>
        <v>28</v>
      </c>
      <c r="S153" s="5" t="str">
        <f t="shared" si="16"/>
        <v>film &amp; video</v>
      </c>
      <c r="T153" s="5" t="str">
        <f t="shared" si="17"/>
        <v>science fiction</v>
      </c>
    </row>
    <row r="154" spans="1:20" ht="16" x14ac:dyDescent="0.2">
      <c r="A154" s="5">
        <v>152</v>
      </c>
      <c r="B154" s="12" t="s">
        <v>154</v>
      </c>
      <c r="C154" s="12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18">
        <f t="shared" si="12"/>
        <v>41874.994212962956</v>
      </c>
      <c r="O154" s="16">
        <f t="shared" si="13"/>
        <v>41904.869212962956</v>
      </c>
      <c r="P154" s="5" t="s">
        <v>8267</v>
      </c>
      <c r="Q154" s="9">
        <f t="shared" si="14"/>
        <v>7.8947368421052633E-5</v>
      </c>
      <c r="R154" s="15">
        <f t="shared" si="15"/>
        <v>15</v>
      </c>
      <c r="S154" s="5" t="str">
        <f t="shared" si="16"/>
        <v>film &amp; video</v>
      </c>
      <c r="T154" s="5" t="str">
        <f t="shared" si="17"/>
        <v>science fiction</v>
      </c>
    </row>
    <row r="155" spans="1:20" ht="32" x14ac:dyDescent="0.2">
      <c r="A155" s="5">
        <v>153</v>
      </c>
      <c r="B155" s="12" t="s">
        <v>155</v>
      </c>
      <c r="C155" s="12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18">
        <f t="shared" si="12"/>
        <v>41933.502824074072</v>
      </c>
      <c r="O155" s="16">
        <f t="shared" si="13"/>
        <v>41975.419490740744</v>
      </c>
      <c r="P155" s="5" t="s">
        <v>8267</v>
      </c>
      <c r="Q155" s="9">
        <f t="shared" si="14"/>
        <v>7.1799999999999998E-3</v>
      </c>
      <c r="R155" s="15">
        <f t="shared" si="15"/>
        <v>35.9</v>
      </c>
      <c r="S155" s="5" t="str">
        <f t="shared" si="16"/>
        <v>film &amp; video</v>
      </c>
      <c r="T155" s="5" t="str">
        <f t="shared" si="17"/>
        <v>science fiction</v>
      </c>
    </row>
    <row r="156" spans="1:20" ht="16" x14ac:dyDescent="0.2">
      <c r="A156" s="5">
        <v>154</v>
      </c>
      <c r="B156" s="12" t="s">
        <v>156</v>
      </c>
      <c r="C156" s="12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18">
        <f t="shared" si="12"/>
        <v>42115.464062499996</v>
      </c>
      <c r="O156" s="16">
        <f t="shared" si="13"/>
        <v>42158.339062499996</v>
      </c>
      <c r="P156" s="5" t="s">
        <v>8267</v>
      </c>
      <c r="Q156" s="9">
        <f t="shared" si="14"/>
        <v>2.6666666666666668E-2</v>
      </c>
      <c r="R156" s="15">
        <f t="shared" si="15"/>
        <v>13.33</v>
      </c>
      <c r="S156" s="5" t="str">
        <f t="shared" si="16"/>
        <v>film &amp; video</v>
      </c>
      <c r="T156" s="5" t="str">
        <f t="shared" si="17"/>
        <v>science fiction</v>
      </c>
    </row>
    <row r="157" spans="1:20" ht="32" x14ac:dyDescent="0.2">
      <c r="A157" s="5">
        <v>155</v>
      </c>
      <c r="B157" s="12" t="s">
        <v>157</v>
      </c>
      <c r="C157" s="12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18">
        <f t="shared" si="12"/>
        <v>42168.476099537038</v>
      </c>
      <c r="O157" s="16">
        <f t="shared" si="13"/>
        <v>42208.351099537038</v>
      </c>
      <c r="P157" s="5" t="s">
        <v>8267</v>
      </c>
      <c r="Q157" s="9">
        <f t="shared" si="14"/>
        <v>6.0000000000000002E-5</v>
      </c>
      <c r="R157" s="15">
        <f t="shared" si="15"/>
        <v>20.25</v>
      </c>
      <c r="S157" s="5" t="str">
        <f t="shared" si="16"/>
        <v>film &amp; video</v>
      </c>
      <c r="T157" s="5" t="str">
        <f t="shared" si="17"/>
        <v>science fiction</v>
      </c>
    </row>
    <row r="158" spans="1:20" ht="32" x14ac:dyDescent="0.2">
      <c r="A158" s="5">
        <v>156</v>
      </c>
      <c r="B158" s="12" t="s">
        <v>158</v>
      </c>
      <c r="C158" s="12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18">
        <f t="shared" si="12"/>
        <v>41794.041620370372</v>
      </c>
      <c r="O158" s="16">
        <f t="shared" si="13"/>
        <v>41853.916620370372</v>
      </c>
      <c r="P158" s="5" t="s">
        <v>8267</v>
      </c>
      <c r="Q158" s="9">
        <f t="shared" si="14"/>
        <v>5.0999999999999997E-2</v>
      </c>
      <c r="R158" s="15">
        <f t="shared" si="15"/>
        <v>119</v>
      </c>
      <c r="S158" s="5" t="str">
        <f t="shared" si="16"/>
        <v>film &amp; video</v>
      </c>
      <c r="T158" s="5" t="str">
        <f t="shared" si="17"/>
        <v>science fiction</v>
      </c>
    </row>
    <row r="159" spans="1:20" ht="32" x14ac:dyDescent="0.2">
      <c r="A159" s="5">
        <v>157</v>
      </c>
      <c r="B159" s="12" t="s">
        <v>159</v>
      </c>
      <c r="C159" s="12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18">
        <f t="shared" si="12"/>
        <v>42396.828379629624</v>
      </c>
      <c r="O159" s="16">
        <f t="shared" si="13"/>
        <v>42426.703379629624</v>
      </c>
      <c r="P159" s="5" t="s">
        <v>8267</v>
      </c>
      <c r="Q159" s="9">
        <f t="shared" si="14"/>
        <v>2.671118530884808E-3</v>
      </c>
      <c r="R159" s="15">
        <f t="shared" si="15"/>
        <v>4</v>
      </c>
      <c r="S159" s="5" t="str">
        <f t="shared" si="16"/>
        <v>film &amp; video</v>
      </c>
      <c r="T159" s="5" t="str">
        <f t="shared" si="17"/>
        <v>science fiction</v>
      </c>
    </row>
    <row r="160" spans="1:20" ht="32" x14ac:dyDescent="0.2">
      <c r="A160" s="5">
        <v>158</v>
      </c>
      <c r="B160" s="12" t="s">
        <v>160</v>
      </c>
      <c r="C160" s="12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18">
        <f t="shared" si="12"/>
        <v>41903.993379629625</v>
      </c>
      <c r="O160" s="16">
        <f t="shared" si="13"/>
        <v>41933.868379629625</v>
      </c>
      <c r="P160" s="5" t="s">
        <v>8267</v>
      </c>
      <c r="Q160" s="9">
        <f t="shared" si="14"/>
        <v>0</v>
      </c>
      <c r="R160" s="15" t="str">
        <f t="shared" si="15"/>
        <v>N/A</v>
      </c>
      <c r="S160" s="5" t="str">
        <f t="shared" si="16"/>
        <v>film &amp; video</v>
      </c>
      <c r="T160" s="5" t="str">
        <f t="shared" si="17"/>
        <v>science fiction</v>
      </c>
    </row>
    <row r="161" spans="1:20" ht="32" x14ac:dyDescent="0.2">
      <c r="A161" s="5">
        <v>159</v>
      </c>
      <c r="B161" s="12" t="s">
        <v>161</v>
      </c>
      <c r="C161" s="12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18">
        <f t="shared" si="12"/>
        <v>42514.351215277777</v>
      </c>
      <c r="O161" s="16">
        <f t="shared" si="13"/>
        <v>42554.226215277777</v>
      </c>
      <c r="P161" s="5" t="s">
        <v>8267</v>
      </c>
      <c r="Q161" s="9">
        <f t="shared" si="14"/>
        <v>2.0000000000000002E-5</v>
      </c>
      <c r="R161" s="15">
        <f t="shared" si="15"/>
        <v>10</v>
      </c>
      <c r="S161" s="5" t="str">
        <f t="shared" si="16"/>
        <v>film &amp; video</v>
      </c>
      <c r="T161" s="5" t="str">
        <f t="shared" si="17"/>
        <v>science fiction</v>
      </c>
    </row>
    <row r="162" spans="1:20" ht="32" x14ac:dyDescent="0.2">
      <c r="A162" s="5">
        <v>160</v>
      </c>
      <c r="B162" s="12" t="s">
        <v>162</v>
      </c>
      <c r="C162" s="12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18">
        <f t="shared" si="12"/>
        <v>42171.82975694444</v>
      </c>
      <c r="O162" s="16">
        <f t="shared" si="13"/>
        <v>42231.70475694444</v>
      </c>
      <c r="P162" s="5" t="s">
        <v>8268</v>
      </c>
      <c r="Q162" s="9">
        <f t="shared" si="14"/>
        <v>0</v>
      </c>
      <c r="R162" s="15" t="str">
        <f t="shared" si="15"/>
        <v>N/A</v>
      </c>
      <c r="S162" s="5" t="str">
        <f t="shared" si="16"/>
        <v>film &amp; video</v>
      </c>
      <c r="T162" s="5" t="str">
        <f t="shared" si="17"/>
        <v>drama</v>
      </c>
    </row>
    <row r="163" spans="1:20" ht="32" x14ac:dyDescent="0.2">
      <c r="A163" s="5">
        <v>161</v>
      </c>
      <c r="B163" s="12" t="s">
        <v>163</v>
      </c>
      <c r="C163" s="12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18">
        <f t="shared" si="12"/>
        <v>41792.604108796295</v>
      </c>
      <c r="O163" s="16">
        <f t="shared" si="13"/>
        <v>41822.479108796295</v>
      </c>
      <c r="P163" s="5" t="s">
        <v>8268</v>
      </c>
      <c r="Q163" s="9">
        <f t="shared" si="14"/>
        <v>1E-4</v>
      </c>
      <c r="R163" s="15">
        <f t="shared" si="15"/>
        <v>5</v>
      </c>
      <c r="S163" s="5" t="str">
        <f t="shared" si="16"/>
        <v>film &amp; video</v>
      </c>
      <c r="T163" s="5" t="str">
        <f t="shared" si="17"/>
        <v>drama</v>
      </c>
    </row>
    <row r="164" spans="1:20" ht="32" x14ac:dyDescent="0.2">
      <c r="A164" s="5">
        <v>162</v>
      </c>
      <c r="B164" s="12" t="s">
        <v>164</v>
      </c>
      <c r="C164" s="12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18">
        <f t="shared" si="12"/>
        <v>41835.04347222222</v>
      </c>
      <c r="O164" s="16">
        <f t="shared" si="13"/>
        <v>41867.779166666667</v>
      </c>
      <c r="P164" s="5" t="s">
        <v>8268</v>
      </c>
      <c r="Q164" s="9">
        <f t="shared" si="14"/>
        <v>0.15535714285714286</v>
      </c>
      <c r="R164" s="15">
        <f t="shared" si="15"/>
        <v>43.5</v>
      </c>
      <c r="S164" s="5" t="str">
        <f t="shared" si="16"/>
        <v>film &amp; video</v>
      </c>
      <c r="T164" s="5" t="str">
        <f t="shared" si="17"/>
        <v>drama</v>
      </c>
    </row>
    <row r="165" spans="1:20" ht="32" x14ac:dyDescent="0.2">
      <c r="A165" s="5">
        <v>163</v>
      </c>
      <c r="B165" s="12" t="s">
        <v>165</v>
      </c>
      <c r="C165" s="12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18">
        <f t="shared" si="12"/>
        <v>42243.877939814811</v>
      </c>
      <c r="O165" s="16">
        <f t="shared" si="13"/>
        <v>42277.791666666664</v>
      </c>
      <c r="P165" s="5" t="s">
        <v>8268</v>
      </c>
      <c r="Q165" s="9">
        <f t="shared" si="14"/>
        <v>0</v>
      </c>
      <c r="R165" s="15" t="str">
        <f t="shared" si="15"/>
        <v>N/A</v>
      </c>
      <c r="S165" s="5" t="str">
        <f t="shared" si="16"/>
        <v>film &amp; video</v>
      </c>
      <c r="T165" s="5" t="str">
        <f t="shared" si="17"/>
        <v>drama</v>
      </c>
    </row>
    <row r="166" spans="1:20" ht="32" x14ac:dyDescent="0.2">
      <c r="A166" s="5">
        <v>164</v>
      </c>
      <c r="B166" s="12" t="s">
        <v>166</v>
      </c>
      <c r="C166" s="12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18">
        <f t="shared" si="12"/>
        <v>41841.679409722223</v>
      </c>
      <c r="O166" s="16">
        <f t="shared" si="13"/>
        <v>41901.554409722223</v>
      </c>
      <c r="P166" s="5" t="s">
        <v>8268</v>
      </c>
      <c r="Q166" s="9">
        <f t="shared" si="14"/>
        <v>5.3333333333333332E-3</v>
      </c>
      <c r="R166" s="15">
        <f t="shared" si="15"/>
        <v>91.43</v>
      </c>
      <c r="S166" s="5" t="str">
        <f t="shared" si="16"/>
        <v>film &amp; video</v>
      </c>
      <c r="T166" s="5" t="str">
        <f t="shared" si="17"/>
        <v>drama</v>
      </c>
    </row>
    <row r="167" spans="1:20" ht="16" x14ac:dyDescent="0.2">
      <c r="A167" s="5">
        <v>165</v>
      </c>
      <c r="B167" s="12" t="s">
        <v>167</v>
      </c>
      <c r="C167" s="12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18">
        <f t="shared" si="12"/>
        <v>42351.575509259252</v>
      </c>
      <c r="O167" s="16">
        <f t="shared" si="13"/>
        <v>42381.450509259252</v>
      </c>
      <c r="P167" s="5" t="s">
        <v>8268</v>
      </c>
      <c r="Q167" s="9">
        <f t="shared" si="14"/>
        <v>0</v>
      </c>
      <c r="R167" s="15" t="str">
        <f t="shared" si="15"/>
        <v>N/A</v>
      </c>
      <c r="S167" s="5" t="str">
        <f t="shared" si="16"/>
        <v>film &amp; video</v>
      </c>
      <c r="T167" s="5" t="str">
        <f t="shared" si="17"/>
        <v>drama</v>
      </c>
    </row>
    <row r="168" spans="1:20" ht="32" x14ac:dyDescent="0.2">
      <c r="A168" s="5">
        <v>166</v>
      </c>
      <c r="B168" s="12" t="s">
        <v>168</v>
      </c>
      <c r="C168" s="12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18">
        <f t="shared" si="12"/>
        <v>42720.992615740739</v>
      </c>
      <c r="O168" s="16">
        <f t="shared" si="13"/>
        <v>42750.867615740739</v>
      </c>
      <c r="P168" s="5" t="s">
        <v>8268</v>
      </c>
      <c r="Q168" s="9">
        <f t="shared" si="14"/>
        <v>0.6</v>
      </c>
      <c r="R168" s="15">
        <f t="shared" si="15"/>
        <v>3000</v>
      </c>
      <c r="S168" s="5" t="str">
        <f t="shared" si="16"/>
        <v>film &amp; video</v>
      </c>
      <c r="T168" s="5" t="str">
        <f t="shared" si="17"/>
        <v>drama</v>
      </c>
    </row>
    <row r="169" spans="1:20" ht="32" x14ac:dyDescent="0.2">
      <c r="A169" s="5">
        <v>167</v>
      </c>
      <c r="B169" s="12" t="s">
        <v>169</v>
      </c>
      <c r="C169" s="12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18">
        <f t="shared" si="12"/>
        <v>42160.844155092585</v>
      </c>
      <c r="O169" s="16">
        <f t="shared" si="13"/>
        <v>42220.719155092585</v>
      </c>
      <c r="P169" s="5" t="s">
        <v>8268</v>
      </c>
      <c r="Q169" s="9">
        <f t="shared" si="14"/>
        <v>1E-4</v>
      </c>
      <c r="R169" s="15">
        <f t="shared" si="15"/>
        <v>5.5</v>
      </c>
      <c r="S169" s="5" t="str">
        <f t="shared" si="16"/>
        <v>film &amp; video</v>
      </c>
      <c r="T169" s="5" t="str">
        <f t="shared" si="17"/>
        <v>drama</v>
      </c>
    </row>
    <row r="170" spans="1:20" ht="32" x14ac:dyDescent="0.2">
      <c r="A170" s="5">
        <v>168</v>
      </c>
      <c r="B170" s="12" t="s">
        <v>170</v>
      </c>
      <c r="C170" s="12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18">
        <f t="shared" si="12"/>
        <v>42052.751967592594</v>
      </c>
      <c r="O170" s="16">
        <f t="shared" si="13"/>
        <v>42082.585300925923</v>
      </c>
      <c r="P170" s="5" t="s">
        <v>8268</v>
      </c>
      <c r="Q170" s="9">
        <f t="shared" si="14"/>
        <v>4.0625000000000001E-2</v>
      </c>
      <c r="R170" s="15">
        <f t="shared" si="15"/>
        <v>108.33</v>
      </c>
      <c r="S170" s="5" t="str">
        <f t="shared" si="16"/>
        <v>film &amp; video</v>
      </c>
      <c r="T170" s="5" t="str">
        <f t="shared" si="17"/>
        <v>drama</v>
      </c>
    </row>
    <row r="171" spans="1:20" ht="32" x14ac:dyDescent="0.2">
      <c r="A171" s="5">
        <v>169</v>
      </c>
      <c r="B171" s="12" t="s">
        <v>171</v>
      </c>
      <c r="C171" s="12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18">
        <f t="shared" si="12"/>
        <v>41900.421979166662</v>
      </c>
      <c r="O171" s="16">
        <f t="shared" si="13"/>
        <v>41930.296979166662</v>
      </c>
      <c r="P171" s="5" t="s">
        <v>8268</v>
      </c>
      <c r="Q171" s="9">
        <f t="shared" si="14"/>
        <v>0.224</v>
      </c>
      <c r="R171" s="15">
        <f t="shared" si="15"/>
        <v>56</v>
      </c>
      <c r="S171" s="5" t="str">
        <f t="shared" si="16"/>
        <v>film &amp; video</v>
      </c>
      <c r="T171" s="5" t="str">
        <f t="shared" si="17"/>
        <v>drama</v>
      </c>
    </row>
    <row r="172" spans="1:20" ht="32" x14ac:dyDescent="0.2">
      <c r="A172" s="5">
        <v>170</v>
      </c>
      <c r="B172" s="12" t="s">
        <v>172</v>
      </c>
      <c r="C172" s="12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18">
        <f t="shared" si="12"/>
        <v>42216.894479166665</v>
      </c>
      <c r="O172" s="16">
        <f t="shared" si="13"/>
        <v>42246.019444444442</v>
      </c>
      <c r="P172" s="5" t="s">
        <v>8268</v>
      </c>
      <c r="Q172" s="9">
        <f t="shared" si="14"/>
        <v>3.2500000000000001E-2</v>
      </c>
      <c r="R172" s="15">
        <f t="shared" si="15"/>
        <v>32.5</v>
      </c>
      <c r="S172" s="5" t="str">
        <f t="shared" si="16"/>
        <v>film &amp; video</v>
      </c>
      <c r="T172" s="5" t="str">
        <f t="shared" si="17"/>
        <v>drama</v>
      </c>
    </row>
    <row r="173" spans="1:20" ht="32" x14ac:dyDescent="0.2">
      <c r="A173" s="5">
        <v>171</v>
      </c>
      <c r="B173" s="12" t="s">
        <v>173</v>
      </c>
      <c r="C173" s="12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18">
        <f t="shared" si="12"/>
        <v>42534.097384259258</v>
      </c>
      <c r="O173" s="16">
        <f t="shared" si="13"/>
        <v>42593.972384259258</v>
      </c>
      <c r="P173" s="5" t="s">
        <v>8268</v>
      </c>
      <c r="Q173" s="9">
        <f t="shared" si="14"/>
        <v>2.0000000000000002E-5</v>
      </c>
      <c r="R173" s="15">
        <f t="shared" si="15"/>
        <v>1</v>
      </c>
      <c r="S173" s="5" t="str">
        <f t="shared" si="16"/>
        <v>film &amp; video</v>
      </c>
      <c r="T173" s="5" t="str">
        <f t="shared" si="17"/>
        <v>drama</v>
      </c>
    </row>
    <row r="174" spans="1:20" ht="32" x14ac:dyDescent="0.2">
      <c r="A174" s="5">
        <v>172</v>
      </c>
      <c r="B174" s="12" t="s">
        <v>174</v>
      </c>
      <c r="C174" s="12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18">
        <f t="shared" si="12"/>
        <v>42047.311608796292</v>
      </c>
      <c r="O174" s="16">
        <f t="shared" si="13"/>
        <v>42082.144942129627</v>
      </c>
      <c r="P174" s="5" t="s">
        <v>8268</v>
      </c>
      <c r="Q174" s="9">
        <f t="shared" si="14"/>
        <v>0</v>
      </c>
      <c r="R174" s="15" t="str">
        <f t="shared" si="15"/>
        <v>N/A</v>
      </c>
      <c r="S174" s="5" t="str">
        <f t="shared" si="16"/>
        <v>film &amp; video</v>
      </c>
      <c r="T174" s="5" t="str">
        <f t="shared" si="17"/>
        <v>drama</v>
      </c>
    </row>
    <row r="175" spans="1:20" ht="32" x14ac:dyDescent="0.2">
      <c r="A175" s="5">
        <v>173</v>
      </c>
      <c r="B175" s="12" t="s">
        <v>175</v>
      </c>
      <c r="C175" s="12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18">
        <f t="shared" si="12"/>
        <v>42033.489675925921</v>
      </c>
      <c r="O175" s="16">
        <f t="shared" si="13"/>
        <v>42063.364675925921</v>
      </c>
      <c r="P175" s="5" t="s">
        <v>8268</v>
      </c>
      <c r="Q175" s="9">
        <f t="shared" si="14"/>
        <v>0</v>
      </c>
      <c r="R175" s="15" t="str">
        <f t="shared" si="15"/>
        <v>N/A</v>
      </c>
      <c r="S175" s="5" t="str">
        <f t="shared" si="16"/>
        <v>film &amp; video</v>
      </c>
      <c r="T175" s="5" t="str">
        <f t="shared" si="17"/>
        <v>drama</v>
      </c>
    </row>
    <row r="176" spans="1:20" ht="32" x14ac:dyDescent="0.2">
      <c r="A176" s="5">
        <v>174</v>
      </c>
      <c r="B176" s="12" t="s">
        <v>176</v>
      </c>
      <c r="C176" s="12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18">
        <f t="shared" si="12"/>
        <v>42072.67564814815</v>
      </c>
      <c r="O176" s="16">
        <f t="shared" si="13"/>
        <v>42132.55064814815</v>
      </c>
      <c r="P176" s="5" t="s">
        <v>8268</v>
      </c>
      <c r="Q176" s="9">
        <f t="shared" si="14"/>
        <v>0</v>
      </c>
      <c r="R176" s="15" t="str">
        <f t="shared" si="15"/>
        <v>N/A</v>
      </c>
      <c r="S176" s="5" t="str">
        <f t="shared" si="16"/>
        <v>film &amp; video</v>
      </c>
      <c r="T176" s="5" t="str">
        <f t="shared" si="17"/>
        <v>drama</v>
      </c>
    </row>
    <row r="177" spans="1:20" ht="32" x14ac:dyDescent="0.2">
      <c r="A177" s="5">
        <v>175</v>
      </c>
      <c r="B177" s="12" t="s">
        <v>177</v>
      </c>
      <c r="C177" s="12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18">
        <f t="shared" si="12"/>
        <v>41855.694571759253</v>
      </c>
      <c r="O177" s="16">
        <f t="shared" si="13"/>
        <v>41880.569571759253</v>
      </c>
      <c r="P177" s="5" t="s">
        <v>8268</v>
      </c>
      <c r="Q177" s="9">
        <f t="shared" si="14"/>
        <v>6.4850000000000005E-2</v>
      </c>
      <c r="R177" s="15">
        <f t="shared" si="15"/>
        <v>49.88</v>
      </c>
      <c r="S177" s="5" t="str">
        <f t="shared" si="16"/>
        <v>film &amp; video</v>
      </c>
      <c r="T177" s="5" t="str">
        <f t="shared" si="17"/>
        <v>drama</v>
      </c>
    </row>
    <row r="178" spans="1:20" ht="32" x14ac:dyDescent="0.2">
      <c r="A178" s="5">
        <v>176</v>
      </c>
      <c r="B178" s="12" t="s">
        <v>178</v>
      </c>
      <c r="C178" s="12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18">
        <f t="shared" si="12"/>
        <v>42191.740729166668</v>
      </c>
      <c r="O178" s="16">
        <f t="shared" si="13"/>
        <v>42221.615729166668</v>
      </c>
      <c r="P178" s="5" t="s">
        <v>8268</v>
      </c>
      <c r="Q178" s="9">
        <f t="shared" si="14"/>
        <v>0</v>
      </c>
      <c r="R178" s="15" t="str">
        <f t="shared" si="15"/>
        <v>N/A</v>
      </c>
      <c r="S178" s="5" t="str">
        <f t="shared" si="16"/>
        <v>film &amp; video</v>
      </c>
      <c r="T178" s="5" t="str">
        <f t="shared" si="17"/>
        <v>drama</v>
      </c>
    </row>
    <row r="179" spans="1:20" ht="16" x14ac:dyDescent="0.2">
      <c r="A179" s="5">
        <v>177</v>
      </c>
      <c r="B179" s="12" t="s">
        <v>179</v>
      </c>
      <c r="C179" s="12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18">
        <f t="shared" si="12"/>
        <v>42069.964421296296</v>
      </c>
      <c r="O179" s="16">
        <f t="shared" si="13"/>
        <v>42086.797754629624</v>
      </c>
      <c r="P179" s="5" t="s">
        <v>8268</v>
      </c>
      <c r="Q179" s="9">
        <f t="shared" si="14"/>
        <v>0.4</v>
      </c>
      <c r="R179" s="15">
        <f t="shared" si="15"/>
        <v>25.71</v>
      </c>
      <c r="S179" s="5" t="str">
        <f t="shared" si="16"/>
        <v>film &amp; video</v>
      </c>
      <c r="T179" s="5" t="str">
        <f t="shared" si="17"/>
        <v>drama</v>
      </c>
    </row>
    <row r="180" spans="1:20" ht="16" x14ac:dyDescent="0.2">
      <c r="A180" s="5">
        <v>178</v>
      </c>
      <c r="B180" s="12" t="s">
        <v>180</v>
      </c>
      <c r="C180" s="12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18">
        <f t="shared" si="12"/>
        <v>42304.872048611105</v>
      </c>
      <c r="O180" s="16">
        <f t="shared" si="13"/>
        <v>42334.788715277777</v>
      </c>
      <c r="P180" s="5" t="s">
        <v>8268</v>
      </c>
      <c r="Q180" s="9">
        <f t="shared" si="14"/>
        <v>0</v>
      </c>
      <c r="R180" s="15" t="str">
        <f t="shared" si="15"/>
        <v>N/A</v>
      </c>
      <c r="S180" s="5" t="str">
        <f t="shared" si="16"/>
        <v>film &amp; video</v>
      </c>
      <c r="T180" s="5" t="str">
        <f t="shared" si="17"/>
        <v>drama</v>
      </c>
    </row>
    <row r="181" spans="1:20" ht="16" x14ac:dyDescent="0.2">
      <c r="A181" s="5">
        <v>179</v>
      </c>
      <c r="B181" s="12" t="s">
        <v>181</v>
      </c>
      <c r="C181" s="12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18">
        <f t="shared" si="12"/>
        <v>42402.997164351851</v>
      </c>
      <c r="O181" s="16">
        <f t="shared" si="13"/>
        <v>42432.872164351851</v>
      </c>
      <c r="P181" s="5" t="s">
        <v>8268</v>
      </c>
      <c r="Q181" s="9">
        <f t="shared" si="14"/>
        <v>0.2</v>
      </c>
      <c r="R181" s="15">
        <f t="shared" si="15"/>
        <v>100</v>
      </c>
      <c r="S181" s="5" t="str">
        <f t="shared" si="16"/>
        <v>film &amp; video</v>
      </c>
      <c r="T181" s="5" t="str">
        <f t="shared" si="17"/>
        <v>drama</v>
      </c>
    </row>
    <row r="182" spans="1:20" ht="32" x14ac:dyDescent="0.2">
      <c r="A182" s="5">
        <v>180</v>
      </c>
      <c r="B182" s="12" t="s">
        <v>182</v>
      </c>
      <c r="C182" s="12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18">
        <f t="shared" si="12"/>
        <v>42067.907905092587</v>
      </c>
      <c r="O182" s="16">
        <f t="shared" si="13"/>
        <v>42107.583333333336</v>
      </c>
      <c r="P182" s="5" t="s">
        <v>8268</v>
      </c>
      <c r="Q182" s="9">
        <f t="shared" si="14"/>
        <v>0.33416666666666667</v>
      </c>
      <c r="R182" s="15">
        <f t="shared" si="15"/>
        <v>30.85</v>
      </c>
      <c r="S182" s="5" t="str">
        <f t="shared" si="16"/>
        <v>film &amp; video</v>
      </c>
      <c r="T182" s="5" t="str">
        <f t="shared" si="17"/>
        <v>drama</v>
      </c>
    </row>
    <row r="183" spans="1:20" ht="32" x14ac:dyDescent="0.2">
      <c r="A183" s="5">
        <v>181</v>
      </c>
      <c r="B183" s="12" t="s">
        <v>183</v>
      </c>
      <c r="C183" s="12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18">
        <f t="shared" si="12"/>
        <v>42147.658506944441</v>
      </c>
      <c r="O183" s="16">
        <f t="shared" si="13"/>
        <v>42177.533506944441</v>
      </c>
      <c r="P183" s="5" t="s">
        <v>8268</v>
      </c>
      <c r="Q183" s="9">
        <f t="shared" si="14"/>
        <v>0.21092608822670172</v>
      </c>
      <c r="R183" s="15">
        <f t="shared" si="15"/>
        <v>180.5</v>
      </c>
      <c r="S183" s="5" t="str">
        <f t="shared" si="16"/>
        <v>film &amp; video</v>
      </c>
      <c r="T183" s="5" t="str">
        <f t="shared" si="17"/>
        <v>drama</v>
      </c>
    </row>
    <row r="184" spans="1:20" ht="32" x14ac:dyDescent="0.2">
      <c r="A184" s="5">
        <v>182</v>
      </c>
      <c r="B184" s="12" t="s">
        <v>184</v>
      </c>
      <c r="C184" s="12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18">
        <f t="shared" si="12"/>
        <v>42711.928611111107</v>
      </c>
      <c r="O184" s="16">
        <f t="shared" si="13"/>
        <v>42741.803611111107</v>
      </c>
      <c r="P184" s="5" t="s">
        <v>8268</v>
      </c>
      <c r="Q184" s="9">
        <f t="shared" si="14"/>
        <v>0</v>
      </c>
      <c r="R184" s="15" t="str">
        <f t="shared" si="15"/>
        <v>N/A</v>
      </c>
      <c r="S184" s="5" t="str">
        <f t="shared" si="16"/>
        <v>film &amp; video</v>
      </c>
      <c r="T184" s="5" t="str">
        <f t="shared" si="17"/>
        <v>drama</v>
      </c>
    </row>
    <row r="185" spans="1:20" ht="16" x14ac:dyDescent="0.2">
      <c r="A185" s="5">
        <v>183</v>
      </c>
      <c r="B185" s="12" t="s">
        <v>185</v>
      </c>
      <c r="C185" s="12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18">
        <f t="shared" si="12"/>
        <v>41939.726967592593</v>
      </c>
      <c r="O185" s="16">
        <f t="shared" si="13"/>
        <v>41969.643634259257</v>
      </c>
      <c r="P185" s="5" t="s">
        <v>8268</v>
      </c>
      <c r="Q185" s="9">
        <f t="shared" si="14"/>
        <v>0.35855999999999999</v>
      </c>
      <c r="R185" s="15">
        <f t="shared" si="15"/>
        <v>373.5</v>
      </c>
      <c r="S185" s="5" t="str">
        <f t="shared" si="16"/>
        <v>film &amp; video</v>
      </c>
      <c r="T185" s="5" t="str">
        <f t="shared" si="17"/>
        <v>drama</v>
      </c>
    </row>
    <row r="186" spans="1:20" ht="32" x14ac:dyDescent="0.2">
      <c r="A186" s="5">
        <v>184</v>
      </c>
      <c r="B186" s="12" t="s">
        <v>186</v>
      </c>
      <c r="C186" s="12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18">
        <f t="shared" si="12"/>
        <v>41825.70789351852</v>
      </c>
      <c r="O186" s="16">
        <f t="shared" si="13"/>
        <v>41882.957638888889</v>
      </c>
      <c r="P186" s="5" t="s">
        <v>8268</v>
      </c>
      <c r="Q186" s="9">
        <f t="shared" si="14"/>
        <v>3.4000000000000002E-2</v>
      </c>
      <c r="R186" s="15">
        <f t="shared" si="15"/>
        <v>25.5</v>
      </c>
      <c r="S186" s="5" t="str">
        <f t="shared" si="16"/>
        <v>film &amp; video</v>
      </c>
      <c r="T186" s="5" t="str">
        <f t="shared" si="17"/>
        <v>drama</v>
      </c>
    </row>
    <row r="187" spans="1:20" ht="16" x14ac:dyDescent="0.2">
      <c r="A187" s="5">
        <v>185</v>
      </c>
      <c r="B187" s="12" t="s">
        <v>187</v>
      </c>
      <c r="C187" s="12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18">
        <f t="shared" si="12"/>
        <v>42570.827997685185</v>
      </c>
      <c r="O187" s="16">
        <f t="shared" si="13"/>
        <v>42600.702997685185</v>
      </c>
      <c r="P187" s="5" t="s">
        <v>8268</v>
      </c>
      <c r="Q187" s="9">
        <f t="shared" si="14"/>
        <v>5.5E-2</v>
      </c>
      <c r="R187" s="15">
        <f t="shared" si="15"/>
        <v>220</v>
      </c>
      <c r="S187" s="5" t="str">
        <f t="shared" si="16"/>
        <v>film &amp; video</v>
      </c>
      <c r="T187" s="5" t="str">
        <f t="shared" si="17"/>
        <v>drama</v>
      </c>
    </row>
    <row r="188" spans="1:20" ht="32" x14ac:dyDescent="0.2">
      <c r="A188" s="5">
        <v>186</v>
      </c>
      <c r="B188" s="12" t="s">
        <v>188</v>
      </c>
      <c r="C188" s="12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18">
        <f t="shared" si="12"/>
        <v>42767.729560185187</v>
      </c>
      <c r="O188" s="16">
        <f t="shared" si="13"/>
        <v>42797.624999999993</v>
      </c>
      <c r="P188" s="5" t="s">
        <v>8268</v>
      </c>
      <c r="Q188" s="9">
        <f t="shared" si="14"/>
        <v>0</v>
      </c>
      <c r="R188" s="15" t="str">
        <f t="shared" si="15"/>
        <v>N/A</v>
      </c>
      <c r="S188" s="5" t="str">
        <f t="shared" si="16"/>
        <v>film &amp; video</v>
      </c>
      <c r="T188" s="5" t="str">
        <f t="shared" si="17"/>
        <v>drama</v>
      </c>
    </row>
    <row r="189" spans="1:20" ht="16" x14ac:dyDescent="0.2">
      <c r="A189" s="5">
        <v>187</v>
      </c>
      <c r="B189" s="12" t="s">
        <v>189</v>
      </c>
      <c r="C189" s="12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18">
        <f t="shared" si="12"/>
        <v>42182.15112268518</v>
      </c>
      <c r="O189" s="16">
        <f t="shared" si="13"/>
        <v>42206.082638888889</v>
      </c>
      <c r="P189" s="5" t="s">
        <v>8268</v>
      </c>
      <c r="Q189" s="9">
        <f t="shared" si="14"/>
        <v>0.16</v>
      </c>
      <c r="R189" s="15">
        <f t="shared" si="15"/>
        <v>160</v>
      </c>
      <c r="S189" s="5" t="str">
        <f t="shared" si="16"/>
        <v>film &amp; video</v>
      </c>
      <c r="T189" s="5" t="str">
        <f t="shared" si="17"/>
        <v>drama</v>
      </c>
    </row>
    <row r="190" spans="1:20" ht="32" x14ac:dyDescent="0.2">
      <c r="A190" s="5">
        <v>188</v>
      </c>
      <c r="B190" s="12" t="s">
        <v>190</v>
      </c>
      <c r="C190" s="12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18">
        <f t="shared" si="12"/>
        <v>41857.099710648145</v>
      </c>
      <c r="O190" s="16">
        <f t="shared" si="13"/>
        <v>41886.974710648145</v>
      </c>
      <c r="P190" s="5" t="s">
        <v>8268</v>
      </c>
      <c r="Q190" s="9">
        <f t="shared" si="14"/>
        <v>0</v>
      </c>
      <c r="R190" s="15" t="str">
        <f t="shared" si="15"/>
        <v>N/A</v>
      </c>
      <c r="S190" s="5" t="str">
        <f t="shared" si="16"/>
        <v>film &amp; video</v>
      </c>
      <c r="T190" s="5" t="str">
        <f t="shared" si="17"/>
        <v>drama</v>
      </c>
    </row>
    <row r="191" spans="1:20" ht="32" x14ac:dyDescent="0.2">
      <c r="A191" s="5">
        <v>189</v>
      </c>
      <c r="B191" s="12" t="s">
        <v>191</v>
      </c>
      <c r="C191" s="12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18">
        <f t="shared" si="12"/>
        <v>42556.607372685183</v>
      </c>
      <c r="O191" s="16">
        <f t="shared" si="13"/>
        <v>42616.482372685183</v>
      </c>
      <c r="P191" s="5" t="s">
        <v>8268</v>
      </c>
      <c r="Q191" s="9">
        <f t="shared" si="14"/>
        <v>6.8999999999999997E-4</v>
      </c>
      <c r="R191" s="15">
        <f t="shared" si="15"/>
        <v>69</v>
      </c>
      <c r="S191" s="5" t="str">
        <f t="shared" si="16"/>
        <v>film &amp; video</v>
      </c>
      <c r="T191" s="5" t="str">
        <f t="shared" si="17"/>
        <v>drama</v>
      </c>
    </row>
    <row r="192" spans="1:20" ht="16" x14ac:dyDescent="0.2">
      <c r="A192" s="5">
        <v>190</v>
      </c>
      <c r="B192" s="12" t="s">
        <v>192</v>
      </c>
      <c r="C192" s="12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18">
        <f t="shared" si="12"/>
        <v>42527.567662037036</v>
      </c>
      <c r="O192" s="16">
        <f t="shared" si="13"/>
        <v>42537.442662037036</v>
      </c>
      <c r="P192" s="5" t="s">
        <v>8268</v>
      </c>
      <c r="Q192" s="9">
        <f t="shared" si="14"/>
        <v>4.1666666666666666E-3</v>
      </c>
      <c r="R192" s="15">
        <f t="shared" si="15"/>
        <v>50</v>
      </c>
      <c r="S192" s="5" t="str">
        <f t="shared" si="16"/>
        <v>film &amp; video</v>
      </c>
      <c r="T192" s="5" t="str">
        <f t="shared" si="17"/>
        <v>drama</v>
      </c>
    </row>
    <row r="193" spans="1:20" ht="32" x14ac:dyDescent="0.2">
      <c r="A193" s="5">
        <v>191</v>
      </c>
      <c r="B193" s="12" t="s">
        <v>193</v>
      </c>
      <c r="C193" s="12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18">
        <f t="shared" si="12"/>
        <v>42239.358078703699</v>
      </c>
      <c r="O193" s="16">
        <f t="shared" si="13"/>
        <v>42279.233078703699</v>
      </c>
      <c r="P193" s="5" t="s">
        <v>8268</v>
      </c>
      <c r="Q193" s="9">
        <f t="shared" si="14"/>
        <v>0.05</v>
      </c>
      <c r="R193" s="15">
        <f t="shared" si="15"/>
        <v>83.33</v>
      </c>
      <c r="S193" s="5" t="str">
        <f t="shared" si="16"/>
        <v>film &amp; video</v>
      </c>
      <c r="T193" s="5" t="str">
        <f t="shared" si="17"/>
        <v>drama</v>
      </c>
    </row>
    <row r="194" spans="1:20" ht="32" x14ac:dyDescent="0.2">
      <c r="A194" s="5">
        <v>192</v>
      </c>
      <c r="B194" s="12" t="s">
        <v>194</v>
      </c>
      <c r="C194" s="12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18">
        <f t="shared" ref="N194:N257" si="18">(J194/86400)+25569+(-2/24)</f>
        <v>41899.708703703705</v>
      </c>
      <c r="O194" s="16">
        <f t="shared" ref="O194:O257" si="19">(I194/86400)+25569+(-5/24)</f>
        <v>41929.583703703705</v>
      </c>
      <c r="P194" s="5" t="s">
        <v>8268</v>
      </c>
      <c r="Q194" s="9">
        <f t="shared" ref="Q194:Q257" si="20">E194/D194</f>
        <v>1.7E-5</v>
      </c>
      <c r="R194" s="15">
        <f t="shared" ref="R194:R257" si="21">IF(OR(E194=0,L194=0),"N/A",ROUND((E194/L194),2))</f>
        <v>5.67</v>
      </c>
      <c r="S194" s="5" t="str">
        <f t="shared" ref="S194:S257" si="22">LEFT(P194,(FIND("/",P194,1)-1))</f>
        <v>film &amp; video</v>
      </c>
      <c r="T194" s="5" t="str">
        <f t="shared" ref="T194:T257" si="23">RIGHT(P194,LEN(P194)-FIND("/",P194))</f>
        <v>drama</v>
      </c>
    </row>
    <row r="195" spans="1:20" ht="32" x14ac:dyDescent="0.2">
      <c r="A195" s="5">
        <v>193</v>
      </c>
      <c r="B195" s="12" t="s">
        <v>195</v>
      </c>
      <c r="C195" s="12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18">
        <f t="shared" si="18"/>
        <v>41911.851458333331</v>
      </c>
      <c r="O195" s="16">
        <f t="shared" si="19"/>
        <v>41971.768124999995</v>
      </c>
      <c r="P195" s="5" t="s">
        <v>8268</v>
      </c>
      <c r="Q195" s="9">
        <f t="shared" si="20"/>
        <v>0</v>
      </c>
      <c r="R195" s="15" t="str">
        <f t="shared" si="21"/>
        <v>N/A</v>
      </c>
      <c r="S195" s="5" t="str">
        <f t="shared" si="22"/>
        <v>film &amp; video</v>
      </c>
      <c r="T195" s="5" t="str">
        <f t="shared" si="23"/>
        <v>drama</v>
      </c>
    </row>
    <row r="196" spans="1:20" ht="32" x14ac:dyDescent="0.2">
      <c r="A196" s="5">
        <v>194</v>
      </c>
      <c r="B196" s="12" t="s">
        <v>196</v>
      </c>
      <c r="C196" s="12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18">
        <f t="shared" si="18"/>
        <v>42375.913553240738</v>
      </c>
      <c r="O196" s="16">
        <f t="shared" si="19"/>
        <v>42435.788553240738</v>
      </c>
      <c r="P196" s="5" t="s">
        <v>8268</v>
      </c>
      <c r="Q196" s="9">
        <f t="shared" si="20"/>
        <v>1.1999999999999999E-3</v>
      </c>
      <c r="R196" s="15">
        <f t="shared" si="21"/>
        <v>1</v>
      </c>
      <c r="S196" s="5" t="str">
        <f t="shared" si="22"/>
        <v>film &amp; video</v>
      </c>
      <c r="T196" s="5" t="str">
        <f t="shared" si="23"/>
        <v>drama</v>
      </c>
    </row>
    <row r="197" spans="1:20" ht="32" x14ac:dyDescent="0.2">
      <c r="A197" s="5">
        <v>195</v>
      </c>
      <c r="B197" s="12" t="s">
        <v>197</v>
      </c>
      <c r="C197" s="12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18">
        <f t="shared" si="18"/>
        <v>42135.587175925924</v>
      </c>
      <c r="O197" s="16">
        <f t="shared" si="19"/>
        <v>42195.462175925924</v>
      </c>
      <c r="P197" s="5" t="s">
        <v>8268</v>
      </c>
      <c r="Q197" s="9">
        <f t="shared" si="20"/>
        <v>0</v>
      </c>
      <c r="R197" s="15" t="str">
        <f t="shared" si="21"/>
        <v>N/A</v>
      </c>
      <c r="S197" s="5" t="str">
        <f t="shared" si="22"/>
        <v>film &amp; video</v>
      </c>
      <c r="T197" s="5" t="str">
        <f t="shared" si="23"/>
        <v>drama</v>
      </c>
    </row>
    <row r="198" spans="1:20" ht="32" x14ac:dyDescent="0.2">
      <c r="A198" s="5">
        <v>196</v>
      </c>
      <c r="B198" s="12" t="s">
        <v>198</v>
      </c>
      <c r="C198" s="12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18">
        <f t="shared" si="18"/>
        <v>42259.459467592591</v>
      </c>
      <c r="O198" s="16">
        <f t="shared" si="19"/>
        <v>42287.666666666664</v>
      </c>
      <c r="P198" s="5" t="s">
        <v>8268</v>
      </c>
      <c r="Q198" s="9">
        <f t="shared" si="20"/>
        <v>0.41857142857142859</v>
      </c>
      <c r="R198" s="15">
        <f t="shared" si="21"/>
        <v>77.11</v>
      </c>
      <c r="S198" s="5" t="str">
        <f t="shared" si="22"/>
        <v>film &amp; video</v>
      </c>
      <c r="T198" s="5" t="str">
        <f t="shared" si="23"/>
        <v>drama</v>
      </c>
    </row>
    <row r="199" spans="1:20" ht="32" x14ac:dyDescent="0.2">
      <c r="A199" s="5">
        <v>197</v>
      </c>
      <c r="B199" s="12" t="s">
        <v>199</v>
      </c>
      <c r="C199" s="12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18">
        <f t="shared" si="18"/>
        <v>42741.765046296299</v>
      </c>
      <c r="O199" s="16">
        <f t="shared" si="19"/>
        <v>42783.666666666664</v>
      </c>
      <c r="P199" s="5" t="s">
        <v>8268</v>
      </c>
      <c r="Q199" s="9">
        <f t="shared" si="20"/>
        <v>0.1048</v>
      </c>
      <c r="R199" s="15">
        <f t="shared" si="21"/>
        <v>32.75</v>
      </c>
      <c r="S199" s="5" t="str">
        <f t="shared" si="22"/>
        <v>film &amp; video</v>
      </c>
      <c r="T199" s="5" t="str">
        <f t="shared" si="23"/>
        <v>drama</v>
      </c>
    </row>
    <row r="200" spans="1:20" ht="32" x14ac:dyDescent="0.2">
      <c r="A200" s="5">
        <v>198</v>
      </c>
      <c r="B200" s="12" t="s">
        <v>200</v>
      </c>
      <c r="C200" s="12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18">
        <f t="shared" si="18"/>
        <v>41887.300023148149</v>
      </c>
      <c r="O200" s="16">
        <f t="shared" si="19"/>
        <v>41917.175023148149</v>
      </c>
      <c r="P200" s="5" t="s">
        <v>8268</v>
      </c>
      <c r="Q200" s="9">
        <f t="shared" si="20"/>
        <v>1.116E-2</v>
      </c>
      <c r="R200" s="15">
        <f t="shared" si="21"/>
        <v>46.5</v>
      </c>
      <c r="S200" s="5" t="str">
        <f t="shared" si="22"/>
        <v>film &amp; video</v>
      </c>
      <c r="T200" s="5" t="str">
        <f t="shared" si="23"/>
        <v>drama</v>
      </c>
    </row>
    <row r="201" spans="1:20" ht="32" x14ac:dyDescent="0.2">
      <c r="A201" s="5">
        <v>199</v>
      </c>
      <c r="B201" s="12" t="s">
        <v>201</v>
      </c>
      <c r="C201" s="12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18">
        <f t="shared" si="18"/>
        <v>42584.040532407402</v>
      </c>
      <c r="O201" s="16">
        <f t="shared" si="19"/>
        <v>42613.915532407402</v>
      </c>
      <c r="P201" s="5" t="s">
        <v>8268</v>
      </c>
      <c r="Q201" s="9">
        <f t="shared" si="20"/>
        <v>0</v>
      </c>
      <c r="R201" s="15" t="str">
        <f t="shared" si="21"/>
        <v>N/A</v>
      </c>
      <c r="S201" s="5" t="str">
        <f t="shared" si="22"/>
        <v>film &amp; video</v>
      </c>
      <c r="T201" s="5" t="str">
        <f t="shared" si="23"/>
        <v>drama</v>
      </c>
    </row>
    <row r="202" spans="1:20" ht="16" x14ac:dyDescent="0.2">
      <c r="A202" s="5">
        <v>200</v>
      </c>
      <c r="B202" s="12" t="s">
        <v>202</v>
      </c>
      <c r="C202" s="12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18">
        <f t="shared" si="18"/>
        <v>41867.000034722216</v>
      </c>
      <c r="O202" s="16">
        <f t="shared" si="19"/>
        <v>41896.875034722216</v>
      </c>
      <c r="P202" s="5" t="s">
        <v>8268</v>
      </c>
      <c r="Q202" s="9">
        <f t="shared" si="20"/>
        <v>0.26192500000000002</v>
      </c>
      <c r="R202" s="15">
        <f t="shared" si="21"/>
        <v>87.31</v>
      </c>
      <c r="S202" s="5" t="str">
        <f t="shared" si="22"/>
        <v>film &amp; video</v>
      </c>
      <c r="T202" s="5" t="str">
        <f t="shared" si="23"/>
        <v>drama</v>
      </c>
    </row>
    <row r="203" spans="1:20" ht="32" x14ac:dyDescent="0.2">
      <c r="A203" s="5">
        <v>201</v>
      </c>
      <c r="B203" s="12" t="s">
        <v>203</v>
      </c>
      <c r="C203" s="12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18">
        <f t="shared" si="18"/>
        <v>42023.735289351847</v>
      </c>
      <c r="O203" s="16">
        <f t="shared" si="19"/>
        <v>42043.610289351847</v>
      </c>
      <c r="P203" s="5" t="s">
        <v>8268</v>
      </c>
      <c r="Q203" s="9">
        <f t="shared" si="20"/>
        <v>0.58461538461538465</v>
      </c>
      <c r="R203" s="15">
        <f t="shared" si="21"/>
        <v>54.29</v>
      </c>
      <c r="S203" s="5" t="str">
        <f t="shared" si="22"/>
        <v>film &amp; video</v>
      </c>
      <c r="T203" s="5" t="str">
        <f t="shared" si="23"/>
        <v>drama</v>
      </c>
    </row>
    <row r="204" spans="1:20" ht="16" x14ac:dyDescent="0.2">
      <c r="A204" s="5">
        <v>202</v>
      </c>
      <c r="B204" s="12" t="s">
        <v>204</v>
      </c>
      <c r="C204" s="12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18">
        <f t="shared" si="18"/>
        <v>42255.844490740739</v>
      </c>
      <c r="O204" s="16">
        <f t="shared" si="19"/>
        <v>42285.665972222218</v>
      </c>
      <c r="P204" s="5" t="s">
        <v>8268</v>
      </c>
      <c r="Q204" s="9">
        <f t="shared" si="20"/>
        <v>0</v>
      </c>
      <c r="R204" s="15" t="str">
        <f t="shared" si="21"/>
        <v>N/A</v>
      </c>
      <c r="S204" s="5" t="str">
        <f t="shared" si="22"/>
        <v>film &amp; video</v>
      </c>
      <c r="T204" s="5" t="str">
        <f t="shared" si="23"/>
        <v>drama</v>
      </c>
    </row>
    <row r="205" spans="1:20" ht="32" x14ac:dyDescent="0.2">
      <c r="A205" s="5">
        <v>203</v>
      </c>
      <c r="B205" s="12" t="s">
        <v>205</v>
      </c>
      <c r="C205" s="12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18">
        <f t="shared" si="18"/>
        <v>41973.764629629623</v>
      </c>
      <c r="O205" s="16">
        <f t="shared" si="19"/>
        <v>42033.639629629623</v>
      </c>
      <c r="P205" s="5" t="s">
        <v>8268</v>
      </c>
      <c r="Q205" s="9">
        <f t="shared" si="20"/>
        <v>0.2984</v>
      </c>
      <c r="R205" s="15">
        <f t="shared" si="21"/>
        <v>93.25</v>
      </c>
      <c r="S205" s="5" t="str">
        <f t="shared" si="22"/>
        <v>film &amp; video</v>
      </c>
      <c r="T205" s="5" t="str">
        <f t="shared" si="23"/>
        <v>drama</v>
      </c>
    </row>
    <row r="206" spans="1:20" ht="32" x14ac:dyDescent="0.2">
      <c r="A206" s="5">
        <v>204</v>
      </c>
      <c r="B206" s="12" t="s">
        <v>206</v>
      </c>
      <c r="C206" s="12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18">
        <f t="shared" si="18"/>
        <v>42556.500034722216</v>
      </c>
      <c r="O206" s="16">
        <f t="shared" si="19"/>
        <v>42586.375034722216</v>
      </c>
      <c r="P206" s="5" t="s">
        <v>8268</v>
      </c>
      <c r="Q206" s="9">
        <f t="shared" si="20"/>
        <v>0.50721666666666665</v>
      </c>
      <c r="R206" s="15">
        <f t="shared" si="21"/>
        <v>117.68</v>
      </c>
      <c r="S206" s="5" t="str">
        <f t="shared" si="22"/>
        <v>film &amp; video</v>
      </c>
      <c r="T206" s="5" t="str">
        <f t="shared" si="23"/>
        <v>drama</v>
      </c>
    </row>
    <row r="207" spans="1:20" ht="32" x14ac:dyDescent="0.2">
      <c r="A207" s="5">
        <v>205</v>
      </c>
      <c r="B207" s="12" t="s">
        <v>207</v>
      </c>
      <c r="C207" s="12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18">
        <f t="shared" si="18"/>
        <v>42248.548865740733</v>
      </c>
      <c r="O207" s="16">
        <f t="shared" si="19"/>
        <v>42283.423865740733</v>
      </c>
      <c r="P207" s="5" t="s">
        <v>8268</v>
      </c>
      <c r="Q207" s="9">
        <f t="shared" si="20"/>
        <v>0.16250000000000001</v>
      </c>
      <c r="R207" s="15">
        <f t="shared" si="21"/>
        <v>76.47</v>
      </c>
      <c r="S207" s="5" t="str">
        <f t="shared" si="22"/>
        <v>film &amp; video</v>
      </c>
      <c r="T207" s="5" t="str">
        <f t="shared" si="23"/>
        <v>drama</v>
      </c>
    </row>
    <row r="208" spans="1:20" ht="16" x14ac:dyDescent="0.2">
      <c r="A208" s="5">
        <v>206</v>
      </c>
      <c r="B208" s="12" t="s">
        <v>208</v>
      </c>
      <c r="C208" s="12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18">
        <f t="shared" si="18"/>
        <v>42566.92109953703</v>
      </c>
      <c r="O208" s="16">
        <f t="shared" si="19"/>
        <v>42587.79609953703</v>
      </c>
      <c r="P208" s="5" t="s">
        <v>8268</v>
      </c>
      <c r="Q208" s="9">
        <f t="shared" si="20"/>
        <v>0</v>
      </c>
      <c r="R208" s="15" t="str">
        <f t="shared" si="21"/>
        <v>N/A</v>
      </c>
      <c r="S208" s="5" t="str">
        <f t="shared" si="22"/>
        <v>film &amp; video</v>
      </c>
      <c r="T208" s="5" t="str">
        <f t="shared" si="23"/>
        <v>drama</v>
      </c>
    </row>
    <row r="209" spans="1:20" ht="32" x14ac:dyDescent="0.2">
      <c r="A209" s="5">
        <v>207</v>
      </c>
      <c r="B209" s="12" t="s">
        <v>209</v>
      </c>
      <c r="C209" s="12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18">
        <f t="shared" si="18"/>
        <v>41978.113865740735</v>
      </c>
      <c r="O209" s="16">
        <f t="shared" si="19"/>
        <v>42007.988865740735</v>
      </c>
      <c r="P209" s="5" t="s">
        <v>8268</v>
      </c>
      <c r="Q209" s="9">
        <f t="shared" si="20"/>
        <v>0.15214285714285714</v>
      </c>
      <c r="R209" s="15">
        <f t="shared" si="21"/>
        <v>163.85</v>
      </c>
      <c r="S209" s="5" t="str">
        <f t="shared" si="22"/>
        <v>film &amp; video</v>
      </c>
      <c r="T209" s="5" t="str">
        <f t="shared" si="23"/>
        <v>drama</v>
      </c>
    </row>
    <row r="210" spans="1:20" ht="32" x14ac:dyDescent="0.2">
      <c r="A210" s="5">
        <v>208</v>
      </c>
      <c r="B210" s="12" t="s">
        <v>210</v>
      </c>
      <c r="C210" s="12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18">
        <f t="shared" si="18"/>
        <v>41959.28665509259</v>
      </c>
      <c r="O210" s="16">
        <f t="shared" si="19"/>
        <v>41989.16165509259</v>
      </c>
      <c r="P210" s="5" t="s">
        <v>8268</v>
      </c>
      <c r="Q210" s="9">
        <f t="shared" si="20"/>
        <v>0</v>
      </c>
      <c r="R210" s="15" t="str">
        <f t="shared" si="21"/>
        <v>N/A</v>
      </c>
      <c r="S210" s="5" t="str">
        <f t="shared" si="22"/>
        <v>film &amp; video</v>
      </c>
      <c r="T210" s="5" t="str">
        <f t="shared" si="23"/>
        <v>drama</v>
      </c>
    </row>
    <row r="211" spans="1:20" ht="32" x14ac:dyDescent="0.2">
      <c r="A211" s="5">
        <v>209</v>
      </c>
      <c r="B211" s="12" t="s">
        <v>211</v>
      </c>
      <c r="C211" s="12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18">
        <f t="shared" si="18"/>
        <v>42165.839525462965</v>
      </c>
      <c r="O211" s="16">
        <f t="shared" si="19"/>
        <v>42195.714525462965</v>
      </c>
      <c r="P211" s="5" t="s">
        <v>8268</v>
      </c>
      <c r="Q211" s="9">
        <f t="shared" si="20"/>
        <v>0</v>
      </c>
      <c r="R211" s="15" t="str">
        <f t="shared" si="21"/>
        <v>N/A</v>
      </c>
      <c r="S211" s="5" t="str">
        <f t="shared" si="22"/>
        <v>film &amp; video</v>
      </c>
      <c r="T211" s="5" t="str">
        <f t="shared" si="23"/>
        <v>drama</v>
      </c>
    </row>
    <row r="212" spans="1:20" ht="32" x14ac:dyDescent="0.2">
      <c r="A212" s="5">
        <v>210</v>
      </c>
      <c r="B212" s="12" t="s">
        <v>212</v>
      </c>
      <c r="C212" s="12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18">
        <f t="shared" si="18"/>
        <v>42248.981388888882</v>
      </c>
      <c r="O212" s="16">
        <f t="shared" si="19"/>
        <v>42277.999999999993</v>
      </c>
      <c r="P212" s="5" t="s">
        <v>8268</v>
      </c>
      <c r="Q212" s="9">
        <f t="shared" si="20"/>
        <v>0.2525</v>
      </c>
      <c r="R212" s="15">
        <f t="shared" si="21"/>
        <v>91.82</v>
      </c>
      <c r="S212" s="5" t="str">
        <f t="shared" si="22"/>
        <v>film &amp; video</v>
      </c>
      <c r="T212" s="5" t="str">
        <f t="shared" si="23"/>
        <v>drama</v>
      </c>
    </row>
    <row r="213" spans="1:20" ht="32" x14ac:dyDescent="0.2">
      <c r="A213" s="5">
        <v>211</v>
      </c>
      <c r="B213" s="12" t="s">
        <v>213</v>
      </c>
      <c r="C213" s="12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18">
        <f t="shared" si="18"/>
        <v>42236.076585648145</v>
      </c>
      <c r="O213" s="16">
        <f t="shared" si="19"/>
        <v>42265.951585648145</v>
      </c>
      <c r="P213" s="5" t="s">
        <v>8268</v>
      </c>
      <c r="Q213" s="9">
        <f t="shared" si="20"/>
        <v>0.44600000000000001</v>
      </c>
      <c r="R213" s="15">
        <f t="shared" si="21"/>
        <v>185.83</v>
      </c>
      <c r="S213" s="5" t="str">
        <f t="shared" si="22"/>
        <v>film &amp; video</v>
      </c>
      <c r="T213" s="5" t="str">
        <f t="shared" si="23"/>
        <v>drama</v>
      </c>
    </row>
    <row r="214" spans="1:20" ht="16" x14ac:dyDescent="0.2">
      <c r="A214" s="5">
        <v>212</v>
      </c>
      <c r="B214" s="12" t="s">
        <v>214</v>
      </c>
      <c r="C214" s="12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18">
        <f t="shared" si="18"/>
        <v>42416.797685185178</v>
      </c>
      <c r="O214" s="16">
        <f t="shared" si="19"/>
        <v>42476.631018518521</v>
      </c>
      <c r="P214" s="5" t="s">
        <v>8268</v>
      </c>
      <c r="Q214" s="9">
        <f t="shared" si="20"/>
        <v>1.5873015873015873E-4</v>
      </c>
      <c r="R214" s="15">
        <f t="shared" si="21"/>
        <v>1</v>
      </c>
      <c r="S214" s="5" t="str">
        <f t="shared" si="22"/>
        <v>film &amp; video</v>
      </c>
      <c r="T214" s="5" t="str">
        <f t="shared" si="23"/>
        <v>drama</v>
      </c>
    </row>
    <row r="215" spans="1:20" ht="32" x14ac:dyDescent="0.2">
      <c r="A215" s="5">
        <v>213</v>
      </c>
      <c r="B215" s="12" t="s">
        <v>215</v>
      </c>
      <c r="C215" s="12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18">
        <f t="shared" si="18"/>
        <v>42202.510960648149</v>
      </c>
      <c r="O215" s="16">
        <f t="shared" si="19"/>
        <v>42232.379641203697</v>
      </c>
      <c r="P215" s="5" t="s">
        <v>8268</v>
      </c>
      <c r="Q215" s="9">
        <f t="shared" si="20"/>
        <v>4.0000000000000002E-4</v>
      </c>
      <c r="R215" s="15">
        <f t="shared" si="21"/>
        <v>20</v>
      </c>
      <c r="S215" s="5" t="str">
        <f t="shared" si="22"/>
        <v>film &amp; video</v>
      </c>
      <c r="T215" s="5" t="str">
        <f t="shared" si="23"/>
        <v>drama</v>
      </c>
    </row>
    <row r="216" spans="1:20" ht="32" x14ac:dyDescent="0.2">
      <c r="A216" s="5">
        <v>214</v>
      </c>
      <c r="B216" s="12" t="s">
        <v>216</v>
      </c>
      <c r="C216" s="12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18">
        <f t="shared" si="18"/>
        <v>42009.557280092595</v>
      </c>
      <c r="O216" s="16">
        <f t="shared" si="19"/>
        <v>42069.432280092595</v>
      </c>
      <c r="P216" s="5" t="s">
        <v>8268</v>
      </c>
      <c r="Q216" s="9">
        <f t="shared" si="20"/>
        <v>8.0000000000000007E-5</v>
      </c>
      <c r="R216" s="15">
        <f t="shared" si="21"/>
        <v>1</v>
      </c>
      <c r="S216" s="5" t="str">
        <f t="shared" si="22"/>
        <v>film &amp; video</v>
      </c>
      <c r="T216" s="5" t="str">
        <f t="shared" si="23"/>
        <v>drama</v>
      </c>
    </row>
    <row r="217" spans="1:20" ht="32" x14ac:dyDescent="0.2">
      <c r="A217" s="5">
        <v>215</v>
      </c>
      <c r="B217" s="12" t="s">
        <v>217</v>
      </c>
      <c r="C217" s="12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18">
        <f t="shared" si="18"/>
        <v>42375.146782407406</v>
      </c>
      <c r="O217" s="16">
        <f t="shared" si="19"/>
        <v>42417.790972222218</v>
      </c>
      <c r="P217" s="5" t="s">
        <v>8268</v>
      </c>
      <c r="Q217" s="9">
        <f t="shared" si="20"/>
        <v>2.2727272727272726E-3</v>
      </c>
      <c r="R217" s="15">
        <f t="shared" si="21"/>
        <v>10</v>
      </c>
      <c r="S217" s="5" t="str">
        <f t="shared" si="22"/>
        <v>film &amp; video</v>
      </c>
      <c r="T217" s="5" t="str">
        <f t="shared" si="23"/>
        <v>drama</v>
      </c>
    </row>
    <row r="218" spans="1:20" ht="32" x14ac:dyDescent="0.2">
      <c r="A218" s="5">
        <v>216</v>
      </c>
      <c r="B218" s="12" t="s">
        <v>218</v>
      </c>
      <c r="C218" s="12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18">
        <f t="shared" si="18"/>
        <v>42066.875428240739</v>
      </c>
      <c r="O218" s="16">
        <f t="shared" si="19"/>
        <v>42116.708761574067</v>
      </c>
      <c r="P218" s="5" t="s">
        <v>8268</v>
      </c>
      <c r="Q218" s="9">
        <f t="shared" si="20"/>
        <v>0.55698440000000005</v>
      </c>
      <c r="R218" s="15">
        <f t="shared" si="21"/>
        <v>331.54</v>
      </c>
      <c r="S218" s="5" t="str">
        <f t="shared" si="22"/>
        <v>film &amp; video</v>
      </c>
      <c r="T218" s="5" t="str">
        <f t="shared" si="23"/>
        <v>drama</v>
      </c>
    </row>
    <row r="219" spans="1:20" ht="16" x14ac:dyDescent="0.2">
      <c r="A219" s="5">
        <v>217</v>
      </c>
      <c r="B219" s="12" t="s">
        <v>219</v>
      </c>
      <c r="C219" s="12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18">
        <f t="shared" si="18"/>
        <v>41970.557280092595</v>
      </c>
      <c r="O219" s="16">
        <f t="shared" si="19"/>
        <v>42001.432280092595</v>
      </c>
      <c r="P219" s="5" t="s">
        <v>8268</v>
      </c>
      <c r="Q219" s="9">
        <f t="shared" si="20"/>
        <v>0.11942999999999999</v>
      </c>
      <c r="R219" s="15">
        <f t="shared" si="21"/>
        <v>314.29000000000002</v>
      </c>
      <c r="S219" s="5" t="str">
        <f t="shared" si="22"/>
        <v>film &amp; video</v>
      </c>
      <c r="T219" s="5" t="str">
        <f t="shared" si="23"/>
        <v>drama</v>
      </c>
    </row>
    <row r="220" spans="1:20" ht="32" x14ac:dyDescent="0.2">
      <c r="A220" s="5">
        <v>218</v>
      </c>
      <c r="B220" s="12" t="s">
        <v>220</v>
      </c>
      <c r="C220" s="12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18">
        <f t="shared" si="18"/>
        <v>42079.545011574075</v>
      </c>
      <c r="O220" s="16">
        <f t="shared" si="19"/>
        <v>42139.420011574075</v>
      </c>
      <c r="P220" s="5" t="s">
        <v>8268</v>
      </c>
      <c r="Q220" s="9">
        <f t="shared" si="20"/>
        <v>0.02</v>
      </c>
      <c r="R220" s="15">
        <f t="shared" si="21"/>
        <v>100</v>
      </c>
      <c r="S220" s="5" t="str">
        <f t="shared" si="22"/>
        <v>film &amp; video</v>
      </c>
      <c r="T220" s="5" t="str">
        <f t="shared" si="23"/>
        <v>drama</v>
      </c>
    </row>
    <row r="221" spans="1:20" ht="16" x14ac:dyDescent="0.2">
      <c r="A221" s="5">
        <v>219</v>
      </c>
      <c r="B221" s="12" t="s">
        <v>221</v>
      </c>
      <c r="C221" s="12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18">
        <f t="shared" si="18"/>
        <v>42429.243344907409</v>
      </c>
      <c r="O221" s="16">
        <f t="shared" si="19"/>
        <v>42461.082638888889</v>
      </c>
      <c r="P221" s="5" t="s">
        <v>8268</v>
      </c>
      <c r="Q221" s="9">
        <f t="shared" si="20"/>
        <v>0.17630000000000001</v>
      </c>
      <c r="R221" s="15">
        <f t="shared" si="21"/>
        <v>115.99</v>
      </c>
      <c r="S221" s="5" t="str">
        <f t="shared" si="22"/>
        <v>film &amp; video</v>
      </c>
      <c r="T221" s="5" t="str">
        <f t="shared" si="23"/>
        <v>drama</v>
      </c>
    </row>
    <row r="222" spans="1:20" ht="32" x14ac:dyDescent="0.2">
      <c r="A222" s="5">
        <v>220</v>
      </c>
      <c r="B222" s="12" t="s">
        <v>222</v>
      </c>
      <c r="C222" s="12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18">
        <f t="shared" si="18"/>
        <v>42195.560532407406</v>
      </c>
      <c r="O222" s="16">
        <f t="shared" si="19"/>
        <v>42236.629166666666</v>
      </c>
      <c r="P222" s="5" t="s">
        <v>8268</v>
      </c>
      <c r="Q222" s="9">
        <f t="shared" si="20"/>
        <v>7.1999999999999998E-3</v>
      </c>
      <c r="R222" s="15">
        <f t="shared" si="21"/>
        <v>120</v>
      </c>
      <c r="S222" s="5" t="str">
        <f t="shared" si="22"/>
        <v>film &amp; video</v>
      </c>
      <c r="T222" s="5" t="str">
        <f t="shared" si="23"/>
        <v>drama</v>
      </c>
    </row>
    <row r="223" spans="1:20" ht="16" x14ac:dyDescent="0.2">
      <c r="A223" s="5">
        <v>221</v>
      </c>
      <c r="B223" s="12" t="s">
        <v>223</v>
      </c>
      <c r="C223" s="12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18">
        <f t="shared" si="18"/>
        <v>42031.754212962966</v>
      </c>
      <c r="O223" s="16">
        <f t="shared" si="19"/>
        <v>42091.587546296294</v>
      </c>
      <c r="P223" s="5" t="s">
        <v>8268</v>
      </c>
      <c r="Q223" s="9">
        <f t="shared" si="20"/>
        <v>0</v>
      </c>
      <c r="R223" s="15" t="str">
        <f t="shared" si="21"/>
        <v>N/A</v>
      </c>
      <c r="S223" s="5" t="str">
        <f t="shared" si="22"/>
        <v>film &amp; video</v>
      </c>
      <c r="T223" s="5" t="str">
        <f t="shared" si="23"/>
        <v>drama</v>
      </c>
    </row>
    <row r="224" spans="1:20" ht="32" x14ac:dyDescent="0.2">
      <c r="A224" s="5">
        <v>222</v>
      </c>
      <c r="B224" s="12" t="s">
        <v>224</v>
      </c>
      <c r="C224" s="12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18">
        <f t="shared" si="18"/>
        <v>42031.686550925922</v>
      </c>
      <c r="O224" s="16">
        <f t="shared" si="19"/>
        <v>42089.902083333327</v>
      </c>
      <c r="P224" s="5" t="s">
        <v>8268</v>
      </c>
      <c r="Q224" s="9">
        <f t="shared" si="20"/>
        <v>0.13</v>
      </c>
      <c r="R224" s="15">
        <f t="shared" si="21"/>
        <v>65</v>
      </c>
      <c r="S224" s="5" t="str">
        <f t="shared" si="22"/>
        <v>film &amp; video</v>
      </c>
      <c r="T224" s="5" t="str">
        <f t="shared" si="23"/>
        <v>drama</v>
      </c>
    </row>
    <row r="225" spans="1:20" ht="32" x14ac:dyDescent="0.2">
      <c r="A225" s="5">
        <v>223</v>
      </c>
      <c r="B225" s="12" t="s">
        <v>225</v>
      </c>
      <c r="C225" s="12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18">
        <f t="shared" si="18"/>
        <v>42481.964699074073</v>
      </c>
      <c r="O225" s="16">
        <f t="shared" si="19"/>
        <v>42511.836805555555</v>
      </c>
      <c r="P225" s="5" t="s">
        <v>8268</v>
      </c>
      <c r="Q225" s="9">
        <f t="shared" si="20"/>
        <v>0</v>
      </c>
      <c r="R225" s="15" t="str">
        <f t="shared" si="21"/>
        <v>N/A</v>
      </c>
      <c r="S225" s="5" t="str">
        <f t="shared" si="22"/>
        <v>film &amp; video</v>
      </c>
      <c r="T225" s="5" t="str">
        <f t="shared" si="23"/>
        <v>drama</v>
      </c>
    </row>
    <row r="226" spans="1:20" ht="32" x14ac:dyDescent="0.2">
      <c r="A226" s="5">
        <v>224</v>
      </c>
      <c r="B226" s="12" t="s">
        <v>226</v>
      </c>
      <c r="C226" s="12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18">
        <f t="shared" si="18"/>
        <v>42135.151921296296</v>
      </c>
      <c r="O226" s="16">
        <f t="shared" si="19"/>
        <v>42195.026921296296</v>
      </c>
      <c r="P226" s="5" t="s">
        <v>8268</v>
      </c>
      <c r="Q226" s="9">
        <f t="shared" si="20"/>
        <v>0</v>
      </c>
      <c r="R226" s="15" t="str">
        <f t="shared" si="21"/>
        <v>N/A</v>
      </c>
      <c r="S226" s="5" t="str">
        <f t="shared" si="22"/>
        <v>film &amp; video</v>
      </c>
      <c r="T226" s="5" t="str">
        <f t="shared" si="23"/>
        <v>drama</v>
      </c>
    </row>
    <row r="227" spans="1:20" ht="32" x14ac:dyDescent="0.2">
      <c r="A227" s="5">
        <v>225</v>
      </c>
      <c r="B227" s="12" t="s">
        <v>227</v>
      </c>
      <c r="C227" s="12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18">
        <f t="shared" si="18"/>
        <v>42438.877939814811</v>
      </c>
      <c r="O227" s="16">
        <f t="shared" si="19"/>
        <v>42468.711273148147</v>
      </c>
      <c r="P227" s="5" t="s">
        <v>8268</v>
      </c>
      <c r="Q227" s="9">
        <f t="shared" si="20"/>
        <v>0</v>
      </c>
      <c r="R227" s="15" t="str">
        <f t="shared" si="21"/>
        <v>N/A</v>
      </c>
      <c r="S227" s="5" t="str">
        <f t="shared" si="22"/>
        <v>film &amp; video</v>
      </c>
      <c r="T227" s="5" t="str">
        <f t="shared" si="23"/>
        <v>drama</v>
      </c>
    </row>
    <row r="228" spans="1:20" ht="32" x14ac:dyDescent="0.2">
      <c r="A228" s="5">
        <v>226</v>
      </c>
      <c r="B228" s="12" t="s">
        <v>228</v>
      </c>
      <c r="C228" s="12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18">
        <f t="shared" si="18"/>
        <v>42106.582685185182</v>
      </c>
      <c r="O228" s="16">
        <f t="shared" si="19"/>
        <v>42155.186805555553</v>
      </c>
      <c r="P228" s="5" t="s">
        <v>8268</v>
      </c>
      <c r="Q228" s="9">
        <f t="shared" si="20"/>
        <v>8.6206896551724137E-3</v>
      </c>
      <c r="R228" s="15">
        <f t="shared" si="21"/>
        <v>125</v>
      </c>
      <c r="S228" s="5" t="str">
        <f t="shared" si="22"/>
        <v>film &amp; video</v>
      </c>
      <c r="T228" s="5" t="str">
        <f t="shared" si="23"/>
        <v>drama</v>
      </c>
    </row>
    <row r="229" spans="1:20" ht="32" x14ac:dyDescent="0.2">
      <c r="A229" s="5">
        <v>227</v>
      </c>
      <c r="B229" s="12" t="s">
        <v>229</v>
      </c>
      <c r="C229" s="12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18">
        <f t="shared" si="18"/>
        <v>42164.810659722221</v>
      </c>
      <c r="O229" s="16">
        <f t="shared" si="19"/>
        <v>42194.685659722221</v>
      </c>
      <c r="P229" s="5" t="s">
        <v>8268</v>
      </c>
      <c r="Q229" s="9">
        <f t="shared" si="20"/>
        <v>0</v>
      </c>
      <c r="R229" s="15" t="str">
        <f t="shared" si="21"/>
        <v>N/A</v>
      </c>
      <c r="S229" s="5" t="str">
        <f t="shared" si="22"/>
        <v>film &amp; video</v>
      </c>
      <c r="T229" s="5" t="str">
        <f t="shared" si="23"/>
        <v>drama</v>
      </c>
    </row>
    <row r="230" spans="1:20" ht="16" x14ac:dyDescent="0.2">
      <c r="A230" s="5">
        <v>228</v>
      </c>
      <c r="B230" s="12" t="s">
        <v>230</v>
      </c>
      <c r="C230" s="12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18">
        <f t="shared" si="18"/>
        <v>42096.603067129625</v>
      </c>
      <c r="O230" s="16">
        <f t="shared" si="19"/>
        <v>42156.478067129625</v>
      </c>
      <c r="P230" s="5" t="s">
        <v>8268</v>
      </c>
      <c r="Q230" s="9">
        <f t="shared" si="20"/>
        <v>0</v>
      </c>
      <c r="R230" s="15" t="str">
        <f t="shared" si="21"/>
        <v>N/A</v>
      </c>
      <c r="S230" s="5" t="str">
        <f t="shared" si="22"/>
        <v>film &amp; video</v>
      </c>
      <c r="T230" s="5" t="str">
        <f t="shared" si="23"/>
        <v>drama</v>
      </c>
    </row>
    <row r="231" spans="1:20" ht="32" x14ac:dyDescent="0.2">
      <c r="A231" s="5">
        <v>229</v>
      </c>
      <c r="B231" s="12" t="s">
        <v>231</v>
      </c>
      <c r="C231" s="12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18">
        <f t="shared" si="18"/>
        <v>42383.850659722222</v>
      </c>
      <c r="O231" s="16">
        <f t="shared" si="19"/>
        <v>42413.725659722222</v>
      </c>
      <c r="P231" s="5" t="s">
        <v>8268</v>
      </c>
      <c r="Q231" s="9">
        <f t="shared" si="20"/>
        <v>0</v>
      </c>
      <c r="R231" s="15" t="str">
        <f t="shared" si="21"/>
        <v>N/A</v>
      </c>
      <c r="S231" s="5" t="str">
        <f t="shared" si="22"/>
        <v>film &amp; video</v>
      </c>
      <c r="T231" s="5" t="str">
        <f t="shared" si="23"/>
        <v>drama</v>
      </c>
    </row>
    <row r="232" spans="1:20" ht="32" x14ac:dyDescent="0.2">
      <c r="A232" s="5">
        <v>230</v>
      </c>
      <c r="B232" s="12" t="s">
        <v>232</v>
      </c>
      <c r="C232" s="12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18">
        <f t="shared" si="18"/>
        <v>42129.693877314814</v>
      </c>
      <c r="O232" s="16">
        <f t="shared" si="19"/>
        <v>42159.568877314814</v>
      </c>
      <c r="P232" s="5" t="s">
        <v>8268</v>
      </c>
      <c r="Q232" s="9">
        <f t="shared" si="20"/>
        <v>4.0000000000000001E-3</v>
      </c>
      <c r="R232" s="15">
        <f t="shared" si="21"/>
        <v>30</v>
      </c>
      <c r="S232" s="5" t="str">
        <f t="shared" si="22"/>
        <v>film &amp; video</v>
      </c>
      <c r="T232" s="5" t="str">
        <f t="shared" si="23"/>
        <v>drama</v>
      </c>
    </row>
    <row r="233" spans="1:20" ht="32" x14ac:dyDescent="0.2">
      <c r="A233" s="5">
        <v>231</v>
      </c>
      <c r="B233" s="12" t="s">
        <v>233</v>
      </c>
      <c r="C233" s="12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18">
        <f t="shared" si="18"/>
        <v>42341.87559027777</v>
      </c>
      <c r="O233" s="16">
        <f t="shared" si="19"/>
        <v>42371.75059027777</v>
      </c>
      <c r="P233" s="5" t="s">
        <v>8268</v>
      </c>
      <c r="Q233" s="9">
        <f t="shared" si="20"/>
        <v>0</v>
      </c>
      <c r="R233" s="15" t="str">
        <f t="shared" si="21"/>
        <v>N/A</v>
      </c>
      <c r="S233" s="5" t="str">
        <f t="shared" si="22"/>
        <v>film &amp; video</v>
      </c>
      <c r="T233" s="5" t="str">
        <f t="shared" si="23"/>
        <v>drama</v>
      </c>
    </row>
    <row r="234" spans="1:20" ht="32" x14ac:dyDescent="0.2">
      <c r="A234" s="5">
        <v>232</v>
      </c>
      <c r="B234" s="12" t="s">
        <v>234</v>
      </c>
      <c r="C234" s="12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18">
        <f t="shared" si="18"/>
        <v>42032.742430555554</v>
      </c>
      <c r="O234" s="16">
        <f t="shared" si="19"/>
        <v>42062.617430555554</v>
      </c>
      <c r="P234" s="5" t="s">
        <v>8268</v>
      </c>
      <c r="Q234" s="9">
        <f t="shared" si="20"/>
        <v>2.75E-2</v>
      </c>
      <c r="R234" s="15">
        <f t="shared" si="21"/>
        <v>15.71</v>
      </c>
      <c r="S234" s="5" t="str">
        <f t="shared" si="22"/>
        <v>film &amp; video</v>
      </c>
      <c r="T234" s="5" t="str">
        <f t="shared" si="23"/>
        <v>drama</v>
      </c>
    </row>
    <row r="235" spans="1:20" ht="32" x14ac:dyDescent="0.2">
      <c r="A235" s="5">
        <v>233</v>
      </c>
      <c r="B235" s="12" t="s">
        <v>235</v>
      </c>
      <c r="C235" s="12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18">
        <f t="shared" si="18"/>
        <v>42612.828379629624</v>
      </c>
      <c r="O235" s="16">
        <f t="shared" si="19"/>
        <v>42642.703379629624</v>
      </c>
      <c r="P235" s="5" t="s">
        <v>8268</v>
      </c>
      <c r="Q235" s="9">
        <f t="shared" si="20"/>
        <v>0</v>
      </c>
      <c r="R235" s="15" t="str">
        <f t="shared" si="21"/>
        <v>N/A</v>
      </c>
      <c r="S235" s="5" t="str">
        <f t="shared" si="22"/>
        <v>film &amp; video</v>
      </c>
      <c r="T235" s="5" t="str">
        <f t="shared" si="23"/>
        <v>drama</v>
      </c>
    </row>
    <row r="236" spans="1:20" ht="32" x14ac:dyDescent="0.2">
      <c r="A236" s="5">
        <v>234</v>
      </c>
      <c r="B236" s="12" t="s">
        <v>236</v>
      </c>
      <c r="C236" s="12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18">
        <f t="shared" si="18"/>
        <v>42135.95207175926</v>
      </c>
      <c r="O236" s="16">
        <f t="shared" si="19"/>
        <v>42175.82707175926</v>
      </c>
      <c r="P236" s="5" t="s">
        <v>8268</v>
      </c>
      <c r="Q236" s="9">
        <f t="shared" si="20"/>
        <v>0.40100000000000002</v>
      </c>
      <c r="R236" s="15">
        <f t="shared" si="21"/>
        <v>80.2</v>
      </c>
      <c r="S236" s="5" t="str">
        <f t="shared" si="22"/>
        <v>film &amp; video</v>
      </c>
      <c r="T236" s="5" t="str">
        <f t="shared" si="23"/>
        <v>drama</v>
      </c>
    </row>
    <row r="237" spans="1:20" ht="32" x14ac:dyDescent="0.2">
      <c r="A237" s="5">
        <v>235</v>
      </c>
      <c r="B237" s="12" t="s">
        <v>237</v>
      </c>
      <c r="C237" s="12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18">
        <f t="shared" si="18"/>
        <v>42164.825196759259</v>
      </c>
      <c r="O237" s="16">
        <f t="shared" si="19"/>
        <v>42194.700196759259</v>
      </c>
      <c r="P237" s="5" t="s">
        <v>8268</v>
      </c>
      <c r="Q237" s="9">
        <f t="shared" si="20"/>
        <v>0</v>
      </c>
      <c r="R237" s="15" t="str">
        <f t="shared" si="21"/>
        <v>N/A</v>
      </c>
      <c r="S237" s="5" t="str">
        <f t="shared" si="22"/>
        <v>film &amp; video</v>
      </c>
      <c r="T237" s="5" t="str">
        <f t="shared" si="23"/>
        <v>drama</v>
      </c>
    </row>
    <row r="238" spans="1:20" ht="32" x14ac:dyDescent="0.2">
      <c r="A238" s="5">
        <v>236</v>
      </c>
      <c r="B238" s="12" t="s">
        <v>238</v>
      </c>
      <c r="C238" s="12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18">
        <f t="shared" si="18"/>
        <v>42321.001145833332</v>
      </c>
      <c r="O238" s="16">
        <f t="shared" si="19"/>
        <v>42373.791666666664</v>
      </c>
      <c r="P238" s="5" t="s">
        <v>8268</v>
      </c>
      <c r="Q238" s="9">
        <f t="shared" si="20"/>
        <v>0</v>
      </c>
      <c r="R238" s="15" t="str">
        <f t="shared" si="21"/>
        <v>N/A</v>
      </c>
      <c r="S238" s="5" t="str">
        <f t="shared" si="22"/>
        <v>film &amp; video</v>
      </c>
      <c r="T238" s="5" t="str">
        <f t="shared" si="23"/>
        <v>drama</v>
      </c>
    </row>
    <row r="239" spans="1:20" ht="16" x14ac:dyDescent="0.2">
      <c r="A239" s="5">
        <v>237</v>
      </c>
      <c r="B239" s="12" t="s">
        <v>239</v>
      </c>
      <c r="C239" s="12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18">
        <f t="shared" si="18"/>
        <v>42377.493854166663</v>
      </c>
      <c r="O239" s="16">
        <f t="shared" si="19"/>
        <v>42437.368854166663</v>
      </c>
      <c r="P239" s="5" t="s">
        <v>8268</v>
      </c>
      <c r="Q239" s="9">
        <f t="shared" si="20"/>
        <v>3.3333333333333335E-3</v>
      </c>
      <c r="R239" s="15">
        <f t="shared" si="21"/>
        <v>50</v>
      </c>
      <c r="S239" s="5" t="str">
        <f t="shared" si="22"/>
        <v>film &amp; video</v>
      </c>
      <c r="T239" s="5" t="str">
        <f t="shared" si="23"/>
        <v>drama</v>
      </c>
    </row>
    <row r="240" spans="1:20" ht="32" x14ac:dyDescent="0.2">
      <c r="A240" s="5">
        <v>238</v>
      </c>
      <c r="B240" s="12" t="s">
        <v>240</v>
      </c>
      <c r="C240" s="12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18">
        <f t="shared" si="18"/>
        <v>42713.879166666666</v>
      </c>
      <c r="O240" s="16">
        <f t="shared" si="19"/>
        <v>42734.166666666664</v>
      </c>
      <c r="P240" s="5" t="s">
        <v>8268</v>
      </c>
      <c r="Q240" s="9">
        <f t="shared" si="20"/>
        <v>0</v>
      </c>
      <c r="R240" s="15" t="str">
        <f t="shared" si="21"/>
        <v>N/A</v>
      </c>
      <c r="S240" s="5" t="str">
        <f t="shared" si="22"/>
        <v>film &amp; video</v>
      </c>
      <c r="T240" s="5" t="str">
        <f t="shared" si="23"/>
        <v>drama</v>
      </c>
    </row>
    <row r="241" spans="1:20" ht="32" x14ac:dyDescent="0.2">
      <c r="A241" s="5">
        <v>239</v>
      </c>
      <c r="B241" s="12" t="s">
        <v>241</v>
      </c>
      <c r="C241" s="12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18">
        <f t="shared" si="18"/>
        <v>42297.026967592588</v>
      </c>
      <c r="O241" s="16">
        <f t="shared" si="19"/>
        <v>42316.291666666664</v>
      </c>
      <c r="P241" s="5" t="s">
        <v>8268</v>
      </c>
      <c r="Q241" s="9">
        <f t="shared" si="20"/>
        <v>0.25</v>
      </c>
      <c r="R241" s="15">
        <f t="shared" si="21"/>
        <v>50</v>
      </c>
      <c r="S241" s="5" t="str">
        <f t="shared" si="22"/>
        <v>film &amp; video</v>
      </c>
      <c r="T241" s="5" t="str">
        <f t="shared" si="23"/>
        <v>drama</v>
      </c>
    </row>
    <row r="242" spans="1:20" ht="32" x14ac:dyDescent="0.2">
      <c r="A242" s="5">
        <v>240</v>
      </c>
      <c r="B242" s="12" t="s">
        <v>242</v>
      </c>
      <c r="C242" s="12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18">
        <f t="shared" si="18"/>
        <v>41354.625127314815</v>
      </c>
      <c r="O242" s="16">
        <f t="shared" si="19"/>
        <v>41399.500127314815</v>
      </c>
      <c r="P242" s="5" t="s">
        <v>8269</v>
      </c>
      <c r="Q242" s="9">
        <f t="shared" si="20"/>
        <v>1.0763413333333334</v>
      </c>
      <c r="R242" s="15">
        <f t="shared" si="21"/>
        <v>117.85</v>
      </c>
      <c r="S242" s="5" t="str">
        <f t="shared" si="22"/>
        <v>film &amp; video</v>
      </c>
      <c r="T242" s="5" t="str">
        <f t="shared" si="23"/>
        <v>documentary</v>
      </c>
    </row>
    <row r="243" spans="1:20" ht="32" x14ac:dyDescent="0.2">
      <c r="A243" s="5">
        <v>241</v>
      </c>
      <c r="B243" s="12" t="s">
        <v>243</v>
      </c>
      <c r="C243" s="12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18">
        <f t="shared" si="18"/>
        <v>41949.614629629628</v>
      </c>
      <c r="O243" s="16">
        <f t="shared" si="19"/>
        <v>41994.489629629628</v>
      </c>
      <c r="P243" s="5" t="s">
        <v>8269</v>
      </c>
      <c r="Q243" s="9">
        <f t="shared" si="20"/>
        <v>1.1263736263736264</v>
      </c>
      <c r="R243" s="15">
        <f t="shared" si="21"/>
        <v>109.04</v>
      </c>
      <c r="S243" s="5" t="str">
        <f t="shared" si="22"/>
        <v>film &amp; video</v>
      </c>
      <c r="T243" s="5" t="str">
        <f t="shared" si="23"/>
        <v>documentary</v>
      </c>
    </row>
    <row r="244" spans="1:20" ht="32" x14ac:dyDescent="0.2">
      <c r="A244" s="5">
        <v>242</v>
      </c>
      <c r="B244" s="12" t="s">
        <v>244</v>
      </c>
      <c r="C244" s="12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18">
        <f t="shared" si="18"/>
        <v>40862.40960648148</v>
      </c>
      <c r="O244" s="16">
        <f t="shared" si="19"/>
        <v>40897.28460648148</v>
      </c>
      <c r="P244" s="5" t="s">
        <v>8269</v>
      </c>
      <c r="Q244" s="9">
        <f t="shared" si="20"/>
        <v>1.1346153846153846</v>
      </c>
      <c r="R244" s="15">
        <f t="shared" si="21"/>
        <v>73.02</v>
      </c>
      <c r="S244" s="5" t="str">
        <f t="shared" si="22"/>
        <v>film &amp; video</v>
      </c>
      <c r="T244" s="5" t="str">
        <f t="shared" si="23"/>
        <v>documentary</v>
      </c>
    </row>
    <row r="245" spans="1:20" ht="32" x14ac:dyDescent="0.2">
      <c r="A245" s="5">
        <v>243</v>
      </c>
      <c r="B245" s="12" t="s">
        <v>245</v>
      </c>
      <c r="C245" s="12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18">
        <f t="shared" si="18"/>
        <v>41661.964166666665</v>
      </c>
      <c r="O245" s="16">
        <f t="shared" si="19"/>
        <v>41691.839166666665</v>
      </c>
      <c r="P245" s="5" t="s">
        <v>8269</v>
      </c>
      <c r="Q245" s="9">
        <f t="shared" si="20"/>
        <v>1.0259199999999999</v>
      </c>
      <c r="R245" s="15">
        <f t="shared" si="21"/>
        <v>78.2</v>
      </c>
      <c r="S245" s="5" t="str">
        <f t="shared" si="22"/>
        <v>film &amp; video</v>
      </c>
      <c r="T245" s="5" t="str">
        <f t="shared" si="23"/>
        <v>documentary</v>
      </c>
    </row>
    <row r="246" spans="1:20" ht="32" x14ac:dyDescent="0.2">
      <c r="A246" s="5">
        <v>244</v>
      </c>
      <c r="B246" s="13">
        <v>39756</v>
      </c>
      <c r="C246" s="12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18">
        <f t="shared" si="18"/>
        <v>40213.240266203698</v>
      </c>
      <c r="O246" s="16">
        <f t="shared" si="19"/>
        <v>40253.087500000001</v>
      </c>
      <c r="P246" s="5" t="s">
        <v>8269</v>
      </c>
      <c r="Q246" s="9">
        <f t="shared" si="20"/>
        <v>1.1375714285714287</v>
      </c>
      <c r="R246" s="15">
        <f t="shared" si="21"/>
        <v>47.4</v>
      </c>
      <c r="S246" s="5" t="str">
        <f t="shared" si="22"/>
        <v>film &amp; video</v>
      </c>
      <c r="T246" s="5" t="str">
        <f t="shared" si="23"/>
        <v>documentary</v>
      </c>
    </row>
    <row r="247" spans="1:20" ht="32" x14ac:dyDescent="0.2">
      <c r="A247" s="5">
        <v>245</v>
      </c>
      <c r="B247" s="12" t="s">
        <v>246</v>
      </c>
      <c r="C247" s="12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18">
        <f t="shared" si="18"/>
        <v>41106.969733796293</v>
      </c>
      <c r="O247" s="16">
        <f t="shared" si="19"/>
        <v>41136.844733796293</v>
      </c>
      <c r="P247" s="5" t="s">
        <v>8269</v>
      </c>
      <c r="Q247" s="9">
        <f t="shared" si="20"/>
        <v>1.0371999999999999</v>
      </c>
      <c r="R247" s="15">
        <f t="shared" si="21"/>
        <v>54.02</v>
      </c>
      <c r="S247" s="5" t="str">
        <f t="shared" si="22"/>
        <v>film &amp; video</v>
      </c>
      <c r="T247" s="5" t="str">
        <f t="shared" si="23"/>
        <v>documentary</v>
      </c>
    </row>
    <row r="248" spans="1:20" ht="32" x14ac:dyDescent="0.2">
      <c r="A248" s="5">
        <v>246</v>
      </c>
      <c r="B248" s="12" t="s">
        <v>247</v>
      </c>
      <c r="C248" s="12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18">
        <f t="shared" si="18"/>
        <v>40480.280150462961</v>
      </c>
      <c r="O248" s="16">
        <f t="shared" si="19"/>
        <v>40530.196817129625</v>
      </c>
      <c r="P248" s="5" t="s">
        <v>8269</v>
      </c>
      <c r="Q248" s="9">
        <f t="shared" si="20"/>
        <v>3.0546000000000002</v>
      </c>
      <c r="R248" s="15">
        <f t="shared" si="21"/>
        <v>68.489999999999995</v>
      </c>
      <c r="S248" s="5" t="str">
        <f t="shared" si="22"/>
        <v>film &amp; video</v>
      </c>
      <c r="T248" s="5" t="str">
        <f t="shared" si="23"/>
        <v>documentary</v>
      </c>
    </row>
    <row r="249" spans="1:20" ht="48" x14ac:dyDescent="0.2">
      <c r="A249" s="5">
        <v>247</v>
      </c>
      <c r="B249" s="12" t="s">
        <v>248</v>
      </c>
      <c r="C249" s="12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18">
        <f t="shared" si="18"/>
        <v>40430.520995370367</v>
      </c>
      <c r="O249" s="16">
        <f t="shared" si="19"/>
        <v>40466.943749999999</v>
      </c>
      <c r="P249" s="5" t="s">
        <v>8269</v>
      </c>
      <c r="Q249" s="9">
        <f t="shared" si="20"/>
        <v>1.341</v>
      </c>
      <c r="R249" s="15">
        <f t="shared" si="21"/>
        <v>108.15</v>
      </c>
      <c r="S249" s="5" t="str">
        <f t="shared" si="22"/>
        <v>film &amp; video</v>
      </c>
      <c r="T249" s="5" t="str">
        <f t="shared" si="23"/>
        <v>documentary</v>
      </c>
    </row>
    <row r="250" spans="1:20" ht="32" x14ac:dyDescent="0.2">
      <c r="A250" s="5">
        <v>248</v>
      </c>
      <c r="B250" s="12" t="s">
        <v>249</v>
      </c>
      <c r="C250" s="12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18">
        <f t="shared" si="18"/>
        <v>40870.691076388888</v>
      </c>
      <c r="O250" s="16">
        <f t="shared" si="19"/>
        <v>40915.566076388888</v>
      </c>
      <c r="P250" s="5" t="s">
        <v>8269</v>
      </c>
      <c r="Q250" s="9">
        <f t="shared" si="20"/>
        <v>1.0133294117647058</v>
      </c>
      <c r="R250" s="15">
        <f t="shared" si="21"/>
        <v>589.95000000000005</v>
      </c>
      <c r="S250" s="5" t="str">
        <f t="shared" si="22"/>
        <v>film &amp; video</v>
      </c>
      <c r="T250" s="5" t="str">
        <f t="shared" si="23"/>
        <v>documentary</v>
      </c>
    </row>
    <row r="251" spans="1:20" ht="32" x14ac:dyDescent="0.2">
      <c r="A251" s="5">
        <v>249</v>
      </c>
      <c r="B251" s="12" t="s">
        <v>250</v>
      </c>
      <c r="C251" s="12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18">
        <f t="shared" si="18"/>
        <v>40332.840509259258</v>
      </c>
      <c r="O251" s="16">
        <f t="shared" si="19"/>
        <v>40412.527777777774</v>
      </c>
      <c r="P251" s="5" t="s">
        <v>8269</v>
      </c>
      <c r="Q251" s="9">
        <f t="shared" si="20"/>
        <v>1.1292</v>
      </c>
      <c r="R251" s="15">
        <f t="shared" si="21"/>
        <v>48.05</v>
      </c>
      <c r="S251" s="5" t="str">
        <f t="shared" si="22"/>
        <v>film &amp; video</v>
      </c>
      <c r="T251" s="5" t="str">
        <f t="shared" si="23"/>
        <v>documentary</v>
      </c>
    </row>
    <row r="252" spans="1:20" ht="32" x14ac:dyDescent="0.2">
      <c r="A252" s="5">
        <v>250</v>
      </c>
      <c r="B252" s="12" t="s">
        <v>251</v>
      </c>
      <c r="C252" s="12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18">
        <f t="shared" si="18"/>
        <v>41401.482534722221</v>
      </c>
      <c r="O252" s="16">
        <f t="shared" si="19"/>
        <v>41431.357534722221</v>
      </c>
      <c r="P252" s="5" t="s">
        <v>8269</v>
      </c>
      <c r="Q252" s="9">
        <f t="shared" si="20"/>
        <v>1.0558333333333334</v>
      </c>
      <c r="R252" s="15">
        <f t="shared" si="21"/>
        <v>72.48</v>
      </c>
      <c r="S252" s="5" t="str">
        <f t="shared" si="22"/>
        <v>film &amp; video</v>
      </c>
      <c r="T252" s="5" t="str">
        <f t="shared" si="23"/>
        <v>documentary</v>
      </c>
    </row>
    <row r="253" spans="1:20" ht="32" x14ac:dyDescent="0.2">
      <c r="A253" s="5">
        <v>251</v>
      </c>
      <c r="B253" s="12" t="s">
        <v>252</v>
      </c>
      <c r="C253" s="12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18">
        <f t="shared" si="18"/>
        <v>41013.704236111109</v>
      </c>
      <c r="O253" s="16">
        <f t="shared" si="19"/>
        <v>41045.583333333328</v>
      </c>
      <c r="P253" s="5" t="s">
        <v>8269</v>
      </c>
      <c r="Q253" s="9">
        <f t="shared" si="20"/>
        <v>1.2557142857142858</v>
      </c>
      <c r="R253" s="15">
        <f t="shared" si="21"/>
        <v>57.08</v>
      </c>
      <c r="S253" s="5" t="str">
        <f t="shared" si="22"/>
        <v>film &amp; video</v>
      </c>
      <c r="T253" s="5" t="str">
        <f t="shared" si="23"/>
        <v>documentary</v>
      </c>
    </row>
    <row r="254" spans="1:20" ht="32" x14ac:dyDescent="0.2">
      <c r="A254" s="5">
        <v>252</v>
      </c>
      <c r="B254" s="12" t="s">
        <v>253</v>
      </c>
      <c r="C254" s="12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18">
        <f t="shared" si="18"/>
        <v>40266.579374999994</v>
      </c>
      <c r="O254" s="16">
        <f t="shared" si="19"/>
        <v>40329.957638888889</v>
      </c>
      <c r="P254" s="5" t="s">
        <v>8269</v>
      </c>
      <c r="Q254" s="9">
        <f t="shared" si="20"/>
        <v>1.8455999999999999</v>
      </c>
      <c r="R254" s="15">
        <f t="shared" si="21"/>
        <v>85.44</v>
      </c>
      <c r="S254" s="5" t="str">
        <f t="shared" si="22"/>
        <v>film &amp; video</v>
      </c>
      <c r="T254" s="5" t="str">
        <f t="shared" si="23"/>
        <v>documentary</v>
      </c>
    </row>
    <row r="255" spans="1:20" ht="32" x14ac:dyDescent="0.2">
      <c r="A255" s="5">
        <v>253</v>
      </c>
      <c r="B255" s="12" t="s">
        <v>254</v>
      </c>
      <c r="C255" s="12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18">
        <f t="shared" si="18"/>
        <v>40924.56753472222</v>
      </c>
      <c r="O255" s="16">
        <f t="shared" si="19"/>
        <v>40954.44253472222</v>
      </c>
      <c r="P255" s="5" t="s">
        <v>8269</v>
      </c>
      <c r="Q255" s="9">
        <f t="shared" si="20"/>
        <v>1.0073333333333334</v>
      </c>
      <c r="R255" s="15">
        <f t="shared" si="21"/>
        <v>215.86</v>
      </c>
      <c r="S255" s="5" t="str">
        <f t="shared" si="22"/>
        <v>film &amp; video</v>
      </c>
      <c r="T255" s="5" t="str">
        <f t="shared" si="23"/>
        <v>documentary</v>
      </c>
    </row>
    <row r="256" spans="1:20" ht="32" x14ac:dyDescent="0.2">
      <c r="A256" s="5">
        <v>254</v>
      </c>
      <c r="B256" s="12" t="s">
        <v>255</v>
      </c>
      <c r="C256" s="12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18">
        <f t="shared" si="18"/>
        <v>42263.869328703702</v>
      </c>
      <c r="O256" s="16">
        <f t="shared" si="19"/>
        <v>42293.874999999993</v>
      </c>
      <c r="P256" s="5" t="s">
        <v>8269</v>
      </c>
      <c r="Q256" s="9">
        <f t="shared" si="20"/>
        <v>1.1694724999999999</v>
      </c>
      <c r="R256" s="15">
        <f t="shared" si="21"/>
        <v>89.39</v>
      </c>
      <c r="S256" s="5" t="str">
        <f t="shared" si="22"/>
        <v>film &amp; video</v>
      </c>
      <c r="T256" s="5" t="str">
        <f t="shared" si="23"/>
        <v>documentary</v>
      </c>
    </row>
    <row r="257" spans="1:20" ht="16" x14ac:dyDescent="0.2">
      <c r="A257" s="5">
        <v>255</v>
      </c>
      <c r="B257" s="12" t="s">
        <v>256</v>
      </c>
      <c r="C257" s="12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18">
        <f t="shared" si="18"/>
        <v>40588.443078703705</v>
      </c>
      <c r="O257" s="16">
        <f t="shared" si="19"/>
        <v>40618.276412037034</v>
      </c>
      <c r="P257" s="5" t="s">
        <v>8269</v>
      </c>
      <c r="Q257" s="9">
        <f t="shared" si="20"/>
        <v>1.0673325</v>
      </c>
      <c r="R257" s="15">
        <f t="shared" si="21"/>
        <v>45.42</v>
      </c>
      <c r="S257" s="5" t="str">
        <f t="shared" si="22"/>
        <v>film &amp; video</v>
      </c>
      <c r="T257" s="5" t="str">
        <f t="shared" si="23"/>
        <v>documentary</v>
      </c>
    </row>
    <row r="258" spans="1:20" ht="32" x14ac:dyDescent="0.2">
      <c r="A258" s="5">
        <v>256</v>
      </c>
      <c r="B258" s="12" t="s">
        <v>257</v>
      </c>
      <c r="C258" s="12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18">
        <f t="shared" ref="N258:N321" si="24">(J258/86400)+25569+(-2/24)</f>
        <v>41319.685960648145</v>
      </c>
      <c r="O258" s="16">
        <f t="shared" ref="O258:O321" si="25">(I258/86400)+25569+(-5/24)</f>
        <v>41349.560960648145</v>
      </c>
      <c r="P258" s="5" t="s">
        <v>8269</v>
      </c>
      <c r="Q258" s="9">
        <f t="shared" ref="Q258:Q321" si="26">E258/D258</f>
        <v>1.391</v>
      </c>
      <c r="R258" s="15">
        <f t="shared" ref="R258:R321" si="27">IF(OR(E258=0,L258=0),"N/A",ROUND((E258/L258),2))</f>
        <v>65.760000000000005</v>
      </c>
      <c r="S258" s="5" t="str">
        <f t="shared" ref="S258:S321" si="28">LEFT(P258,(FIND("/",P258,1)-1))</f>
        <v>film &amp; video</v>
      </c>
      <c r="T258" s="5" t="str">
        <f t="shared" ref="T258:T321" si="29">RIGHT(P258,LEN(P258)-FIND("/",P258))</f>
        <v>documentary</v>
      </c>
    </row>
    <row r="259" spans="1:20" ht="32" x14ac:dyDescent="0.2">
      <c r="A259" s="5">
        <v>257</v>
      </c>
      <c r="B259" s="12" t="s">
        <v>258</v>
      </c>
      <c r="C259" s="12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18">
        <f t="shared" si="24"/>
        <v>42479.543541666666</v>
      </c>
      <c r="O259" s="16">
        <f t="shared" si="25"/>
        <v>42509.418541666666</v>
      </c>
      <c r="P259" s="5" t="s">
        <v>8269</v>
      </c>
      <c r="Q259" s="9">
        <f t="shared" si="26"/>
        <v>1.0672648571428571</v>
      </c>
      <c r="R259" s="15">
        <f t="shared" si="27"/>
        <v>66.7</v>
      </c>
      <c r="S259" s="5" t="str">
        <f t="shared" si="28"/>
        <v>film &amp; video</v>
      </c>
      <c r="T259" s="5" t="str">
        <f t="shared" si="29"/>
        <v>documentary</v>
      </c>
    </row>
    <row r="260" spans="1:20" ht="32" x14ac:dyDescent="0.2">
      <c r="A260" s="5">
        <v>258</v>
      </c>
      <c r="B260" s="12" t="s">
        <v>259</v>
      </c>
      <c r="C260" s="12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18">
        <f t="shared" si="24"/>
        <v>40681.968356481477</v>
      </c>
      <c r="O260" s="16">
        <f t="shared" si="25"/>
        <v>40711.843356481477</v>
      </c>
      <c r="P260" s="5" t="s">
        <v>8269</v>
      </c>
      <c r="Q260" s="9">
        <f t="shared" si="26"/>
        <v>1.9114</v>
      </c>
      <c r="R260" s="15">
        <f t="shared" si="27"/>
        <v>83.35</v>
      </c>
      <c r="S260" s="5" t="str">
        <f t="shared" si="28"/>
        <v>film &amp; video</v>
      </c>
      <c r="T260" s="5" t="str">
        <f t="shared" si="29"/>
        <v>documentary</v>
      </c>
    </row>
    <row r="261" spans="1:20" ht="32" x14ac:dyDescent="0.2">
      <c r="A261" s="5">
        <v>259</v>
      </c>
      <c r="B261" s="12" t="s">
        <v>260</v>
      </c>
      <c r="C261" s="12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18">
        <f t="shared" si="24"/>
        <v>42072.654733796291</v>
      </c>
      <c r="O261" s="16">
        <f t="shared" si="25"/>
        <v>42102.529733796291</v>
      </c>
      <c r="P261" s="5" t="s">
        <v>8269</v>
      </c>
      <c r="Q261" s="9">
        <f t="shared" si="26"/>
        <v>1.3193789333333332</v>
      </c>
      <c r="R261" s="15">
        <f t="shared" si="27"/>
        <v>105.05</v>
      </c>
      <c r="S261" s="5" t="str">
        <f t="shared" si="28"/>
        <v>film &amp; video</v>
      </c>
      <c r="T261" s="5" t="str">
        <f t="shared" si="29"/>
        <v>documentary</v>
      </c>
    </row>
    <row r="262" spans="1:20" ht="32" x14ac:dyDescent="0.2">
      <c r="A262" s="5">
        <v>260</v>
      </c>
      <c r="B262" s="12" t="s">
        <v>261</v>
      </c>
      <c r="C262" s="12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18">
        <f t="shared" si="24"/>
        <v>40330.672210648147</v>
      </c>
      <c r="O262" s="16">
        <f t="shared" si="25"/>
        <v>40376.207638888889</v>
      </c>
      <c r="P262" s="5" t="s">
        <v>8269</v>
      </c>
      <c r="Q262" s="9">
        <f t="shared" si="26"/>
        <v>1.0640000000000001</v>
      </c>
      <c r="R262" s="15">
        <f t="shared" si="27"/>
        <v>120.91</v>
      </c>
      <c r="S262" s="5" t="str">
        <f t="shared" si="28"/>
        <v>film &amp; video</v>
      </c>
      <c r="T262" s="5" t="str">
        <f t="shared" si="29"/>
        <v>documentary</v>
      </c>
    </row>
    <row r="263" spans="1:20" ht="16" x14ac:dyDescent="0.2">
      <c r="A263" s="5">
        <v>261</v>
      </c>
      <c r="B263" s="12" t="s">
        <v>262</v>
      </c>
      <c r="C263" s="12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18">
        <f t="shared" si="24"/>
        <v>41017.802129629628</v>
      </c>
      <c r="O263" s="16">
        <f t="shared" si="25"/>
        <v>41067.413194444445</v>
      </c>
      <c r="P263" s="5" t="s">
        <v>8269</v>
      </c>
      <c r="Q263" s="9">
        <f t="shared" si="26"/>
        <v>1.0740000000000001</v>
      </c>
      <c r="R263" s="15">
        <f t="shared" si="27"/>
        <v>97.64</v>
      </c>
      <c r="S263" s="5" t="str">
        <f t="shared" si="28"/>
        <v>film &amp; video</v>
      </c>
      <c r="T263" s="5" t="str">
        <f t="shared" si="29"/>
        <v>documentary</v>
      </c>
    </row>
    <row r="264" spans="1:20" ht="16" x14ac:dyDescent="0.2">
      <c r="A264" s="5">
        <v>262</v>
      </c>
      <c r="B264" s="12" t="s">
        <v>263</v>
      </c>
      <c r="C264" s="12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18">
        <f t="shared" si="24"/>
        <v>40555.164675925924</v>
      </c>
      <c r="O264" s="16">
        <f t="shared" si="25"/>
        <v>40600.039675925924</v>
      </c>
      <c r="P264" s="5" t="s">
        <v>8269</v>
      </c>
      <c r="Q264" s="9">
        <f t="shared" si="26"/>
        <v>2.4</v>
      </c>
      <c r="R264" s="15">
        <f t="shared" si="27"/>
        <v>41.38</v>
      </c>
      <c r="S264" s="5" t="str">
        <f t="shared" si="28"/>
        <v>film &amp; video</v>
      </c>
      <c r="T264" s="5" t="str">
        <f t="shared" si="29"/>
        <v>documentary</v>
      </c>
    </row>
    <row r="265" spans="1:20" ht="32" x14ac:dyDescent="0.2">
      <c r="A265" s="5">
        <v>263</v>
      </c>
      <c r="B265" s="12" t="s">
        <v>264</v>
      </c>
      <c r="C265" s="12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18">
        <f t="shared" si="24"/>
        <v>41149.871458333328</v>
      </c>
      <c r="O265" s="16">
        <f t="shared" si="25"/>
        <v>41179.746458333328</v>
      </c>
      <c r="P265" s="5" t="s">
        <v>8269</v>
      </c>
      <c r="Q265" s="9">
        <f t="shared" si="26"/>
        <v>1.1808107999999999</v>
      </c>
      <c r="R265" s="15">
        <f t="shared" si="27"/>
        <v>30.65</v>
      </c>
      <c r="S265" s="5" t="str">
        <f t="shared" si="28"/>
        <v>film &amp; video</v>
      </c>
      <c r="T265" s="5" t="str">
        <f t="shared" si="29"/>
        <v>documentary</v>
      </c>
    </row>
    <row r="266" spans="1:20" ht="32" x14ac:dyDescent="0.2">
      <c r="A266" s="5">
        <v>264</v>
      </c>
      <c r="B266" s="12" t="s">
        <v>265</v>
      </c>
      <c r="C266" s="12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18">
        <f t="shared" si="24"/>
        <v>41010.536979166667</v>
      </c>
      <c r="O266" s="16">
        <f t="shared" si="25"/>
        <v>41040.411979166667</v>
      </c>
      <c r="P266" s="5" t="s">
        <v>8269</v>
      </c>
      <c r="Q266" s="9">
        <f t="shared" si="26"/>
        <v>1.1819999999999999</v>
      </c>
      <c r="R266" s="15">
        <f t="shared" si="27"/>
        <v>64.95</v>
      </c>
      <c r="S266" s="5" t="str">
        <f t="shared" si="28"/>
        <v>film &amp; video</v>
      </c>
      <c r="T266" s="5" t="str">
        <f t="shared" si="29"/>
        <v>documentary</v>
      </c>
    </row>
    <row r="267" spans="1:20" ht="32" x14ac:dyDescent="0.2">
      <c r="A267" s="5">
        <v>265</v>
      </c>
      <c r="B267" s="12" t="s">
        <v>266</v>
      </c>
      <c r="C267" s="12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18">
        <f t="shared" si="24"/>
        <v>40267.16238425926</v>
      </c>
      <c r="O267" s="16">
        <f t="shared" si="25"/>
        <v>40308.636111111111</v>
      </c>
      <c r="P267" s="5" t="s">
        <v>8269</v>
      </c>
      <c r="Q267" s="9">
        <f t="shared" si="26"/>
        <v>1.111</v>
      </c>
      <c r="R267" s="15">
        <f t="shared" si="27"/>
        <v>95.78</v>
      </c>
      <c r="S267" s="5" t="str">
        <f t="shared" si="28"/>
        <v>film &amp; video</v>
      </c>
      <c r="T267" s="5" t="str">
        <f t="shared" si="29"/>
        <v>documentary</v>
      </c>
    </row>
    <row r="268" spans="1:20" ht="32" x14ac:dyDescent="0.2">
      <c r="A268" s="5">
        <v>266</v>
      </c>
      <c r="B268" s="12" t="s">
        <v>267</v>
      </c>
      <c r="C268" s="12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18">
        <f t="shared" si="24"/>
        <v>40205.091516203705</v>
      </c>
      <c r="O268" s="16">
        <f t="shared" si="25"/>
        <v>40290.95208333333</v>
      </c>
      <c r="P268" s="5" t="s">
        <v>8269</v>
      </c>
      <c r="Q268" s="9">
        <f t="shared" si="26"/>
        <v>1.4550000000000001</v>
      </c>
      <c r="R268" s="15">
        <f t="shared" si="27"/>
        <v>40.42</v>
      </c>
      <c r="S268" s="5" t="str">
        <f t="shared" si="28"/>
        <v>film &amp; video</v>
      </c>
      <c r="T268" s="5" t="str">
        <f t="shared" si="29"/>
        <v>documentary</v>
      </c>
    </row>
    <row r="269" spans="1:20" ht="32" x14ac:dyDescent="0.2">
      <c r="A269" s="5">
        <v>267</v>
      </c>
      <c r="B269" s="12" t="s">
        <v>268</v>
      </c>
      <c r="C269" s="12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18">
        <f t="shared" si="24"/>
        <v>41785.369201388887</v>
      </c>
      <c r="O269" s="16">
        <f t="shared" si="25"/>
        <v>41815.244201388887</v>
      </c>
      <c r="P269" s="5" t="s">
        <v>8269</v>
      </c>
      <c r="Q269" s="9">
        <f t="shared" si="26"/>
        <v>1.3162883248730965</v>
      </c>
      <c r="R269" s="15">
        <f t="shared" si="27"/>
        <v>78.58</v>
      </c>
      <c r="S269" s="5" t="str">
        <f t="shared" si="28"/>
        <v>film &amp; video</v>
      </c>
      <c r="T269" s="5" t="str">
        <f t="shared" si="29"/>
        <v>documentary</v>
      </c>
    </row>
    <row r="270" spans="1:20" ht="32" x14ac:dyDescent="0.2">
      <c r="A270" s="5">
        <v>268</v>
      </c>
      <c r="B270" s="12" t="s">
        <v>269</v>
      </c>
      <c r="C270" s="12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18">
        <f t="shared" si="24"/>
        <v>40809.069189814814</v>
      </c>
      <c r="O270" s="16">
        <f t="shared" si="25"/>
        <v>40853.985856481479</v>
      </c>
      <c r="P270" s="5" t="s">
        <v>8269</v>
      </c>
      <c r="Q270" s="9">
        <f t="shared" si="26"/>
        <v>1.1140000000000001</v>
      </c>
      <c r="R270" s="15">
        <f t="shared" si="27"/>
        <v>50.18</v>
      </c>
      <c r="S270" s="5" t="str">
        <f t="shared" si="28"/>
        <v>film &amp; video</v>
      </c>
      <c r="T270" s="5" t="str">
        <f t="shared" si="29"/>
        <v>documentary</v>
      </c>
    </row>
    <row r="271" spans="1:20" ht="32" x14ac:dyDescent="0.2">
      <c r="A271" s="5">
        <v>269</v>
      </c>
      <c r="B271" s="12" t="s">
        <v>270</v>
      </c>
      <c r="C271" s="12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18">
        <f t="shared" si="24"/>
        <v>42758.113680555551</v>
      </c>
      <c r="O271" s="16">
        <f t="shared" si="25"/>
        <v>42787.988680555551</v>
      </c>
      <c r="P271" s="5" t="s">
        <v>8269</v>
      </c>
      <c r="Q271" s="9">
        <f t="shared" si="26"/>
        <v>1.4723377</v>
      </c>
      <c r="R271" s="15">
        <f t="shared" si="27"/>
        <v>92.25</v>
      </c>
      <c r="S271" s="5" t="str">
        <f t="shared" si="28"/>
        <v>film &amp; video</v>
      </c>
      <c r="T271" s="5" t="str">
        <f t="shared" si="29"/>
        <v>documentary</v>
      </c>
    </row>
    <row r="272" spans="1:20" ht="32" x14ac:dyDescent="0.2">
      <c r="A272" s="5">
        <v>270</v>
      </c>
      <c r="B272" s="12" t="s">
        <v>271</v>
      </c>
      <c r="C272" s="12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18">
        <f t="shared" si="24"/>
        <v>40637.783217592594</v>
      </c>
      <c r="O272" s="16">
        <f t="shared" si="25"/>
        <v>40687.958333333328</v>
      </c>
      <c r="P272" s="5" t="s">
        <v>8269</v>
      </c>
      <c r="Q272" s="9">
        <f t="shared" si="26"/>
        <v>1.5260869565217392</v>
      </c>
      <c r="R272" s="15">
        <f t="shared" si="27"/>
        <v>57.54</v>
      </c>
      <c r="S272" s="5" t="str">
        <f t="shared" si="28"/>
        <v>film &amp; video</v>
      </c>
      <c r="T272" s="5" t="str">
        <f t="shared" si="29"/>
        <v>documentary</v>
      </c>
    </row>
    <row r="273" spans="1:20" ht="32" x14ac:dyDescent="0.2">
      <c r="A273" s="5">
        <v>271</v>
      </c>
      <c r="B273" s="12" t="s">
        <v>272</v>
      </c>
      <c r="C273" s="12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18">
        <f t="shared" si="24"/>
        <v>41612.016909722217</v>
      </c>
      <c r="O273" s="16">
        <f t="shared" si="25"/>
        <v>41641.125</v>
      </c>
      <c r="P273" s="5" t="s">
        <v>8269</v>
      </c>
      <c r="Q273" s="9">
        <f t="shared" si="26"/>
        <v>1.0468</v>
      </c>
      <c r="R273" s="15">
        <f t="shared" si="27"/>
        <v>109.42</v>
      </c>
      <c r="S273" s="5" t="str">
        <f t="shared" si="28"/>
        <v>film &amp; video</v>
      </c>
      <c r="T273" s="5" t="str">
        <f t="shared" si="29"/>
        <v>documentary</v>
      </c>
    </row>
    <row r="274" spans="1:20" ht="32" x14ac:dyDescent="0.2">
      <c r="A274" s="5">
        <v>272</v>
      </c>
      <c r="B274" s="12" t="s">
        <v>273</v>
      </c>
      <c r="C274" s="12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18">
        <f t="shared" si="24"/>
        <v>40235.817025462959</v>
      </c>
      <c r="O274" s="16">
        <f t="shared" si="25"/>
        <v>40296.575694444444</v>
      </c>
      <c r="P274" s="5" t="s">
        <v>8269</v>
      </c>
      <c r="Q274" s="9">
        <f t="shared" si="26"/>
        <v>1.7743366666666667</v>
      </c>
      <c r="R274" s="15">
        <f t="shared" si="27"/>
        <v>81.89</v>
      </c>
      <c r="S274" s="5" t="str">
        <f t="shared" si="28"/>
        <v>film &amp; video</v>
      </c>
      <c r="T274" s="5" t="str">
        <f t="shared" si="29"/>
        <v>documentary</v>
      </c>
    </row>
    <row r="275" spans="1:20" ht="32" x14ac:dyDescent="0.2">
      <c r="A275" s="5">
        <v>273</v>
      </c>
      <c r="B275" s="12" t="s">
        <v>274</v>
      </c>
      <c r="C275" s="12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18">
        <f t="shared" si="24"/>
        <v>40697.41511574074</v>
      </c>
      <c r="O275" s="16">
        <f t="shared" si="25"/>
        <v>40727.29011574074</v>
      </c>
      <c r="P275" s="5" t="s">
        <v>8269</v>
      </c>
      <c r="Q275" s="9">
        <f t="shared" si="26"/>
        <v>1.077758</v>
      </c>
      <c r="R275" s="15">
        <f t="shared" si="27"/>
        <v>45.67</v>
      </c>
      <c r="S275" s="5" t="str">
        <f t="shared" si="28"/>
        <v>film &amp; video</v>
      </c>
      <c r="T275" s="5" t="str">
        <f t="shared" si="29"/>
        <v>documentary</v>
      </c>
    </row>
    <row r="276" spans="1:20" ht="32" x14ac:dyDescent="0.2">
      <c r="A276" s="5">
        <v>274</v>
      </c>
      <c r="B276" s="12" t="s">
        <v>275</v>
      </c>
      <c r="C276" s="12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18">
        <f t="shared" si="24"/>
        <v>40969.829039351847</v>
      </c>
      <c r="O276" s="16">
        <f t="shared" si="25"/>
        <v>41004.082638888889</v>
      </c>
      <c r="P276" s="5" t="s">
        <v>8269</v>
      </c>
      <c r="Q276" s="9">
        <f t="shared" si="26"/>
        <v>1.56</v>
      </c>
      <c r="R276" s="15">
        <f t="shared" si="27"/>
        <v>55.22</v>
      </c>
      <c r="S276" s="5" t="str">
        <f t="shared" si="28"/>
        <v>film &amp; video</v>
      </c>
      <c r="T276" s="5" t="str">
        <f t="shared" si="29"/>
        <v>documentary</v>
      </c>
    </row>
    <row r="277" spans="1:20" ht="32" x14ac:dyDescent="0.2">
      <c r="A277" s="5">
        <v>275</v>
      </c>
      <c r="B277" s="12" t="s">
        <v>276</v>
      </c>
      <c r="C277" s="12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18">
        <f t="shared" si="24"/>
        <v>41192.948680555557</v>
      </c>
      <c r="O277" s="16">
        <f t="shared" si="25"/>
        <v>41222.865347222221</v>
      </c>
      <c r="P277" s="5" t="s">
        <v>8269</v>
      </c>
      <c r="Q277" s="9">
        <f t="shared" si="26"/>
        <v>1.08395</v>
      </c>
      <c r="R277" s="15">
        <f t="shared" si="27"/>
        <v>65.3</v>
      </c>
      <c r="S277" s="5" t="str">
        <f t="shared" si="28"/>
        <v>film &amp; video</v>
      </c>
      <c r="T277" s="5" t="str">
        <f t="shared" si="29"/>
        <v>documentary</v>
      </c>
    </row>
    <row r="278" spans="1:20" ht="32" x14ac:dyDescent="0.2">
      <c r="A278" s="5">
        <v>276</v>
      </c>
      <c r="B278" s="12" t="s">
        <v>277</v>
      </c>
      <c r="C278" s="12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18">
        <f t="shared" si="24"/>
        <v>40966.998541666668</v>
      </c>
      <c r="O278" s="16">
        <f t="shared" si="25"/>
        <v>41026.831874999996</v>
      </c>
      <c r="P278" s="5" t="s">
        <v>8269</v>
      </c>
      <c r="Q278" s="9">
        <f t="shared" si="26"/>
        <v>1.476</v>
      </c>
      <c r="R278" s="15">
        <f t="shared" si="27"/>
        <v>95.23</v>
      </c>
      <c r="S278" s="5" t="str">
        <f t="shared" si="28"/>
        <v>film &amp; video</v>
      </c>
      <c r="T278" s="5" t="str">
        <f t="shared" si="29"/>
        <v>documentary</v>
      </c>
    </row>
    <row r="279" spans="1:20" ht="32" x14ac:dyDescent="0.2">
      <c r="A279" s="5">
        <v>277</v>
      </c>
      <c r="B279" s="12" t="s">
        <v>278</v>
      </c>
      <c r="C279" s="12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18">
        <f t="shared" si="24"/>
        <v>42117.80809027778</v>
      </c>
      <c r="O279" s="16">
        <f t="shared" si="25"/>
        <v>42147.68309027778</v>
      </c>
      <c r="P279" s="5" t="s">
        <v>8269</v>
      </c>
      <c r="Q279" s="9">
        <f t="shared" si="26"/>
        <v>1.1038153846153846</v>
      </c>
      <c r="R279" s="15">
        <f t="shared" si="27"/>
        <v>75.44</v>
      </c>
      <c r="S279" s="5" t="str">
        <f t="shared" si="28"/>
        <v>film &amp; video</v>
      </c>
      <c r="T279" s="5" t="str">
        <f t="shared" si="29"/>
        <v>documentary</v>
      </c>
    </row>
    <row r="280" spans="1:20" ht="16" x14ac:dyDescent="0.2">
      <c r="A280" s="5">
        <v>278</v>
      </c>
      <c r="B280" s="12" t="s">
        <v>279</v>
      </c>
      <c r="C280" s="12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18">
        <f t="shared" si="24"/>
        <v>41163.957627314812</v>
      </c>
      <c r="O280" s="16">
        <f t="shared" si="25"/>
        <v>41193.832627314812</v>
      </c>
      <c r="P280" s="5" t="s">
        <v>8269</v>
      </c>
      <c r="Q280" s="9">
        <f t="shared" si="26"/>
        <v>1.5034814814814814</v>
      </c>
      <c r="R280" s="15">
        <f t="shared" si="27"/>
        <v>97.82</v>
      </c>
      <c r="S280" s="5" t="str">
        <f t="shared" si="28"/>
        <v>film &amp; video</v>
      </c>
      <c r="T280" s="5" t="str">
        <f t="shared" si="29"/>
        <v>documentary</v>
      </c>
    </row>
    <row r="281" spans="1:20" ht="32" x14ac:dyDescent="0.2">
      <c r="A281" s="5">
        <v>279</v>
      </c>
      <c r="B281" s="12" t="s">
        <v>280</v>
      </c>
      <c r="C281" s="12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18">
        <f t="shared" si="24"/>
        <v>42759.160833333335</v>
      </c>
      <c r="O281" s="16">
        <f t="shared" si="25"/>
        <v>42792.875694444439</v>
      </c>
      <c r="P281" s="5" t="s">
        <v>8269</v>
      </c>
      <c r="Q281" s="9">
        <f t="shared" si="26"/>
        <v>1.5731829411764706</v>
      </c>
      <c r="R281" s="15">
        <f t="shared" si="27"/>
        <v>87.69</v>
      </c>
      <c r="S281" s="5" t="str">
        <f t="shared" si="28"/>
        <v>film &amp; video</v>
      </c>
      <c r="T281" s="5" t="str">
        <f t="shared" si="29"/>
        <v>documentary</v>
      </c>
    </row>
    <row r="282" spans="1:20" ht="32" x14ac:dyDescent="0.2">
      <c r="A282" s="5">
        <v>280</v>
      </c>
      <c r="B282" s="12" t="s">
        <v>281</v>
      </c>
      <c r="C282" s="12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18">
        <f t="shared" si="24"/>
        <v>41744.507349537038</v>
      </c>
      <c r="O282" s="16">
        <f t="shared" si="25"/>
        <v>41789.382349537038</v>
      </c>
      <c r="P282" s="5" t="s">
        <v>8269</v>
      </c>
      <c r="Q282" s="9">
        <f t="shared" si="26"/>
        <v>1.5614399999999999</v>
      </c>
      <c r="R282" s="15">
        <f t="shared" si="27"/>
        <v>54.75</v>
      </c>
      <c r="S282" s="5" t="str">
        <f t="shared" si="28"/>
        <v>film &amp; video</v>
      </c>
      <c r="T282" s="5" t="str">
        <f t="shared" si="29"/>
        <v>documentary</v>
      </c>
    </row>
    <row r="283" spans="1:20" ht="32" x14ac:dyDescent="0.2">
      <c r="A283" s="5">
        <v>281</v>
      </c>
      <c r="B283" s="12" t="s">
        <v>282</v>
      </c>
      <c r="C283" s="12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18">
        <f t="shared" si="24"/>
        <v>39950.080011574071</v>
      </c>
      <c r="O283" s="16">
        <f t="shared" si="25"/>
        <v>40035.601388888885</v>
      </c>
      <c r="P283" s="5" t="s">
        <v>8269</v>
      </c>
      <c r="Q283" s="9">
        <f t="shared" si="26"/>
        <v>1.2058763636363636</v>
      </c>
      <c r="R283" s="15">
        <f t="shared" si="27"/>
        <v>83.95</v>
      </c>
      <c r="S283" s="5" t="str">
        <f t="shared" si="28"/>
        <v>film &amp; video</v>
      </c>
      <c r="T283" s="5" t="str">
        <f t="shared" si="29"/>
        <v>documentary</v>
      </c>
    </row>
    <row r="284" spans="1:20" ht="32" x14ac:dyDescent="0.2">
      <c r="A284" s="5">
        <v>282</v>
      </c>
      <c r="B284" s="12" t="s">
        <v>283</v>
      </c>
      <c r="C284" s="12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18">
        <f t="shared" si="24"/>
        <v>40194.836712962962</v>
      </c>
      <c r="O284" s="16">
        <f t="shared" si="25"/>
        <v>40231.708333333328</v>
      </c>
      <c r="P284" s="5" t="s">
        <v>8269</v>
      </c>
      <c r="Q284" s="9">
        <f t="shared" si="26"/>
        <v>1.0118888888888888</v>
      </c>
      <c r="R284" s="15">
        <f t="shared" si="27"/>
        <v>254.39</v>
      </c>
      <c r="S284" s="5" t="str">
        <f t="shared" si="28"/>
        <v>film &amp; video</v>
      </c>
      <c r="T284" s="5" t="str">
        <f t="shared" si="29"/>
        <v>documentary</v>
      </c>
    </row>
    <row r="285" spans="1:20" ht="16" x14ac:dyDescent="0.2">
      <c r="A285" s="5">
        <v>283</v>
      </c>
      <c r="B285" s="12" t="s">
        <v>284</v>
      </c>
      <c r="C285" s="12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18">
        <f t="shared" si="24"/>
        <v>40675.626666666663</v>
      </c>
      <c r="O285" s="16">
        <f t="shared" si="25"/>
        <v>40694.999305555553</v>
      </c>
      <c r="P285" s="5" t="s">
        <v>8269</v>
      </c>
      <c r="Q285" s="9">
        <f t="shared" si="26"/>
        <v>1.142725</v>
      </c>
      <c r="R285" s="15">
        <f t="shared" si="27"/>
        <v>101.83</v>
      </c>
      <c r="S285" s="5" t="str">
        <f t="shared" si="28"/>
        <v>film &amp; video</v>
      </c>
      <c r="T285" s="5" t="str">
        <f t="shared" si="29"/>
        <v>documentary</v>
      </c>
    </row>
    <row r="286" spans="1:20" ht="32" x14ac:dyDescent="0.2">
      <c r="A286" s="5">
        <v>284</v>
      </c>
      <c r="B286" s="12" t="s">
        <v>285</v>
      </c>
      <c r="C286" s="12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18">
        <f t="shared" si="24"/>
        <v>40904.654861111107</v>
      </c>
      <c r="O286" s="16">
        <f t="shared" si="25"/>
        <v>40929.529861111107</v>
      </c>
      <c r="P286" s="5" t="s">
        <v>8269</v>
      </c>
      <c r="Q286" s="9">
        <f t="shared" si="26"/>
        <v>1.0462615</v>
      </c>
      <c r="R286" s="15">
        <f t="shared" si="27"/>
        <v>55.07</v>
      </c>
      <c r="S286" s="5" t="str">
        <f t="shared" si="28"/>
        <v>film &amp; video</v>
      </c>
      <c r="T286" s="5" t="str">
        <f t="shared" si="29"/>
        <v>documentary</v>
      </c>
    </row>
    <row r="287" spans="1:20" ht="32" x14ac:dyDescent="0.2">
      <c r="A287" s="5">
        <v>285</v>
      </c>
      <c r="B287" s="12" t="s">
        <v>286</v>
      </c>
      <c r="C287" s="12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18">
        <f t="shared" si="24"/>
        <v>41506.672777777778</v>
      </c>
      <c r="O287" s="16">
        <f t="shared" si="25"/>
        <v>41536.547777777778</v>
      </c>
      <c r="P287" s="5" t="s">
        <v>8269</v>
      </c>
      <c r="Q287" s="9">
        <f t="shared" si="26"/>
        <v>2.2882507142857142</v>
      </c>
      <c r="R287" s="15">
        <f t="shared" si="27"/>
        <v>56.9</v>
      </c>
      <c r="S287" s="5" t="str">
        <f t="shared" si="28"/>
        <v>film &amp; video</v>
      </c>
      <c r="T287" s="5" t="str">
        <f t="shared" si="29"/>
        <v>documentary</v>
      </c>
    </row>
    <row r="288" spans="1:20" ht="32" x14ac:dyDescent="0.2">
      <c r="A288" s="5">
        <v>286</v>
      </c>
      <c r="B288" s="12" t="s">
        <v>287</v>
      </c>
      <c r="C288" s="12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18">
        <f t="shared" si="24"/>
        <v>41313.732916666668</v>
      </c>
      <c r="O288" s="16">
        <f t="shared" si="25"/>
        <v>41358.566249999996</v>
      </c>
      <c r="P288" s="5" t="s">
        <v>8269</v>
      </c>
      <c r="Q288" s="9">
        <f t="shared" si="26"/>
        <v>1.0915333333333332</v>
      </c>
      <c r="R288" s="15">
        <f t="shared" si="27"/>
        <v>121.28</v>
      </c>
      <c r="S288" s="5" t="str">
        <f t="shared" si="28"/>
        <v>film &amp; video</v>
      </c>
      <c r="T288" s="5" t="str">
        <f t="shared" si="29"/>
        <v>documentary</v>
      </c>
    </row>
    <row r="289" spans="1:20" ht="16" x14ac:dyDescent="0.2">
      <c r="A289" s="5">
        <v>287</v>
      </c>
      <c r="B289" s="12" t="s">
        <v>288</v>
      </c>
      <c r="C289" s="12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18">
        <f t="shared" si="24"/>
        <v>41184.194652777776</v>
      </c>
      <c r="O289" s="16">
        <f t="shared" si="25"/>
        <v>41214.958333333328</v>
      </c>
      <c r="P289" s="5" t="s">
        <v>8269</v>
      </c>
      <c r="Q289" s="9">
        <f t="shared" si="26"/>
        <v>1.7629999999999999</v>
      </c>
      <c r="R289" s="15">
        <f t="shared" si="27"/>
        <v>91.19</v>
      </c>
      <c r="S289" s="5" t="str">
        <f t="shared" si="28"/>
        <v>film &amp; video</v>
      </c>
      <c r="T289" s="5" t="str">
        <f t="shared" si="29"/>
        <v>documentary</v>
      </c>
    </row>
    <row r="290" spans="1:20" ht="32" x14ac:dyDescent="0.2">
      <c r="A290" s="5">
        <v>288</v>
      </c>
      <c r="B290" s="12" t="s">
        <v>289</v>
      </c>
      <c r="C290" s="12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18">
        <f t="shared" si="24"/>
        <v>41051.085567129623</v>
      </c>
      <c r="O290" s="16">
        <f t="shared" si="25"/>
        <v>41085.960567129623</v>
      </c>
      <c r="P290" s="5" t="s">
        <v>8269</v>
      </c>
      <c r="Q290" s="9">
        <f t="shared" si="26"/>
        <v>1.0321061999999999</v>
      </c>
      <c r="R290" s="15">
        <f t="shared" si="27"/>
        <v>115.45</v>
      </c>
      <c r="S290" s="5" t="str">
        <f t="shared" si="28"/>
        <v>film &amp; video</v>
      </c>
      <c r="T290" s="5" t="str">
        <f t="shared" si="29"/>
        <v>documentary</v>
      </c>
    </row>
    <row r="291" spans="1:20" ht="32" x14ac:dyDescent="0.2">
      <c r="A291" s="5">
        <v>289</v>
      </c>
      <c r="B291" s="12" t="s">
        <v>290</v>
      </c>
      <c r="C291" s="12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18">
        <f t="shared" si="24"/>
        <v>41550.373078703698</v>
      </c>
      <c r="O291" s="16">
        <f t="shared" si="25"/>
        <v>41580.248078703698</v>
      </c>
      <c r="P291" s="5" t="s">
        <v>8269</v>
      </c>
      <c r="Q291" s="9">
        <f t="shared" si="26"/>
        <v>1.0482</v>
      </c>
      <c r="R291" s="15">
        <f t="shared" si="27"/>
        <v>67.77</v>
      </c>
      <c r="S291" s="5" t="str">
        <f t="shared" si="28"/>
        <v>film &amp; video</v>
      </c>
      <c r="T291" s="5" t="str">
        <f t="shared" si="29"/>
        <v>documentary</v>
      </c>
    </row>
    <row r="292" spans="1:20" ht="16" x14ac:dyDescent="0.2">
      <c r="A292" s="5">
        <v>290</v>
      </c>
      <c r="B292" s="12" t="s">
        <v>291</v>
      </c>
      <c r="C292" s="12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18">
        <f t="shared" si="24"/>
        <v>40526.285844907405</v>
      </c>
      <c r="O292" s="16">
        <f t="shared" si="25"/>
        <v>40576.124305555553</v>
      </c>
      <c r="P292" s="5" t="s">
        <v>8269</v>
      </c>
      <c r="Q292" s="9">
        <f t="shared" si="26"/>
        <v>1.0668444444444445</v>
      </c>
      <c r="R292" s="15">
        <f t="shared" si="27"/>
        <v>28.58</v>
      </c>
      <c r="S292" s="5" t="str">
        <f t="shared" si="28"/>
        <v>film &amp; video</v>
      </c>
      <c r="T292" s="5" t="str">
        <f t="shared" si="29"/>
        <v>documentary</v>
      </c>
    </row>
    <row r="293" spans="1:20" ht="32" x14ac:dyDescent="0.2">
      <c r="A293" s="5">
        <v>291</v>
      </c>
      <c r="B293" s="12" t="s">
        <v>292</v>
      </c>
      <c r="C293" s="12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18">
        <f t="shared" si="24"/>
        <v>41376.685717592591</v>
      </c>
      <c r="O293" s="16">
        <f t="shared" si="25"/>
        <v>41394.792361111111</v>
      </c>
      <c r="P293" s="5" t="s">
        <v>8269</v>
      </c>
      <c r="Q293" s="9">
        <f t="shared" si="26"/>
        <v>1.2001999999999999</v>
      </c>
      <c r="R293" s="15">
        <f t="shared" si="27"/>
        <v>46.88</v>
      </c>
      <c r="S293" s="5" t="str">
        <f t="shared" si="28"/>
        <v>film &amp; video</v>
      </c>
      <c r="T293" s="5" t="str">
        <f t="shared" si="29"/>
        <v>documentary</v>
      </c>
    </row>
    <row r="294" spans="1:20" ht="32" x14ac:dyDescent="0.2">
      <c r="A294" s="5">
        <v>292</v>
      </c>
      <c r="B294" s="12" t="s">
        <v>293</v>
      </c>
      <c r="C294" s="12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18">
        <f t="shared" si="24"/>
        <v>40812.719895833332</v>
      </c>
      <c r="O294" s="16">
        <f t="shared" si="25"/>
        <v>40844.957638888889</v>
      </c>
      <c r="P294" s="5" t="s">
        <v>8269</v>
      </c>
      <c r="Q294" s="9">
        <f t="shared" si="26"/>
        <v>1.0150693333333334</v>
      </c>
      <c r="R294" s="15">
        <f t="shared" si="27"/>
        <v>154.41999999999999</v>
      </c>
      <c r="S294" s="5" t="str">
        <f t="shared" si="28"/>
        <v>film &amp; video</v>
      </c>
      <c r="T294" s="5" t="str">
        <f t="shared" si="29"/>
        <v>documentary</v>
      </c>
    </row>
    <row r="295" spans="1:20" ht="32" x14ac:dyDescent="0.2">
      <c r="A295" s="5">
        <v>293</v>
      </c>
      <c r="B295" s="12" t="s">
        <v>294</v>
      </c>
      <c r="C295" s="12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18">
        <f t="shared" si="24"/>
        <v>41719.584652777776</v>
      </c>
      <c r="O295" s="16">
        <f t="shared" si="25"/>
        <v>41749.459652777776</v>
      </c>
      <c r="P295" s="5" t="s">
        <v>8269</v>
      </c>
      <c r="Q295" s="9">
        <f t="shared" si="26"/>
        <v>1.0138461538461538</v>
      </c>
      <c r="R295" s="15">
        <f t="shared" si="27"/>
        <v>201.22</v>
      </c>
      <c r="S295" s="5" t="str">
        <f t="shared" si="28"/>
        <v>film &amp; video</v>
      </c>
      <c r="T295" s="5" t="str">
        <f t="shared" si="29"/>
        <v>documentary</v>
      </c>
    </row>
    <row r="296" spans="1:20" ht="48" x14ac:dyDescent="0.2">
      <c r="A296" s="5">
        <v>294</v>
      </c>
      <c r="B296" s="12" t="s">
        <v>295</v>
      </c>
      <c r="C296" s="12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18">
        <f t="shared" si="24"/>
        <v>40343.001087962963</v>
      </c>
      <c r="O296" s="16">
        <f t="shared" si="25"/>
        <v>40378.458333333328</v>
      </c>
      <c r="P296" s="5" t="s">
        <v>8269</v>
      </c>
      <c r="Q296" s="9">
        <f t="shared" si="26"/>
        <v>1</v>
      </c>
      <c r="R296" s="15">
        <f t="shared" si="27"/>
        <v>100</v>
      </c>
      <c r="S296" s="5" t="str">
        <f t="shared" si="28"/>
        <v>film &amp; video</v>
      </c>
      <c r="T296" s="5" t="str">
        <f t="shared" si="29"/>
        <v>documentary</v>
      </c>
    </row>
    <row r="297" spans="1:20" ht="32" x14ac:dyDescent="0.2">
      <c r="A297" s="5">
        <v>295</v>
      </c>
      <c r="B297" s="12" t="s">
        <v>296</v>
      </c>
      <c r="C297" s="12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18">
        <f t="shared" si="24"/>
        <v>41518.921400462961</v>
      </c>
      <c r="O297" s="16">
        <f t="shared" si="25"/>
        <v>41578.791666666664</v>
      </c>
      <c r="P297" s="5" t="s">
        <v>8269</v>
      </c>
      <c r="Q297" s="9">
        <f t="shared" si="26"/>
        <v>1.3310911999999999</v>
      </c>
      <c r="R297" s="15">
        <f t="shared" si="27"/>
        <v>100.08</v>
      </c>
      <c r="S297" s="5" t="str">
        <f t="shared" si="28"/>
        <v>film &amp; video</v>
      </c>
      <c r="T297" s="5" t="str">
        <f t="shared" si="29"/>
        <v>documentary</v>
      </c>
    </row>
    <row r="298" spans="1:20" ht="32" x14ac:dyDescent="0.2">
      <c r="A298" s="5">
        <v>296</v>
      </c>
      <c r="B298" s="12" t="s">
        <v>297</v>
      </c>
      <c r="C298" s="12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18">
        <f t="shared" si="24"/>
        <v>41134.392164351848</v>
      </c>
      <c r="O298" s="16">
        <f t="shared" si="25"/>
        <v>41159.267164351848</v>
      </c>
      <c r="P298" s="5" t="s">
        <v>8269</v>
      </c>
      <c r="Q298" s="9">
        <f t="shared" si="26"/>
        <v>1.187262</v>
      </c>
      <c r="R298" s="15">
        <f t="shared" si="27"/>
        <v>230.09</v>
      </c>
      <c r="S298" s="5" t="str">
        <f t="shared" si="28"/>
        <v>film &amp; video</v>
      </c>
      <c r="T298" s="5" t="str">
        <f t="shared" si="29"/>
        <v>documentary</v>
      </c>
    </row>
    <row r="299" spans="1:20" ht="32" x14ac:dyDescent="0.2">
      <c r="A299" s="5">
        <v>297</v>
      </c>
      <c r="B299" s="12" t="s">
        <v>298</v>
      </c>
      <c r="C299" s="12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18">
        <f t="shared" si="24"/>
        <v>42089.644687499997</v>
      </c>
      <c r="O299" s="16">
        <f t="shared" si="25"/>
        <v>42124.957638888889</v>
      </c>
      <c r="P299" s="5" t="s">
        <v>8269</v>
      </c>
      <c r="Q299" s="9">
        <f t="shared" si="26"/>
        <v>1.0064</v>
      </c>
      <c r="R299" s="15">
        <f t="shared" si="27"/>
        <v>141.75</v>
      </c>
      <c r="S299" s="5" t="str">
        <f t="shared" si="28"/>
        <v>film &amp; video</v>
      </c>
      <c r="T299" s="5" t="str">
        <f t="shared" si="29"/>
        <v>documentary</v>
      </c>
    </row>
    <row r="300" spans="1:20" ht="16" x14ac:dyDescent="0.2">
      <c r="A300" s="5">
        <v>298</v>
      </c>
      <c r="B300" s="12" t="s">
        <v>299</v>
      </c>
      <c r="C300" s="12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18">
        <f t="shared" si="24"/>
        <v>41709.380185185182</v>
      </c>
      <c r="O300" s="16">
        <f t="shared" si="25"/>
        <v>41768.666666666664</v>
      </c>
      <c r="P300" s="5" t="s">
        <v>8269</v>
      </c>
      <c r="Q300" s="9">
        <f t="shared" si="26"/>
        <v>1.089324126984127</v>
      </c>
      <c r="R300" s="15">
        <f t="shared" si="27"/>
        <v>56.34</v>
      </c>
      <c r="S300" s="5" t="str">
        <f t="shared" si="28"/>
        <v>film &amp; video</v>
      </c>
      <c r="T300" s="5" t="str">
        <f t="shared" si="29"/>
        <v>documentary</v>
      </c>
    </row>
    <row r="301" spans="1:20" ht="32" x14ac:dyDescent="0.2">
      <c r="A301" s="5">
        <v>299</v>
      </c>
      <c r="B301" s="12" t="s">
        <v>300</v>
      </c>
      <c r="C301" s="12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18">
        <f t="shared" si="24"/>
        <v>40469.141898148147</v>
      </c>
      <c r="O301" s="16">
        <f t="shared" si="25"/>
        <v>40499.058564814812</v>
      </c>
      <c r="P301" s="5" t="s">
        <v>8269</v>
      </c>
      <c r="Q301" s="9">
        <f t="shared" si="26"/>
        <v>1.789525</v>
      </c>
      <c r="R301" s="15">
        <f t="shared" si="27"/>
        <v>73.34</v>
      </c>
      <c r="S301" s="5" t="str">
        <f t="shared" si="28"/>
        <v>film &amp; video</v>
      </c>
      <c r="T301" s="5" t="str">
        <f t="shared" si="29"/>
        <v>documentary</v>
      </c>
    </row>
    <row r="302" spans="1:20" ht="32" x14ac:dyDescent="0.2">
      <c r="A302" s="5">
        <v>300</v>
      </c>
      <c r="B302" s="12" t="s">
        <v>301</v>
      </c>
      <c r="C302" s="12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18">
        <f t="shared" si="24"/>
        <v>40626.876597222217</v>
      </c>
      <c r="O302" s="16">
        <f t="shared" si="25"/>
        <v>40657.751597222217</v>
      </c>
      <c r="P302" s="5" t="s">
        <v>8269</v>
      </c>
      <c r="Q302" s="9">
        <f t="shared" si="26"/>
        <v>1.0172264</v>
      </c>
      <c r="R302" s="15">
        <f t="shared" si="27"/>
        <v>85.34</v>
      </c>
      <c r="S302" s="5" t="str">
        <f t="shared" si="28"/>
        <v>film &amp; video</v>
      </c>
      <c r="T302" s="5" t="str">
        <f t="shared" si="29"/>
        <v>documentary</v>
      </c>
    </row>
    <row r="303" spans="1:20" ht="32" x14ac:dyDescent="0.2">
      <c r="A303" s="5">
        <v>301</v>
      </c>
      <c r="B303" s="12" t="s">
        <v>302</v>
      </c>
      <c r="C303" s="12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18">
        <f t="shared" si="24"/>
        <v>41312.654340277775</v>
      </c>
      <c r="O303" s="16">
        <f t="shared" si="25"/>
        <v>41352.487673611111</v>
      </c>
      <c r="P303" s="5" t="s">
        <v>8269</v>
      </c>
      <c r="Q303" s="9">
        <f t="shared" si="26"/>
        <v>1.1873499999999999</v>
      </c>
      <c r="R303" s="15">
        <f t="shared" si="27"/>
        <v>61.5</v>
      </c>
      <c r="S303" s="5" t="str">
        <f t="shared" si="28"/>
        <v>film &amp; video</v>
      </c>
      <c r="T303" s="5" t="str">
        <f t="shared" si="29"/>
        <v>documentary</v>
      </c>
    </row>
    <row r="304" spans="1:20" ht="32" x14ac:dyDescent="0.2">
      <c r="A304" s="5">
        <v>302</v>
      </c>
      <c r="B304" s="12" t="s">
        <v>303</v>
      </c>
      <c r="C304" s="12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18">
        <f t="shared" si="24"/>
        <v>40933.773587962962</v>
      </c>
      <c r="O304" s="16">
        <f t="shared" si="25"/>
        <v>40963.648587962962</v>
      </c>
      <c r="P304" s="5" t="s">
        <v>8269</v>
      </c>
      <c r="Q304" s="9">
        <f t="shared" si="26"/>
        <v>1.0045999999999999</v>
      </c>
      <c r="R304" s="15">
        <f t="shared" si="27"/>
        <v>93.02</v>
      </c>
      <c r="S304" s="5" t="str">
        <f t="shared" si="28"/>
        <v>film &amp; video</v>
      </c>
      <c r="T304" s="5" t="str">
        <f t="shared" si="29"/>
        <v>documentary</v>
      </c>
    </row>
    <row r="305" spans="1:20" ht="32" x14ac:dyDescent="0.2">
      <c r="A305" s="5">
        <v>303</v>
      </c>
      <c r="B305" s="12" t="s">
        <v>304</v>
      </c>
      <c r="C305" s="12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18">
        <f t="shared" si="24"/>
        <v>41031.987800925919</v>
      </c>
      <c r="O305" s="16">
        <f t="shared" si="25"/>
        <v>41061.862800925919</v>
      </c>
      <c r="P305" s="5" t="s">
        <v>8269</v>
      </c>
      <c r="Q305" s="9">
        <f t="shared" si="26"/>
        <v>1.3746666666666667</v>
      </c>
      <c r="R305" s="15">
        <f t="shared" si="27"/>
        <v>50.29</v>
      </c>
      <c r="S305" s="5" t="str">
        <f t="shared" si="28"/>
        <v>film &amp; video</v>
      </c>
      <c r="T305" s="5" t="str">
        <f t="shared" si="29"/>
        <v>documentary</v>
      </c>
    </row>
    <row r="306" spans="1:20" ht="16" x14ac:dyDescent="0.2">
      <c r="A306" s="5">
        <v>304</v>
      </c>
      <c r="B306" s="12" t="s">
        <v>305</v>
      </c>
      <c r="C306" s="12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18">
        <f t="shared" si="24"/>
        <v>41114.01153935185</v>
      </c>
      <c r="O306" s="16">
        <f t="shared" si="25"/>
        <v>41152.875</v>
      </c>
      <c r="P306" s="5" t="s">
        <v>8269</v>
      </c>
      <c r="Q306" s="9">
        <f t="shared" si="26"/>
        <v>2.3164705882352941</v>
      </c>
      <c r="R306" s="15">
        <f t="shared" si="27"/>
        <v>106.43</v>
      </c>
      <c r="S306" s="5" t="str">
        <f t="shared" si="28"/>
        <v>film &amp; video</v>
      </c>
      <c r="T306" s="5" t="str">
        <f t="shared" si="29"/>
        <v>documentary</v>
      </c>
    </row>
    <row r="307" spans="1:20" ht="16" x14ac:dyDescent="0.2">
      <c r="A307" s="5">
        <v>305</v>
      </c>
      <c r="B307" s="12" t="s">
        <v>306</v>
      </c>
      <c r="C307" s="12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18">
        <f t="shared" si="24"/>
        <v>40948.546863425923</v>
      </c>
      <c r="O307" s="16">
        <f t="shared" si="25"/>
        <v>40978.421863425923</v>
      </c>
      <c r="P307" s="5" t="s">
        <v>8269</v>
      </c>
      <c r="Q307" s="9">
        <f t="shared" si="26"/>
        <v>1.3033333333333332</v>
      </c>
      <c r="R307" s="15">
        <f t="shared" si="27"/>
        <v>51.72</v>
      </c>
      <c r="S307" s="5" t="str">
        <f t="shared" si="28"/>
        <v>film &amp; video</v>
      </c>
      <c r="T307" s="5" t="str">
        <f t="shared" si="29"/>
        <v>documentary</v>
      </c>
    </row>
    <row r="308" spans="1:20" ht="16" x14ac:dyDescent="0.2">
      <c r="A308" s="5">
        <v>306</v>
      </c>
      <c r="B308" s="12" t="s">
        <v>307</v>
      </c>
      <c r="C308" s="12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18">
        <f t="shared" si="24"/>
        <v>41333.753854166665</v>
      </c>
      <c r="O308" s="16">
        <f t="shared" si="25"/>
        <v>41353.587187499994</v>
      </c>
      <c r="P308" s="5" t="s">
        <v>8269</v>
      </c>
      <c r="Q308" s="9">
        <f t="shared" si="26"/>
        <v>2.9289999999999998</v>
      </c>
      <c r="R308" s="15">
        <f t="shared" si="27"/>
        <v>36.61</v>
      </c>
      <c r="S308" s="5" t="str">
        <f t="shared" si="28"/>
        <v>film &amp; video</v>
      </c>
      <c r="T308" s="5" t="str">
        <f t="shared" si="29"/>
        <v>documentary</v>
      </c>
    </row>
    <row r="309" spans="1:20" ht="16" x14ac:dyDescent="0.2">
      <c r="A309" s="5">
        <v>307</v>
      </c>
      <c r="B309" s="12" t="s">
        <v>308</v>
      </c>
      <c r="C309" s="12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18">
        <f t="shared" si="24"/>
        <v>41282.861122685186</v>
      </c>
      <c r="O309" s="16">
        <f t="shared" si="25"/>
        <v>41312.736122685186</v>
      </c>
      <c r="P309" s="5" t="s">
        <v>8269</v>
      </c>
      <c r="Q309" s="9">
        <f t="shared" si="26"/>
        <v>1.1131818181818183</v>
      </c>
      <c r="R309" s="15">
        <f t="shared" si="27"/>
        <v>42.52</v>
      </c>
      <c r="S309" s="5" t="str">
        <f t="shared" si="28"/>
        <v>film &amp; video</v>
      </c>
      <c r="T309" s="5" t="str">
        <f t="shared" si="29"/>
        <v>documentary</v>
      </c>
    </row>
    <row r="310" spans="1:20" ht="32" x14ac:dyDescent="0.2">
      <c r="A310" s="5">
        <v>308</v>
      </c>
      <c r="B310" s="12" t="s">
        <v>309</v>
      </c>
      <c r="C310" s="12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18">
        <f t="shared" si="24"/>
        <v>40567.611226851848</v>
      </c>
      <c r="O310" s="16">
        <f t="shared" si="25"/>
        <v>40612.486226851848</v>
      </c>
      <c r="P310" s="5" t="s">
        <v>8269</v>
      </c>
      <c r="Q310" s="9">
        <f t="shared" si="26"/>
        <v>1.0556666666666668</v>
      </c>
      <c r="R310" s="15">
        <f t="shared" si="27"/>
        <v>62.71</v>
      </c>
      <c r="S310" s="5" t="str">
        <f t="shared" si="28"/>
        <v>film &amp; video</v>
      </c>
      <c r="T310" s="5" t="str">
        <f t="shared" si="29"/>
        <v>documentary</v>
      </c>
    </row>
    <row r="311" spans="1:20" ht="32" x14ac:dyDescent="0.2">
      <c r="A311" s="5">
        <v>309</v>
      </c>
      <c r="B311" s="12" t="s">
        <v>310</v>
      </c>
      <c r="C311" s="12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18">
        <f t="shared" si="24"/>
        <v>41134.668217592589</v>
      </c>
      <c r="O311" s="16">
        <f t="shared" si="25"/>
        <v>41155.543217592589</v>
      </c>
      <c r="P311" s="5" t="s">
        <v>8269</v>
      </c>
      <c r="Q311" s="9">
        <f t="shared" si="26"/>
        <v>1.1894444444444445</v>
      </c>
      <c r="R311" s="15">
        <f t="shared" si="27"/>
        <v>89.96</v>
      </c>
      <c r="S311" s="5" t="str">
        <f t="shared" si="28"/>
        <v>film &amp; video</v>
      </c>
      <c r="T311" s="5" t="str">
        <f t="shared" si="29"/>
        <v>documentary</v>
      </c>
    </row>
    <row r="312" spans="1:20" ht="32" x14ac:dyDescent="0.2">
      <c r="A312" s="5">
        <v>310</v>
      </c>
      <c r="B312" s="12" t="s">
        <v>311</v>
      </c>
      <c r="C312" s="12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18">
        <f t="shared" si="24"/>
        <v>40821.099803240737</v>
      </c>
      <c r="O312" s="16">
        <f t="shared" si="25"/>
        <v>40835.875</v>
      </c>
      <c r="P312" s="5" t="s">
        <v>8269</v>
      </c>
      <c r="Q312" s="9">
        <f t="shared" si="26"/>
        <v>1.04129</v>
      </c>
      <c r="R312" s="15">
        <f t="shared" si="27"/>
        <v>28.92</v>
      </c>
      <c r="S312" s="5" t="str">
        <f t="shared" si="28"/>
        <v>film &amp; video</v>
      </c>
      <c r="T312" s="5" t="str">
        <f t="shared" si="29"/>
        <v>documentary</v>
      </c>
    </row>
    <row r="313" spans="1:20" ht="32" x14ac:dyDescent="0.2">
      <c r="A313" s="5">
        <v>311</v>
      </c>
      <c r="B313" s="12" t="s">
        <v>312</v>
      </c>
      <c r="C313" s="12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18">
        <f t="shared" si="24"/>
        <v>40868.136481481481</v>
      </c>
      <c r="O313" s="16">
        <f t="shared" si="25"/>
        <v>40909.124305555553</v>
      </c>
      <c r="P313" s="5" t="s">
        <v>8269</v>
      </c>
      <c r="Q313" s="9">
        <f t="shared" si="26"/>
        <v>1.0410165</v>
      </c>
      <c r="R313" s="15">
        <f t="shared" si="27"/>
        <v>138.80000000000001</v>
      </c>
      <c r="S313" s="5" t="str">
        <f t="shared" si="28"/>
        <v>film &amp; video</v>
      </c>
      <c r="T313" s="5" t="str">
        <f t="shared" si="29"/>
        <v>documentary</v>
      </c>
    </row>
    <row r="314" spans="1:20" ht="32" x14ac:dyDescent="0.2">
      <c r="A314" s="5">
        <v>312</v>
      </c>
      <c r="B314" s="12" t="s">
        <v>313</v>
      </c>
      <c r="C314" s="12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18">
        <f t="shared" si="24"/>
        <v>41348.794351851851</v>
      </c>
      <c r="O314" s="16">
        <f t="shared" si="25"/>
        <v>41378.669351851851</v>
      </c>
      <c r="P314" s="5" t="s">
        <v>8269</v>
      </c>
      <c r="Q314" s="9">
        <f t="shared" si="26"/>
        <v>1.1187499999999999</v>
      </c>
      <c r="R314" s="15">
        <f t="shared" si="27"/>
        <v>61.3</v>
      </c>
      <c r="S314" s="5" t="str">
        <f t="shared" si="28"/>
        <v>film &amp; video</v>
      </c>
      <c r="T314" s="5" t="str">
        <f t="shared" si="29"/>
        <v>documentary</v>
      </c>
    </row>
    <row r="315" spans="1:20" ht="32" x14ac:dyDescent="0.2">
      <c r="A315" s="5">
        <v>313</v>
      </c>
      <c r="B315" s="12" t="s">
        <v>314</v>
      </c>
      <c r="C315" s="12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18">
        <f t="shared" si="24"/>
        <v>40357.144606481481</v>
      </c>
      <c r="O315" s="16">
        <f t="shared" si="25"/>
        <v>40401.457638888889</v>
      </c>
      <c r="P315" s="5" t="s">
        <v>8269</v>
      </c>
      <c r="Q315" s="9">
        <f t="shared" si="26"/>
        <v>1.0473529411764706</v>
      </c>
      <c r="R315" s="15">
        <f t="shared" si="27"/>
        <v>80.2</v>
      </c>
      <c r="S315" s="5" t="str">
        <f t="shared" si="28"/>
        <v>film &amp; video</v>
      </c>
      <c r="T315" s="5" t="str">
        <f t="shared" si="29"/>
        <v>documentary</v>
      </c>
    </row>
    <row r="316" spans="1:20" ht="32" x14ac:dyDescent="0.2">
      <c r="A316" s="5">
        <v>314</v>
      </c>
      <c r="B316" s="12" t="s">
        <v>315</v>
      </c>
      <c r="C316" s="12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18">
        <f t="shared" si="24"/>
        <v>41304.749861111108</v>
      </c>
      <c r="O316" s="16">
        <f t="shared" si="25"/>
        <v>41334.624861111108</v>
      </c>
      <c r="P316" s="5" t="s">
        <v>8269</v>
      </c>
      <c r="Q316" s="9">
        <f t="shared" si="26"/>
        <v>3.8515000000000001</v>
      </c>
      <c r="R316" s="15">
        <f t="shared" si="27"/>
        <v>32.1</v>
      </c>
      <c r="S316" s="5" t="str">
        <f t="shared" si="28"/>
        <v>film &amp; video</v>
      </c>
      <c r="T316" s="5" t="str">
        <f t="shared" si="29"/>
        <v>documentary</v>
      </c>
    </row>
    <row r="317" spans="1:20" ht="32" x14ac:dyDescent="0.2">
      <c r="A317" s="5">
        <v>315</v>
      </c>
      <c r="B317" s="12" t="s">
        <v>316</v>
      </c>
      <c r="C317" s="12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18">
        <f t="shared" si="24"/>
        <v>41113.689050925925</v>
      </c>
      <c r="O317" s="16">
        <f t="shared" si="25"/>
        <v>41143.564050925925</v>
      </c>
      <c r="P317" s="5" t="s">
        <v>8269</v>
      </c>
      <c r="Q317" s="9">
        <f t="shared" si="26"/>
        <v>1.01248</v>
      </c>
      <c r="R317" s="15">
        <f t="shared" si="27"/>
        <v>200.89</v>
      </c>
      <c r="S317" s="5" t="str">
        <f t="shared" si="28"/>
        <v>film &amp; video</v>
      </c>
      <c r="T317" s="5" t="str">
        <f t="shared" si="29"/>
        <v>documentary</v>
      </c>
    </row>
    <row r="318" spans="1:20" ht="16" x14ac:dyDescent="0.2">
      <c r="A318" s="5">
        <v>316</v>
      </c>
      <c r="B318" s="12" t="s">
        <v>317</v>
      </c>
      <c r="C318" s="12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18">
        <f t="shared" si="24"/>
        <v>41950.840243055551</v>
      </c>
      <c r="O318" s="16">
        <f t="shared" si="25"/>
        <v>41983.999305555553</v>
      </c>
      <c r="P318" s="5" t="s">
        <v>8269</v>
      </c>
      <c r="Q318" s="9">
        <f t="shared" si="26"/>
        <v>1.1377333333333333</v>
      </c>
      <c r="R318" s="15">
        <f t="shared" si="27"/>
        <v>108.01</v>
      </c>
      <c r="S318" s="5" t="str">
        <f t="shared" si="28"/>
        <v>film &amp; video</v>
      </c>
      <c r="T318" s="5" t="str">
        <f t="shared" si="29"/>
        <v>documentary</v>
      </c>
    </row>
    <row r="319" spans="1:20" ht="32" x14ac:dyDescent="0.2">
      <c r="A319" s="5">
        <v>317</v>
      </c>
      <c r="B319" s="12" t="s">
        <v>318</v>
      </c>
      <c r="C319" s="12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18">
        <f t="shared" si="24"/>
        <v>41589.593553240738</v>
      </c>
      <c r="O319" s="16">
        <f t="shared" si="25"/>
        <v>41619.468553240738</v>
      </c>
      <c r="P319" s="5" t="s">
        <v>8269</v>
      </c>
      <c r="Q319" s="9">
        <f t="shared" si="26"/>
        <v>1.0080333333333333</v>
      </c>
      <c r="R319" s="15">
        <f t="shared" si="27"/>
        <v>95.7</v>
      </c>
      <c r="S319" s="5" t="str">
        <f t="shared" si="28"/>
        <v>film &amp; video</v>
      </c>
      <c r="T319" s="5" t="str">
        <f t="shared" si="29"/>
        <v>documentary</v>
      </c>
    </row>
    <row r="320" spans="1:20" ht="32" x14ac:dyDescent="0.2">
      <c r="A320" s="5">
        <v>318</v>
      </c>
      <c r="B320" s="12" t="s">
        <v>319</v>
      </c>
      <c r="C320" s="12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18">
        <f t="shared" si="24"/>
        <v>41329.955451388887</v>
      </c>
      <c r="O320" s="16">
        <f t="shared" si="25"/>
        <v>41359.788784722223</v>
      </c>
      <c r="P320" s="5" t="s">
        <v>8269</v>
      </c>
      <c r="Q320" s="9">
        <f t="shared" si="26"/>
        <v>2.8332000000000002</v>
      </c>
      <c r="R320" s="15">
        <f t="shared" si="27"/>
        <v>49.88</v>
      </c>
      <c r="S320" s="5" t="str">
        <f t="shared" si="28"/>
        <v>film &amp; video</v>
      </c>
      <c r="T320" s="5" t="str">
        <f t="shared" si="29"/>
        <v>documentary</v>
      </c>
    </row>
    <row r="321" spans="1:20" ht="32" x14ac:dyDescent="0.2">
      <c r="A321" s="5">
        <v>319</v>
      </c>
      <c r="B321" s="12" t="s">
        <v>320</v>
      </c>
      <c r="C321" s="12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18">
        <f t="shared" si="24"/>
        <v>40123.754965277774</v>
      </c>
      <c r="O321" s="16">
        <f t="shared" si="25"/>
        <v>40211.124305555553</v>
      </c>
      <c r="P321" s="5" t="s">
        <v>8269</v>
      </c>
      <c r="Q321" s="9">
        <f t="shared" si="26"/>
        <v>1.1268</v>
      </c>
      <c r="R321" s="15">
        <f t="shared" si="27"/>
        <v>110.47</v>
      </c>
      <c r="S321" s="5" t="str">
        <f t="shared" si="28"/>
        <v>film &amp; video</v>
      </c>
      <c r="T321" s="5" t="str">
        <f t="shared" si="29"/>
        <v>documentary</v>
      </c>
    </row>
    <row r="322" spans="1:20" ht="32" x14ac:dyDescent="0.2">
      <c r="A322" s="5">
        <v>320</v>
      </c>
      <c r="B322" s="12" t="s">
        <v>321</v>
      </c>
      <c r="C322" s="12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18">
        <f t="shared" ref="N322:N385" si="30">(J322/86400)+25569+(-2/24)</f>
        <v>42331.46797453703</v>
      </c>
      <c r="O322" s="16">
        <f t="shared" ref="O322:O385" si="31">(I322/86400)+25569+(-5/24)</f>
        <v>42360.749999999993</v>
      </c>
      <c r="P322" s="5" t="s">
        <v>8269</v>
      </c>
      <c r="Q322" s="9">
        <f t="shared" ref="Q322:Q385" si="32">E322/D322</f>
        <v>1.0658000000000001</v>
      </c>
      <c r="R322" s="15">
        <f t="shared" ref="R322:R385" si="33">IF(OR(E322=0,L322=0),"N/A",ROUND((E322/L322),2))</f>
        <v>134.91</v>
      </c>
      <c r="S322" s="5" t="str">
        <f t="shared" ref="S322:S385" si="34">LEFT(P322,(FIND("/",P322,1)-1))</f>
        <v>film &amp; video</v>
      </c>
      <c r="T322" s="5" t="str">
        <f t="shared" ref="T322:T385" si="35">RIGHT(P322,LEN(P322)-FIND("/",P322))</f>
        <v>documentary</v>
      </c>
    </row>
    <row r="323" spans="1:20" ht="32" x14ac:dyDescent="0.2">
      <c r="A323" s="5">
        <v>321</v>
      </c>
      <c r="B323" s="12" t="s">
        <v>322</v>
      </c>
      <c r="C323" s="12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18">
        <f t="shared" si="30"/>
        <v>42647.363263888888</v>
      </c>
      <c r="O323" s="16">
        <f t="shared" si="31"/>
        <v>42682.279930555553</v>
      </c>
      <c r="P323" s="5" t="s">
        <v>8269</v>
      </c>
      <c r="Q323" s="9">
        <f t="shared" si="32"/>
        <v>1.0266285714285714</v>
      </c>
      <c r="R323" s="15">
        <f t="shared" si="33"/>
        <v>106.62</v>
      </c>
      <c r="S323" s="5" t="str">
        <f t="shared" si="34"/>
        <v>film &amp; video</v>
      </c>
      <c r="T323" s="5" t="str">
        <f t="shared" si="35"/>
        <v>documentary</v>
      </c>
    </row>
    <row r="324" spans="1:20" ht="32" x14ac:dyDescent="0.2">
      <c r="A324" s="5">
        <v>322</v>
      </c>
      <c r="B324" s="12" t="s">
        <v>323</v>
      </c>
      <c r="C324" s="12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18">
        <f t="shared" si="30"/>
        <v>42473.486666666664</v>
      </c>
      <c r="O324" s="16">
        <f t="shared" si="31"/>
        <v>42503.361666666664</v>
      </c>
      <c r="P324" s="5" t="s">
        <v>8269</v>
      </c>
      <c r="Q324" s="9">
        <f t="shared" si="32"/>
        <v>1.0791200000000001</v>
      </c>
      <c r="R324" s="15">
        <f t="shared" si="33"/>
        <v>145.04</v>
      </c>
      <c r="S324" s="5" t="str">
        <f t="shared" si="34"/>
        <v>film &amp; video</v>
      </c>
      <c r="T324" s="5" t="str">
        <f t="shared" si="35"/>
        <v>documentary</v>
      </c>
    </row>
    <row r="325" spans="1:20" ht="32" x14ac:dyDescent="0.2">
      <c r="A325" s="5">
        <v>323</v>
      </c>
      <c r="B325" s="12" t="s">
        <v>324</v>
      </c>
      <c r="C325" s="12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18">
        <f t="shared" si="30"/>
        <v>42697.238032407404</v>
      </c>
      <c r="O325" s="16">
        <f t="shared" si="31"/>
        <v>42725.124305555553</v>
      </c>
      <c r="P325" s="5" t="s">
        <v>8269</v>
      </c>
      <c r="Q325" s="9">
        <f t="shared" si="32"/>
        <v>1.2307407407407407</v>
      </c>
      <c r="R325" s="15">
        <f t="shared" si="33"/>
        <v>114.59</v>
      </c>
      <c r="S325" s="5" t="str">
        <f t="shared" si="34"/>
        <v>film &amp; video</v>
      </c>
      <c r="T325" s="5" t="str">
        <f t="shared" si="35"/>
        <v>documentary</v>
      </c>
    </row>
    <row r="326" spans="1:20" ht="32" x14ac:dyDescent="0.2">
      <c r="A326" s="5">
        <v>324</v>
      </c>
      <c r="B326" s="12" t="s">
        <v>325</v>
      </c>
      <c r="C326" s="12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18">
        <f t="shared" si="30"/>
        <v>42184.542916666665</v>
      </c>
      <c r="O326" s="16">
        <f t="shared" si="31"/>
        <v>42217.417916666665</v>
      </c>
      <c r="P326" s="5" t="s">
        <v>8269</v>
      </c>
      <c r="Q326" s="9">
        <f t="shared" si="32"/>
        <v>1.016</v>
      </c>
      <c r="R326" s="15">
        <f t="shared" si="33"/>
        <v>105.32</v>
      </c>
      <c r="S326" s="5" t="str">
        <f t="shared" si="34"/>
        <v>film &amp; video</v>
      </c>
      <c r="T326" s="5" t="str">
        <f t="shared" si="35"/>
        <v>documentary</v>
      </c>
    </row>
    <row r="327" spans="1:20" ht="32" x14ac:dyDescent="0.2">
      <c r="A327" s="5">
        <v>325</v>
      </c>
      <c r="B327" s="12" t="s">
        <v>326</v>
      </c>
      <c r="C327" s="12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18">
        <f t="shared" si="30"/>
        <v>42689.104548611103</v>
      </c>
      <c r="O327" s="16">
        <f t="shared" si="31"/>
        <v>42723.979548611103</v>
      </c>
      <c r="P327" s="5" t="s">
        <v>8269</v>
      </c>
      <c r="Q327" s="9">
        <f t="shared" si="32"/>
        <v>1.04396</v>
      </c>
      <c r="R327" s="15">
        <f t="shared" si="33"/>
        <v>70.92</v>
      </c>
      <c r="S327" s="5" t="str">
        <f t="shared" si="34"/>
        <v>film &amp; video</v>
      </c>
      <c r="T327" s="5" t="str">
        <f t="shared" si="35"/>
        <v>documentary</v>
      </c>
    </row>
    <row r="328" spans="1:20" ht="32" x14ac:dyDescent="0.2">
      <c r="A328" s="5">
        <v>326</v>
      </c>
      <c r="B328" s="12" t="s">
        <v>327</v>
      </c>
      <c r="C328" s="12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18">
        <f t="shared" si="30"/>
        <v>42775.231550925928</v>
      </c>
      <c r="O328" s="16">
        <f t="shared" si="31"/>
        <v>42808.747916666667</v>
      </c>
      <c r="P328" s="5" t="s">
        <v>8269</v>
      </c>
      <c r="Q328" s="9">
        <f t="shared" si="32"/>
        <v>1.1292973333333334</v>
      </c>
      <c r="R328" s="15">
        <f t="shared" si="33"/>
        <v>147.16999999999999</v>
      </c>
      <c r="S328" s="5" t="str">
        <f t="shared" si="34"/>
        <v>film &amp; video</v>
      </c>
      <c r="T328" s="5" t="str">
        <f t="shared" si="35"/>
        <v>documentary</v>
      </c>
    </row>
    <row r="329" spans="1:20" ht="32" x14ac:dyDescent="0.2">
      <c r="A329" s="5">
        <v>327</v>
      </c>
      <c r="B329" s="12" t="s">
        <v>328</v>
      </c>
      <c r="C329" s="12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18">
        <f t="shared" si="30"/>
        <v>42058.151956018519</v>
      </c>
      <c r="O329" s="16">
        <f t="shared" si="31"/>
        <v>42085.124999999993</v>
      </c>
      <c r="P329" s="5" t="s">
        <v>8269</v>
      </c>
      <c r="Q329" s="9">
        <f t="shared" si="32"/>
        <v>1.3640000000000001</v>
      </c>
      <c r="R329" s="15">
        <f t="shared" si="33"/>
        <v>160.47</v>
      </c>
      <c r="S329" s="5" t="str">
        <f t="shared" si="34"/>
        <v>film &amp; video</v>
      </c>
      <c r="T329" s="5" t="str">
        <f t="shared" si="35"/>
        <v>documentary</v>
      </c>
    </row>
    <row r="330" spans="1:20" ht="32" x14ac:dyDescent="0.2">
      <c r="A330" s="5">
        <v>328</v>
      </c>
      <c r="B330" s="12" t="s">
        <v>329</v>
      </c>
      <c r="C330" s="12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18">
        <f t="shared" si="30"/>
        <v>42278.863287037035</v>
      </c>
      <c r="O330" s="16">
        <f t="shared" si="31"/>
        <v>42308.958333333336</v>
      </c>
      <c r="P330" s="5" t="s">
        <v>8269</v>
      </c>
      <c r="Q330" s="9">
        <f t="shared" si="32"/>
        <v>1.036144</v>
      </c>
      <c r="R330" s="15">
        <f t="shared" si="33"/>
        <v>156.05000000000001</v>
      </c>
      <c r="S330" s="5" t="str">
        <f t="shared" si="34"/>
        <v>film &amp; video</v>
      </c>
      <c r="T330" s="5" t="str">
        <f t="shared" si="35"/>
        <v>documentary</v>
      </c>
    </row>
    <row r="331" spans="1:20" ht="32" x14ac:dyDescent="0.2">
      <c r="A331" s="5">
        <v>329</v>
      </c>
      <c r="B331" s="12" t="s">
        <v>330</v>
      </c>
      <c r="C331" s="12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18">
        <f t="shared" si="30"/>
        <v>42291.383414351854</v>
      </c>
      <c r="O331" s="16">
        <f t="shared" si="31"/>
        <v>42314.958333333336</v>
      </c>
      <c r="P331" s="5" t="s">
        <v>8269</v>
      </c>
      <c r="Q331" s="9">
        <f t="shared" si="32"/>
        <v>1.0549999999999999</v>
      </c>
      <c r="R331" s="15">
        <f t="shared" si="33"/>
        <v>63.17</v>
      </c>
      <c r="S331" s="5" t="str">
        <f t="shared" si="34"/>
        <v>film &amp; video</v>
      </c>
      <c r="T331" s="5" t="str">
        <f t="shared" si="35"/>
        <v>documentary</v>
      </c>
    </row>
    <row r="332" spans="1:20" ht="32" x14ac:dyDescent="0.2">
      <c r="A332" s="5">
        <v>330</v>
      </c>
      <c r="B332" s="12" t="s">
        <v>331</v>
      </c>
      <c r="C332" s="12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18">
        <f t="shared" si="30"/>
        <v>41379.432442129626</v>
      </c>
      <c r="O332" s="16">
        <f t="shared" si="31"/>
        <v>41410.957638888889</v>
      </c>
      <c r="P332" s="5" t="s">
        <v>8269</v>
      </c>
      <c r="Q332" s="9">
        <f t="shared" si="32"/>
        <v>1.0182857142857142</v>
      </c>
      <c r="R332" s="15">
        <f t="shared" si="33"/>
        <v>104.82</v>
      </c>
      <c r="S332" s="5" t="str">
        <f t="shared" si="34"/>
        <v>film &amp; video</v>
      </c>
      <c r="T332" s="5" t="str">
        <f t="shared" si="35"/>
        <v>documentary</v>
      </c>
    </row>
    <row r="333" spans="1:20" ht="32" x14ac:dyDescent="0.2">
      <c r="A333" s="5">
        <v>331</v>
      </c>
      <c r="B333" s="12" t="s">
        <v>332</v>
      </c>
      <c r="C333" s="12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18">
        <f t="shared" si="30"/>
        <v>42507.498078703698</v>
      </c>
      <c r="O333" s="16">
        <f t="shared" si="31"/>
        <v>42538.373078703698</v>
      </c>
      <c r="P333" s="5" t="s">
        <v>8269</v>
      </c>
      <c r="Q333" s="9">
        <f t="shared" si="32"/>
        <v>1.0660499999999999</v>
      </c>
      <c r="R333" s="15">
        <f t="shared" si="33"/>
        <v>97.36</v>
      </c>
      <c r="S333" s="5" t="str">
        <f t="shared" si="34"/>
        <v>film &amp; video</v>
      </c>
      <c r="T333" s="5" t="str">
        <f t="shared" si="35"/>
        <v>documentary</v>
      </c>
    </row>
    <row r="334" spans="1:20" ht="32" x14ac:dyDescent="0.2">
      <c r="A334" s="5">
        <v>332</v>
      </c>
      <c r="B334" s="12" t="s">
        <v>333</v>
      </c>
      <c r="C334" s="12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18">
        <f t="shared" si="30"/>
        <v>42263.596956018511</v>
      </c>
      <c r="O334" s="16">
        <f t="shared" si="31"/>
        <v>42305.124999999993</v>
      </c>
      <c r="P334" s="5" t="s">
        <v>8269</v>
      </c>
      <c r="Q334" s="9">
        <f t="shared" si="32"/>
        <v>1.13015</v>
      </c>
      <c r="R334" s="15">
        <f t="shared" si="33"/>
        <v>203.63</v>
      </c>
      <c r="S334" s="5" t="str">
        <f t="shared" si="34"/>
        <v>film &amp; video</v>
      </c>
      <c r="T334" s="5" t="str">
        <f t="shared" si="35"/>
        <v>documentary</v>
      </c>
    </row>
    <row r="335" spans="1:20" ht="32" x14ac:dyDescent="0.2">
      <c r="A335" s="5">
        <v>333</v>
      </c>
      <c r="B335" s="12" t="s">
        <v>334</v>
      </c>
      <c r="C335" s="12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18">
        <f t="shared" si="30"/>
        <v>42437.553136574068</v>
      </c>
      <c r="O335" s="16">
        <f t="shared" si="31"/>
        <v>42467.386469907404</v>
      </c>
      <c r="P335" s="5" t="s">
        <v>8269</v>
      </c>
      <c r="Q335" s="9">
        <f t="shared" si="32"/>
        <v>1.252275</v>
      </c>
      <c r="R335" s="15">
        <f t="shared" si="33"/>
        <v>188.31</v>
      </c>
      <c r="S335" s="5" t="str">
        <f t="shared" si="34"/>
        <v>film &amp; video</v>
      </c>
      <c r="T335" s="5" t="str">
        <f t="shared" si="35"/>
        <v>documentary</v>
      </c>
    </row>
    <row r="336" spans="1:20" ht="32" x14ac:dyDescent="0.2">
      <c r="A336" s="5">
        <v>334</v>
      </c>
      <c r="B336" s="12" t="s">
        <v>335</v>
      </c>
      <c r="C336" s="12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18">
        <f t="shared" si="30"/>
        <v>42101.599039351851</v>
      </c>
      <c r="O336" s="16">
        <f t="shared" si="31"/>
        <v>42139.583333333336</v>
      </c>
      <c r="P336" s="5" t="s">
        <v>8269</v>
      </c>
      <c r="Q336" s="9">
        <f t="shared" si="32"/>
        <v>1.0119</v>
      </c>
      <c r="R336" s="15">
        <f t="shared" si="33"/>
        <v>146.65</v>
      </c>
      <c r="S336" s="5" t="str">
        <f t="shared" si="34"/>
        <v>film &amp; video</v>
      </c>
      <c r="T336" s="5" t="str">
        <f t="shared" si="35"/>
        <v>documentary</v>
      </c>
    </row>
    <row r="337" spans="1:20" ht="32" x14ac:dyDescent="0.2">
      <c r="A337" s="5">
        <v>335</v>
      </c>
      <c r="B337" s="12" t="s">
        <v>336</v>
      </c>
      <c r="C337" s="12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18">
        <f t="shared" si="30"/>
        <v>42101.654108796291</v>
      </c>
      <c r="O337" s="16">
        <f t="shared" si="31"/>
        <v>42132.708333333336</v>
      </c>
      <c r="P337" s="5" t="s">
        <v>8269</v>
      </c>
      <c r="Q337" s="9">
        <f t="shared" si="32"/>
        <v>1.0276470588235294</v>
      </c>
      <c r="R337" s="15">
        <f t="shared" si="33"/>
        <v>109.19</v>
      </c>
      <c r="S337" s="5" t="str">
        <f t="shared" si="34"/>
        <v>film &amp; video</v>
      </c>
      <c r="T337" s="5" t="str">
        <f t="shared" si="35"/>
        <v>documentary</v>
      </c>
    </row>
    <row r="338" spans="1:20" ht="32" x14ac:dyDescent="0.2">
      <c r="A338" s="5">
        <v>336</v>
      </c>
      <c r="B338" s="12" t="s">
        <v>337</v>
      </c>
      <c r="C338" s="12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18">
        <f t="shared" si="30"/>
        <v>42291.512939814813</v>
      </c>
      <c r="O338" s="16">
        <f t="shared" si="31"/>
        <v>42321.429606481477</v>
      </c>
      <c r="P338" s="5" t="s">
        <v>8269</v>
      </c>
      <c r="Q338" s="9">
        <f t="shared" si="32"/>
        <v>1.1683911999999999</v>
      </c>
      <c r="R338" s="15">
        <f t="shared" si="33"/>
        <v>59.25</v>
      </c>
      <c r="S338" s="5" t="str">
        <f t="shared" si="34"/>
        <v>film &amp; video</v>
      </c>
      <c r="T338" s="5" t="str">
        <f t="shared" si="35"/>
        <v>documentary</v>
      </c>
    </row>
    <row r="339" spans="1:20" ht="32" x14ac:dyDescent="0.2">
      <c r="A339" s="5">
        <v>337</v>
      </c>
      <c r="B339" s="12" t="s">
        <v>338</v>
      </c>
      <c r="C339" s="12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18">
        <f t="shared" si="30"/>
        <v>42047.045231481483</v>
      </c>
      <c r="O339" s="16">
        <f t="shared" si="31"/>
        <v>42076.878564814811</v>
      </c>
      <c r="P339" s="5" t="s">
        <v>8269</v>
      </c>
      <c r="Q339" s="9">
        <f t="shared" si="32"/>
        <v>1.0116833333333335</v>
      </c>
      <c r="R339" s="15">
        <f t="shared" si="33"/>
        <v>97.9</v>
      </c>
      <c r="S339" s="5" t="str">
        <f t="shared" si="34"/>
        <v>film &amp; video</v>
      </c>
      <c r="T339" s="5" t="str">
        <f t="shared" si="35"/>
        <v>documentary</v>
      </c>
    </row>
    <row r="340" spans="1:20" ht="32" x14ac:dyDescent="0.2">
      <c r="A340" s="5">
        <v>338</v>
      </c>
      <c r="B340" s="12" t="s">
        <v>339</v>
      </c>
      <c r="C340" s="12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18">
        <f t="shared" si="30"/>
        <v>42559.672337962962</v>
      </c>
      <c r="O340" s="16">
        <f t="shared" si="31"/>
        <v>42615.833333333336</v>
      </c>
      <c r="P340" s="5" t="s">
        <v>8269</v>
      </c>
      <c r="Q340" s="9">
        <f t="shared" si="32"/>
        <v>1.1013360000000001</v>
      </c>
      <c r="R340" s="15">
        <f t="shared" si="33"/>
        <v>70</v>
      </c>
      <c r="S340" s="5" t="str">
        <f t="shared" si="34"/>
        <v>film &amp; video</v>
      </c>
      <c r="T340" s="5" t="str">
        <f t="shared" si="35"/>
        <v>documentary</v>
      </c>
    </row>
    <row r="341" spans="1:20" ht="32" x14ac:dyDescent="0.2">
      <c r="A341" s="5">
        <v>339</v>
      </c>
      <c r="B341" s="12" t="s">
        <v>340</v>
      </c>
      <c r="C341" s="12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18">
        <f t="shared" si="30"/>
        <v>42093.676712962959</v>
      </c>
      <c r="O341" s="16">
        <f t="shared" si="31"/>
        <v>42123.551712962959</v>
      </c>
      <c r="P341" s="5" t="s">
        <v>8269</v>
      </c>
      <c r="Q341" s="9">
        <f t="shared" si="32"/>
        <v>1.0808333333333333</v>
      </c>
      <c r="R341" s="15">
        <f t="shared" si="33"/>
        <v>72.87</v>
      </c>
      <c r="S341" s="5" t="str">
        <f t="shared" si="34"/>
        <v>film &amp; video</v>
      </c>
      <c r="T341" s="5" t="str">
        <f t="shared" si="35"/>
        <v>documentary</v>
      </c>
    </row>
    <row r="342" spans="1:20" ht="32" x14ac:dyDescent="0.2">
      <c r="A342" s="5">
        <v>340</v>
      </c>
      <c r="B342" s="12" t="s">
        <v>341</v>
      </c>
      <c r="C342" s="12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18">
        <f t="shared" si="30"/>
        <v>42772.585729166669</v>
      </c>
      <c r="O342" s="16">
        <f t="shared" si="31"/>
        <v>42802.666666666664</v>
      </c>
      <c r="P342" s="5" t="s">
        <v>8269</v>
      </c>
      <c r="Q342" s="9">
        <f t="shared" si="32"/>
        <v>1.2502285714285715</v>
      </c>
      <c r="R342" s="15">
        <f t="shared" si="33"/>
        <v>146.35</v>
      </c>
      <c r="S342" s="5" t="str">
        <f t="shared" si="34"/>
        <v>film &amp; video</v>
      </c>
      <c r="T342" s="5" t="str">
        <f t="shared" si="35"/>
        <v>documentary</v>
      </c>
    </row>
    <row r="343" spans="1:20" ht="32" x14ac:dyDescent="0.2">
      <c r="A343" s="5">
        <v>341</v>
      </c>
      <c r="B343" s="12" t="s">
        <v>342</v>
      </c>
      <c r="C343" s="12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18">
        <f t="shared" si="30"/>
        <v>41894.796273148146</v>
      </c>
      <c r="O343" s="16">
        <f t="shared" si="31"/>
        <v>41912.957638888889</v>
      </c>
      <c r="P343" s="5" t="s">
        <v>8269</v>
      </c>
      <c r="Q343" s="9">
        <f t="shared" si="32"/>
        <v>1.0671428571428572</v>
      </c>
      <c r="R343" s="15">
        <f t="shared" si="33"/>
        <v>67.91</v>
      </c>
      <c r="S343" s="5" t="str">
        <f t="shared" si="34"/>
        <v>film &amp; video</v>
      </c>
      <c r="T343" s="5" t="str">
        <f t="shared" si="35"/>
        <v>documentary</v>
      </c>
    </row>
    <row r="344" spans="1:20" ht="16" x14ac:dyDescent="0.2">
      <c r="A344" s="5">
        <v>342</v>
      </c>
      <c r="B344" s="12" t="s">
        <v>343</v>
      </c>
      <c r="C344" s="12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18">
        <f t="shared" si="30"/>
        <v>42459.697511574072</v>
      </c>
      <c r="O344" s="16">
        <f t="shared" si="31"/>
        <v>42489.572511574072</v>
      </c>
      <c r="P344" s="5" t="s">
        <v>8269</v>
      </c>
      <c r="Q344" s="9">
        <f t="shared" si="32"/>
        <v>1.0036639999999999</v>
      </c>
      <c r="R344" s="15">
        <f t="shared" si="33"/>
        <v>169.85</v>
      </c>
      <c r="S344" s="5" t="str">
        <f t="shared" si="34"/>
        <v>film &amp; video</v>
      </c>
      <c r="T344" s="5" t="str">
        <f t="shared" si="35"/>
        <v>documentary</v>
      </c>
    </row>
    <row r="345" spans="1:20" ht="32" x14ac:dyDescent="0.2">
      <c r="A345" s="5">
        <v>343</v>
      </c>
      <c r="B345" s="12" t="s">
        <v>344</v>
      </c>
      <c r="C345" s="12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18">
        <f t="shared" si="30"/>
        <v>41926.654456018514</v>
      </c>
      <c r="O345" s="16">
        <f t="shared" si="31"/>
        <v>41956.916666666664</v>
      </c>
      <c r="P345" s="5" t="s">
        <v>8269</v>
      </c>
      <c r="Q345" s="9">
        <f t="shared" si="32"/>
        <v>1.0202863333333334</v>
      </c>
      <c r="R345" s="15">
        <f t="shared" si="33"/>
        <v>58.41</v>
      </c>
      <c r="S345" s="5" t="str">
        <f t="shared" si="34"/>
        <v>film &amp; video</v>
      </c>
      <c r="T345" s="5" t="str">
        <f t="shared" si="35"/>
        <v>documentary</v>
      </c>
    </row>
    <row r="346" spans="1:20" ht="32" x14ac:dyDescent="0.2">
      <c r="A346" s="5">
        <v>344</v>
      </c>
      <c r="B346" s="12" t="s">
        <v>345</v>
      </c>
      <c r="C346" s="12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18">
        <f t="shared" si="30"/>
        <v>42111.887662037036</v>
      </c>
      <c r="O346" s="16">
        <f t="shared" si="31"/>
        <v>42155.888888888883</v>
      </c>
      <c r="P346" s="5" t="s">
        <v>8269</v>
      </c>
      <c r="Q346" s="9">
        <f t="shared" si="32"/>
        <v>1.0208358208955224</v>
      </c>
      <c r="R346" s="15">
        <f t="shared" si="33"/>
        <v>119.99</v>
      </c>
      <c r="S346" s="5" t="str">
        <f t="shared" si="34"/>
        <v>film &amp; video</v>
      </c>
      <c r="T346" s="5" t="str">
        <f t="shared" si="35"/>
        <v>documentary</v>
      </c>
    </row>
    <row r="347" spans="1:20" ht="32" x14ac:dyDescent="0.2">
      <c r="A347" s="5">
        <v>345</v>
      </c>
      <c r="B347" s="12" t="s">
        <v>346</v>
      </c>
      <c r="C347" s="12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18">
        <f t="shared" si="30"/>
        <v>42114.860995370364</v>
      </c>
      <c r="O347" s="16">
        <f t="shared" si="31"/>
        <v>42144.735995370364</v>
      </c>
      <c r="P347" s="5" t="s">
        <v>8269</v>
      </c>
      <c r="Q347" s="9">
        <f t="shared" si="32"/>
        <v>1.2327586206896552</v>
      </c>
      <c r="R347" s="15">
        <f t="shared" si="33"/>
        <v>99.86</v>
      </c>
      <c r="S347" s="5" t="str">
        <f t="shared" si="34"/>
        <v>film &amp; video</v>
      </c>
      <c r="T347" s="5" t="str">
        <f t="shared" si="35"/>
        <v>documentary</v>
      </c>
    </row>
    <row r="348" spans="1:20" ht="32" x14ac:dyDescent="0.2">
      <c r="A348" s="5">
        <v>346</v>
      </c>
      <c r="B348" s="12" t="s">
        <v>347</v>
      </c>
      <c r="C348" s="12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18">
        <f t="shared" si="30"/>
        <v>42261.416909722218</v>
      </c>
      <c r="O348" s="16">
        <f t="shared" si="31"/>
        <v>42291.291909722218</v>
      </c>
      <c r="P348" s="5" t="s">
        <v>8269</v>
      </c>
      <c r="Q348" s="9">
        <f t="shared" si="32"/>
        <v>1.7028880000000002</v>
      </c>
      <c r="R348" s="15">
        <f t="shared" si="33"/>
        <v>90.58</v>
      </c>
      <c r="S348" s="5" t="str">
        <f t="shared" si="34"/>
        <v>film &amp; video</v>
      </c>
      <c r="T348" s="5" t="str">
        <f t="shared" si="35"/>
        <v>documentary</v>
      </c>
    </row>
    <row r="349" spans="1:20" ht="32" x14ac:dyDescent="0.2">
      <c r="A349" s="5">
        <v>347</v>
      </c>
      <c r="B349" s="12" t="s">
        <v>348</v>
      </c>
      <c r="C349" s="12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18">
        <f t="shared" si="30"/>
        <v>42292.412141203698</v>
      </c>
      <c r="O349" s="16">
        <f t="shared" si="31"/>
        <v>42322.32880787037</v>
      </c>
      <c r="P349" s="5" t="s">
        <v>8269</v>
      </c>
      <c r="Q349" s="9">
        <f t="shared" si="32"/>
        <v>1.1159049999999999</v>
      </c>
      <c r="R349" s="15">
        <f t="shared" si="33"/>
        <v>117.77</v>
      </c>
      <c r="S349" s="5" t="str">
        <f t="shared" si="34"/>
        <v>film &amp; video</v>
      </c>
      <c r="T349" s="5" t="str">
        <f t="shared" si="35"/>
        <v>documentary</v>
      </c>
    </row>
    <row r="350" spans="1:20" ht="32" x14ac:dyDescent="0.2">
      <c r="A350" s="5">
        <v>348</v>
      </c>
      <c r="B350" s="12" t="s">
        <v>349</v>
      </c>
      <c r="C350" s="12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18">
        <f t="shared" si="30"/>
        <v>42207.503657407404</v>
      </c>
      <c r="O350" s="16">
        <f t="shared" si="31"/>
        <v>42237.378657407404</v>
      </c>
      <c r="P350" s="5" t="s">
        <v>8269</v>
      </c>
      <c r="Q350" s="9">
        <f t="shared" si="32"/>
        <v>1.03</v>
      </c>
      <c r="R350" s="15">
        <f t="shared" si="33"/>
        <v>86.55</v>
      </c>
      <c r="S350" s="5" t="str">
        <f t="shared" si="34"/>
        <v>film &amp; video</v>
      </c>
      <c r="T350" s="5" t="str">
        <f t="shared" si="35"/>
        <v>documentary</v>
      </c>
    </row>
    <row r="351" spans="1:20" ht="32" x14ac:dyDescent="0.2">
      <c r="A351" s="5">
        <v>349</v>
      </c>
      <c r="B351" s="12" t="s">
        <v>350</v>
      </c>
      <c r="C351" s="12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18">
        <f t="shared" si="30"/>
        <v>42760.415601851848</v>
      </c>
      <c r="O351" s="16">
        <f t="shared" si="31"/>
        <v>42790.290601851848</v>
      </c>
      <c r="P351" s="5" t="s">
        <v>8269</v>
      </c>
      <c r="Q351" s="9">
        <f t="shared" si="32"/>
        <v>1.0663570159857905</v>
      </c>
      <c r="R351" s="15">
        <f t="shared" si="33"/>
        <v>71.900000000000006</v>
      </c>
      <c r="S351" s="5" t="str">
        <f t="shared" si="34"/>
        <v>film &amp; video</v>
      </c>
      <c r="T351" s="5" t="str">
        <f t="shared" si="35"/>
        <v>documentary</v>
      </c>
    </row>
    <row r="352" spans="1:20" ht="32" x14ac:dyDescent="0.2">
      <c r="A352" s="5">
        <v>350</v>
      </c>
      <c r="B352" s="12" t="s">
        <v>351</v>
      </c>
      <c r="C352" s="12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18">
        <f t="shared" si="30"/>
        <v>42585.982743055552</v>
      </c>
      <c r="O352" s="16">
        <f t="shared" si="31"/>
        <v>42623.957638888889</v>
      </c>
      <c r="P352" s="5" t="s">
        <v>8269</v>
      </c>
      <c r="Q352" s="9">
        <f t="shared" si="32"/>
        <v>1.1476</v>
      </c>
      <c r="R352" s="15">
        <f t="shared" si="33"/>
        <v>129.82</v>
      </c>
      <c r="S352" s="5" t="str">
        <f t="shared" si="34"/>
        <v>film &amp; video</v>
      </c>
      <c r="T352" s="5" t="str">
        <f t="shared" si="35"/>
        <v>documentary</v>
      </c>
    </row>
    <row r="353" spans="1:20" ht="32" x14ac:dyDescent="0.2">
      <c r="A353" s="5">
        <v>351</v>
      </c>
      <c r="B353" s="12" t="s">
        <v>352</v>
      </c>
      <c r="C353" s="12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18">
        <f t="shared" si="30"/>
        <v>42427.88141203703</v>
      </c>
      <c r="O353" s="16">
        <f t="shared" si="31"/>
        <v>42467.714745370373</v>
      </c>
      <c r="P353" s="5" t="s">
        <v>8269</v>
      </c>
      <c r="Q353" s="9">
        <f t="shared" si="32"/>
        <v>1.2734117647058822</v>
      </c>
      <c r="R353" s="15">
        <f t="shared" si="33"/>
        <v>44.91</v>
      </c>
      <c r="S353" s="5" t="str">
        <f t="shared" si="34"/>
        <v>film &amp; video</v>
      </c>
      <c r="T353" s="5" t="str">
        <f t="shared" si="35"/>
        <v>documentary</v>
      </c>
    </row>
    <row r="354" spans="1:20" ht="32" x14ac:dyDescent="0.2">
      <c r="A354" s="5">
        <v>352</v>
      </c>
      <c r="B354" s="12" t="s">
        <v>353</v>
      </c>
      <c r="C354" s="12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18">
        <f t="shared" si="30"/>
        <v>41890.084120370368</v>
      </c>
      <c r="O354" s="16">
        <f t="shared" si="31"/>
        <v>41919.959120370368</v>
      </c>
      <c r="P354" s="5" t="s">
        <v>8269</v>
      </c>
      <c r="Q354" s="9">
        <f t="shared" si="32"/>
        <v>1.1656</v>
      </c>
      <c r="R354" s="15">
        <f t="shared" si="33"/>
        <v>40.76</v>
      </c>
      <c r="S354" s="5" t="str">
        <f t="shared" si="34"/>
        <v>film &amp; video</v>
      </c>
      <c r="T354" s="5" t="str">
        <f t="shared" si="35"/>
        <v>documentary</v>
      </c>
    </row>
    <row r="355" spans="1:20" ht="32" x14ac:dyDescent="0.2">
      <c r="A355" s="5">
        <v>353</v>
      </c>
      <c r="B355" s="12" t="s">
        <v>354</v>
      </c>
      <c r="C355" s="12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18">
        <f t="shared" si="30"/>
        <v>42297.708553240744</v>
      </c>
      <c r="O355" s="16">
        <f t="shared" si="31"/>
        <v>42327.625219907401</v>
      </c>
      <c r="P355" s="5" t="s">
        <v>8269</v>
      </c>
      <c r="Q355" s="9">
        <f t="shared" si="32"/>
        <v>1.0861819426615318</v>
      </c>
      <c r="R355" s="15">
        <f t="shared" si="33"/>
        <v>103.52</v>
      </c>
      <c r="S355" s="5" t="str">
        <f t="shared" si="34"/>
        <v>film &amp; video</v>
      </c>
      <c r="T355" s="5" t="str">
        <f t="shared" si="35"/>
        <v>documentary</v>
      </c>
    </row>
    <row r="356" spans="1:20" ht="32" x14ac:dyDescent="0.2">
      <c r="A356" s="5">
        <v>354</v>
      </c>
      <c r="B356" s="12" t="s">
        <v>355</v>
      </c>
      <c r="C356" s="12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18">
        <f t="shared" si="30"/>
        <v>42438.744456018518</v>
      </c>
      <c r="O356" s="16">
        <f t="shared" si="31"/>
        <v>42468.577789351846</v>
      </c>
      <c r="P356" s="5" t="s">
        <v>8269</v>
      </c>
      <c r="Q356" s="9">
        <f t="shared" si="32"/>
        <v>1.0394285714285714</v>
      </c>
      <c r="R356" s="15">
        <f t="shared" si="33"/>
        <v>125.45</v>
      </c>
      <c r="S356" s="5" t="str">
        <f t="shared" si="34"/>
        <v>film &amp; video</v>
      </c>
      <c r="T356" s="5" t="str">
        <f t="shared" si="35"/>
        <v>documentary</v>
      </c>
    </row>
    <row r="357" spans="1:20" ht="16" x14ac:dyDescent="0.2">
      <c r="A357" s="5">
        <v>355</v>
      </c>
      <c r="B357" s="12" t="s">
        <v>356</v>
      </c>
      <c r="C357" s="12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18">
        <f t="shared" si="30"/>
        <v>41943.2105787037</v>
      </c>
      <c r="O357" s="16">
        <f t="shared" si="31"/>
        <v>41974.127245370364</v>
      </c>
      <c r="P357" s="5" t="s">
        <v>8269</v>
      </c>
      <c r="Q357" s="9">
        <f t="shared" si="32"/>
        <v>1.1625714285714286</v>
      </c>
      <c r="R357" s="15">
        <f t="shared" si="33"/>
        <v>246.61</v>
      </c>
      <c r="S357" s="5" t="str">
        <f t="shared" si="34"/>
        <v>film &amp; video</v>
      </c>
      <c r="T357" s="5" t="str">
        <f t="shared" si="35"/>
        <v>documentary</v>
      </c>
    </row>
    <row r="358" spans="1:20" ht="32" x14ac:dyDescent="0.2">
      <c r="A358" s="5">
        <v>356</v>
      </c>
      <c r="B358" s="12" t="s">
        <v>357</v>
      </c>
      <c r="C358" s="12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18">
        <f t="shared" si="30"/>
        <v>42415.719826388886</v>
      </c>
      <c r="O358" s="16">
        <f t="shared" si="31"/>
        <v>42445.553159722222</v>
      </c>
      <c r="P358" s="5" t="s">
        <v>8269</v>
      </c>
      <c r="Q358" s="9">
        <f t="shared" si="32"/>
        <v>1.0269239999999999</v>
      </c>
      <c r="R358" s="15">
        <f t="shared" si="33"/>
        <v>79.400000000000006</v>
      </c>
      <c r="S358" s="5" t="str">
        <f t="shared" si="34"/>
        <v>film &amp; video</v>
      </c>
      <c r="T358" s="5" t="str">
        <f t="shared" si="35"/>
        <v>documentary</v>
      </c>
    </row>
    <row r="359" spans="1:20" ht="32" x14ac:dyDescent="0.2">
      <c r="A359" s="5">
        <v>357</v>
      </c>
      <c r="B359" s="12" t="s">
        <v>358</v>
      </c>
      <c r="C359" s="12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18">
        <f t="shared" si="30"/>
        <v>42078.13885416666</v>
      </c>
      <c r="O359" s="16">
        <f t="shared" si="31"/>
        <v>42118.01385416666</v>
      </c>
      <c r="P359" s="5" t="s">
        <v>8269</v>
      </c>
      <c r="Q359" s="9">
        <f t="shared" si="32"/>
        <v>1.74</v>
      </c>
      <c r="R359" s="15">
        <f t="shared" si="33"/>
        <v>86.14</v>
      </c>
      <c r="S359" s="5" t="str">
        <f t="shared" si="34"/>
        <v>film &amp; video</v>
      </c>
      <c r="T359" s="5" t="str">
        <f t="shared" si="35"/>
        <v>documentary</v>
      </c>
    </row>
    <row r="360" spans="1:20" ht="32" x14ac:dyDescent="0.2">
      <c r="A360" s="5">
        <v>358</v>
      </c>
      <c r="B360" s="12" t="s">
        <v>359</v>
      </c>
      <c r="C360" s="12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18">
        <f t="shared" si="30"/>
        <v>42507.776863425919</v>
      </c>
      <c r="O360" s="16">
        <f t="shared" si="31"/>
        <v>42536.416666666664</v>
      </c>
      <c r="P360" s="5" t="s">
        <v>8269</v>
      </c>
      <c r="Q360" s="9">
        <f t="shared" si="32"/>
        <v>1.03088</v>
      </c>
      <c r="R360" s="15">
        <f t="shared" si="33"/>
        <v>193.05</v>
      </c>
      <c r="S360" s="5" t="str">
        <f t="shared" si="34"/>
        <v>film &amp; video</v>
      </c>
      <c r="T360" s="5" t="str">
        <f t="shared" si="35"/>
        <v>documentary</v>
      </c>
    </row>
    <row r="361" spans="1:20" ht="32" x14ac:dyDescent="0.2">
      <c r="A361" s="5">
        <v>359</v>
      </c>
      <c r="B361" s="12" t="s">
        <v>360</v>
      </c>
      <c r="C361" s="12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18">
        <f t="shared" si="30"/>
        <v>41934.98715277778</v>
      </c>
      <c r="O361" s="16">
        <f t="shared" si="31"/>
        <v>41957.008333333331</v>
      </c>
      <c r="P361" s="5" t="s">
        <v>8269</v>
      </c>
      <c r="Q361" s="9">
        <f t="shared" si="32"/>
        <v>1.0485537190082646</v>
      </c>
      <c r="R361" s="15">
        <f t="shared" si="33"/>
        <v>84.02</v>
      </c>
      <c r="S361" s="5" t="str">
        <f t="shared" si="34"/>
        <v>film &amp; video</v>
      </c>
      <c r="T361" s="5" t="str">
        <f t="shared" si="35"/>
        <v>documentary</v>
      </c>
    </row>
    <row r="362" spans="1:20" ht="32" x14ac:dyDescent="0.2">
      <c r="A362" s="5">
        <v>360</v>
      </c>
      <c r="B362" s="12" t="s">
        <v>361</v>
      </c>
      <c r="C362" s="12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18">
        <f t="shared" si="30"/>
        <v>42163.814583333333</v>
      </c>
      <c r="O362" s="16">
        <f t="shared" si="31"/>
        <v>42207.924305555549</v>
      </c>
      <c r="P362" s="5" t="s">
        <v>8269</v>
      </c>
      <c r="Q362" s="9">
        <f t="shared" si="32"/>
        <v>1.0137499999999999</v>
      </c>
      <c r="R362" s="15">
        <f t="shared" si="33"/>
        <v>139.83000000000001</v>
      </c>
      <c r="S362" s="5" t="str">
        <f t="shared" si="34"/>
        <v>film &amp; video</v>
      </c>
      <c r="T362" s="5" t="str">
        <f t="shared" si="35"/>
        <v>documentary</v>
      </c>
    </row>
    <row r="363" spans="1:20" ht="32" x14ac:dyDescent="0.2">
      <c r="A363" s="5">
        <v>361</v>
      </c>
      <c r="B363" s="12" t="s">
        <v>362</v>
      </c>
      <c r="C363" s="12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18">
        <f t="shared" si="30"/>
        <v>41935.917893518512</v>
      </c>
      <c r="O363" s="16">
        <f t="shared" si="31"/>
        <v>41965.834560185183</v>
      </c>
      <c r="P363" s="5" t="s">
        <v>8269</v>
      </c>
      <c r="Q363" s="9">
        <f t="shared" si="32"/>
        <v>1.1107699999999998</v>
      </c>
      <c r="R363" s="15">
        <f t="shared" si="33"/>
        <v>109.82</v>
      </c>
      <c r="S363" s="5" t="str">
        <f t="shared" si="34"/>
        <v>film &amp; video</v>
      </c>
      <c r="T363" s="5" t="str">
        <f t="shared" si="35"/>
        <v>documentary</v>
      </c>
    </row>
    <row r="364" spans="1:20" ht="32" x14ac:dyDescent="0.2">
      <c r="A364" s="5">
        <v>362</v>
      </c>
      <c r="B364" s="12" t="s">
        <v>363</v>
      </c>
      <c r="C364" s="12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18">
        <f t="shared" si="30"/>
        <v>41837.127210648148</v>
      </c>
      <c r="O364" s="16">
        <f t="shared" si="31"/>
        <v>41858.791666666664</v>
      </c>
      <c r="P364" s="5" t="s">
        <v>8269</v>
      </c>
      <c r="Q364" s="9">
        <f t="shared" si="32"/>
        <v>1.2415933781686497</v>
      </c>
      <c r="R364" s="15">
        <f t="shared" si="33"/>
        <v>139.53</v>
      </c>
      <c r="S364" s="5" t="str">
        <f t="shared" si="34"/>
        <v>film &amp; video</v>
      </c>
      <c r="T364" s="5" t="str">
        <f t="shared" si="35"/>
        <v>documentary</v>
      </c>
    </row>
    <row r="365" spans="1:20" ht="32" x14ac:dyDescent="0.2">
      <c r="A365" s="5">
        <v>363</v>
      </c>
      <c r="B365" s="12" t="s">
        <v>364</v>
      </c>
      <c r="C365" s="12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18">
        <f t="shared" si="30"/>
        <v>40255.66129629629</v>
      </c>
      <c r="O365" s="16">
        <f t="shared" si="31"/>
        <v>40300.598611111105</v>
      </c>
      <c r="P365" s="5" t="s">
        <v>8269</v>
      </c>
      <c r="Q365" s="9">
        <f t="shared" si="32"/>
        <v>1.0133333333333334</v>
      </c>
      <c r="R365" s="15">
        <f t="shared" si="33"/>
        <v>347.85</v>
      </c>
      <c r="S365" s="5" t="str">
        <f t="shared" si="34"/>
        <v>film &amp; video</v>
      </c>
      <c r="T365" s="5" t="str">
        <f t="shared" si="35"/>
        <v>documentary</v>
      </c>
    </row>
    <row r="366" spans="1:20" ht="32" x14ac:dyDescent="0.2">
      <c r="A366" s="5">
        <v>364</v>
      </c>
      <c r="B366" s="12" t="s">
        <v>365</v>
      </c>
      <c r="C366" s="12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18">
        <f t="shared" si="30"/>
        <v>41780.776296296295</v>
      </c>
      <c r="O366" s="16">
        <f t="shared" si="31"/>
        <v>41810.957638888889</v>
      </c>
      <c r="P366" s="5" t="s">
        <v>8269</v>
      </c>
      <c r="Q366" s="9">
        <f t="shared" si="32"/>
        <v>1.1016142857142857</v>
      </c>
      <c r="R366" s="15">
        <f t="shared" si="33"/>
        <v>68.239999999999995</v>
      </c>
      <c r="S366" s="5" t="str">
        <f t="shared" si="34"/>
        <v>film &amp; video</v>
      </c>
      <c r="T366" s="5" t="str">
        <f t="shared" si="35"/>
        <v>documentary</v>
      </c>
    </row>
    <row r="367" spans="1:20" ht="32" x14ac:dyDescent="0.2">
      <c r="A367" s="5">
        <v>365</v>
      </c>
      <c r="B367" s="12" t="s">
        <v>366</v>
      </c>
      <c r="C367" s="12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18">
        <f t="shared" si="30"/>
        <v>41668.523136574069</v>
      </c>
      <c r="O367" s="16">
        <f t="shared" si="31"/>
        <v>41698.398136574069</v>
      </c>
      <c r="P367" s="5" t="s">
        <v>8269</v>
      </c>
      <c r="Q367" s="9">
        <f t="shared" si="32"/>
        <v>1.0397333333333334</v>
      </c>
      <c r="R367" s="15">
        <f t="shared" si="33"/>
        <v>239.94</v>
      </c>
      <c r="S367" s="5" t="str">
        <f t="shared" si="34"/>
        <v>film &amp; video</v>
      </c>
      <c r="T367" s="5" t="str">
        <f t="shared" si="35"/>
        <v>documentary</v>
      </c>
    </row>
    <row r="368" spans="1:20" ht="32" x14ac:dyDescent="0.2">
      <c r="A368" s="5">
        <v>366</v>
      </c>
      <c r="B368" s="12" t="s">
        <v>367</v>
      </c>
      <c r="C368" s="12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18">
        <f t="shared" si="30"/>
        <v>41019.709699074076</v>
      </c>
      <c r="O368" s="16">
        <f t="shared" si="31"/>
        <v>41049.584699074076</v>
      </c>
      <c r="P368" s="5" t="s">
        <v>8269</v>
      </c>
      <c r="Q368" s="9">
        <f t="shared" si="32"/>
        <v>1.013157894736842</v>
      </c>
      <c r="R368" s="15">
        <f t="shared" si="33"/>
        <v>287.31</v>
      </c>
      <c r="S368" s="5" t="str">
        <f t="shared" si="34"/>
        <v>film &amp; video</v>
      </c>
      <c r="T368" s="5" t="str">
        <f t="shared" si="35"/>
        <v>documentary</v>
      </c>
    </row>
    <row r="369" spans="1:20" ht="32" x14ac:dyDescent="0.2">
      <c r="A369" s="5">
        <v>367</v>
      </c>
      <c r="B369" s="12" t="s">
        <v>368</v>
      </c>
      <c r="C369" s="12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18">
        <f t="shared" si="30"/>
        <v>41355.493958333333</v>
      </c>
      <c r="O369" s="16">
        <f t="shared" si="31"/>
        <v>41394.999305555553</v>
      </c>
      <c r="P369" s="5" t="s">
        <v>8269</v>
      </c>
      <c r="Q369" s="9">
        <f t="shared" si="32"/>
        <v>1.033501</v>
      </c>
      <c r="R369" s="15">
        <f t="shared" si="33"/>
        <v>86.85</v>
      </c>
      <c r="S369" s="5" t="str">
        <f t="shared" si="34"/>
        <v>film &amp; video</v>
      </c>
      <c r="T369" s="5" t="str">
        <f t="shared" si="35"/>
        <v>documentary</v>
      </c>
    </row>
    <row r="370" spans="1:20" ht="32" x14ac:dyDescent="0.2">
      <c r="A370" s="5">
        <v>368</v>
      </c>
      <c r="B370" s="12" t="s">
        <v>369</v>
      </c>
      <c r="C370" s="12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18">
        <f t="shared" si="30"/>
        <v>42043.522245370368</v>
      </c>
      <c r="O370" s="16">
        <f t="shared" si="31"/>
        <v>42078.355578703697</v>
      </c>
      <c r="P370" s="5" t="s">
        <v>8269</v>
      </c>
      <c r="Q370" s="9">
        <f t="shared" si="32"/>
        <v>1.04112</v>
      </c>
      <c r="R370" s="15">
        <f t="shared" si="33"/>
        <v>81.849999999999994</v>
      </c>
      <c r="S370" s="5" t="str">
        <f t="shared" si="34"/>
        <v>film &amp; video</v>
      </c>
      <c r="T370" s="5" t="str">
        <f t="shared" si="35"/>
        <v>documentary</v>
      </c>
    </row>
    <row r="371" spans="1:20" ht="32" x14ac:dyDescent="0.2">
      <c r="A371" s="5">
        <v>369</v>
      </c>
      <c r="B371" s="12" t="s">
        <v>370</v>
      </c>
      <c r="C371" s="12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18">
        <f t="shared" si="30"/>
        <v>40893.4683912037</v>
      </c>
      <c r="O371" s="16">
        <f t="shared" si="31"/>
        <v>40923.3433912037</v>
      </c>
      <c r="P371" s="5" t="s">
        <v>8269</v>
      </c>
      <c r="Q371" s="9">
        <f t="shared" si="32"/>
        <v>1.1015569230769231</v>
      </c>
      <c r="R371" s="15">
        <f t="shared" si="33"/>
        <v>42.87</v>
      </c>
      <c r="S371" s="5" t="str">
        <f t="shared" si="34"/>
        <v>film &amp; video</v>
      </c>
      <c r="T371" s="5" t="str">
        <f t="shared" si="35"/>
        <v>documentary</v>
      </c>
    </row>
    <row r="372" spans="1:20" ht="32" x14ac:dyDescent="0.2">
      <c r="A372" s="5">
        <v>370</v>
      </c>
      <c r="B372" s="12" t="s">
        <v>371</v>
      </c>
      <c r="C372" s="12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18">
        <f t="shared" si="30"/>
        <v>42711.711805555555</v>
      </c>
      <c r="O372" s="16">
        <f t="shared" si="31"/>
        <v>42741.586805555555</v>
      </c>
      <c r="P372" s="5" t="s">
        <v>8269</v>
      </c>
      <c r="Q372" s="9">
        <f t="shared" si="32"/>
        <v>1.2202</v>
      </c>
      <c r="R372" s="15">
        <f t="shared" si="33"/>
        <v>709.42</v>
      </c>
      <c r="S372" s="5" t="str">
        <f t="shared" si="34"/>
        <v>film &amp; video</v>
      </c>
      <c r="T372" s="5" t="str">
        <f t="shared" si="35"/>
        <v>documentary</v>
      </c>
    </row>
    <row r="373" spans="1:20" ht="32" x14ac:dyDescent="0.2">
      <c r="A373" s="5">
        <v>371</v>
      </c>
      <c r="B373" s="12" t="s">
        <v>372</v>
      </c>
      <c r="C373" s="12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18">
        <f t="shared" si="30"/>
        <v>41261.684479166666</v>
      </c>
      <c r="O373" s="16">
        <f t="shared" si="31"/>
        <v>41306.559479166666</v>
      </c>
      <c r="P373" s="5" t="s">
        <v>8269</v>
      </c>
      <c r="Q373" s="9">
        <f t="shared" si="32"/>
        <v>1.1416866666666667</v>
      </c>
      <c r="R373" s="15">
        <f t="shared" si="33"/>
        <v>161.26</v>
      </c>
      <c r="S373" s="5" t="str">
        <f t="shared" si="34"/>
        <v>film &amp; video</v>
      </c>
      <c r="T373" s="5" t="str">
        <f t="shared" si="35"/>
        <v>documentary</v>
      </c>
    </row>
    <row r="374" spans="1:20" ht="16" x14ac:dyDescent="0.2">
      <c r="A374" s="5">
        <v>372</v>
      </c>
      <c r="B374" s="12" t="s">
        <v>373</v>
      </c>
      <c r="C374" s="12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18">
        <f t="shared" si="30"/>
        <v>42425.493564814817</v>
      </c>
      <c r="O374" s="16">
        <f t="shared" si="31"/>
        <v>42465.458333333336</v>
      </c>
      <c r="P374" s="5" t="s">
        <v>8269</v>
      </c>
      <c r="Q374" s="9">
        <f t="shared" si="32"/>
        <v>1.2533333333333334</v>
      </c>
      <c r="R374" s="15">
        <f t="shared" si="33"/>
        <v>41.78</v>
      </c>
      <c r="S374" s="5" t="str">
        <f t="shared" si="34"/>
        <v>film &amp; video</v>
      </c>
      <c r="T374" s="5" t="str">
        <f t="shared" si="35"/>
        <v>documentary</v>
      </c>
    </row>
    <row r="375" spans="1:20" ht="32" x14ac:dyDescent="0.2">
      <c r="A375" s="5">
        <v>373</v>
      </c>
      <c r="B375" s="12" t="s">
        <v>374</v>
      </c>
      <c r="C375" s="12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18">
        <f t="shared" si="30"/>
        <v>41078.828680555554</v>
      </c>
      <c r="O375" s="16">
        <f t="shared" si="31"/>
        <v>41108.703680555554</v>
      </c>
      <c r="P375" s="5" t="s">
        <v>8269</v>
      </c>
      <c r="Q375" s="9">
        <f t="shared" si="32"/>
        <v>1.0666666666666667</v>
      </c>
      <c r="R375" s="15">
        <f t="shared" si="33"/>
        <v>89.89</v>
      </c>
      <c r="S375" s="5" t="str">
        <f t="shared" si="34"/>
        <v>film &amp; video</v>
      </c>
      <c r="T375" s="5" t="str">
        <f t="shared" si="35"/>
        <v>documentary</v>
      </c>
    </row>
    <row r="376" spans="1:20" ht="32" x14ac:dyDescent="0.2">
      <c r="A376" s="5">
        <v>374</v>
      </c>
      <c r="B376" s="12" t="s">
        <v>375</v>
      </c>
      <c r="C376" s="12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18">
        <f t="shared" si="30"/>
        <v>40757.805914351848</v>
      </c>
      <c r="O376" s="16">
        <f t="shared" si="31"/>
        <v>40802.680914351848</v>
      </c>
      <c r="P376" s="5" t="s">
        <v>8269</v>
      </c>
      <c r="Q376" s="9">
        <f t="shared" si="32"/>
        <v>1.3065</v>
      </c>
      <c r="R376" s="15">
        <f t="shared" si="33"/>
        <v>45.05</v>
      </c>
      <c r="S376" s="5" t="str">
        <f t="shared" si="34"/>
        <v>film &amp; video</v>
      </c>
      <c r="T376" s="5" t="str">
        <f t="shared" si="35"/>
        <v>documentary</v>
      </c>
    </row>
    <row r="377" spans="1:20" ht="32" x14ac:dyDescent="0.2">
      <c r="A377" s="5">
        <v>375</v>
      </c>
      <c r="B377" s="12" t="s">
        <v>376</v>
      </c>
      <c r="C377" s="12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18">
        <f t="shared" si="30"/>
        <v>41657.90174768518</v>
      </c>
      <c r="O377" s="16">
        <f t="shared" si="31"/>
        <v>41699.512499999997</v>
      </c>
      <c r="P377" s="5" t="s">
        <v>8269</v>
      </c>
      <c r="Q377" s="9">
        <f t="shared" si="32"/>
        <v>1.2</v>
      </c>
      <c r="R377" s="15">
        <f t="shared" si="33"/>
        <v>42.86</v>
      </c>
      <c r="S377" s="5" t="str">
        <f t="shared" si="34"/>
        <v>film &amp; video</v>
      </c>
      <c r="T377" s="5" t="str">
        <f t="shared" si="35"/>
        <v>documentary</v>
      </c>
    </row>
    <row r="378" spans="1:20" ht="32" x14ac:dyDescent="0.2">
      <c r="A378" s="5">
        <v>376</v>
      </c>
      <c r="B378" s="12" t="s">
        <v>377</v>
      </c>
      <c r="C378" s="12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18">
        <f t="shared" si="30"/>
        <v>42576.369398148141</v>
      </c>
      <c r="O378" s="16">
        <f t="shared" si="31"/>
        <v>42607.244398148141</v>
      </c>
      <c r="P378" s="5" t="s">
        <v>8269</v>
      </c>
      <c r="Q378" s="9">
        <f t="shared" si="32"/>
        <v>1.0595918367346939</v>
      </c>
      <c r="R378" s="15">
        <f t="shared" si="33"/>
        <v>54.08</v>
      </c>
      <c r="S378" s="5" t="str">
        <f t="shared" si="34"/>
        <v>film &amp; video</v>
      </c>
      <c r="T378" s="5" t="str">
        <f t="shared" si="35"/>
        <v>documentary</v>
      </c>
    </row>
    <row r="379" spans="1:20" ht="32" x14ac:dyDescent="0.2">
      <c r="A379" s="5">
        <v>377</v>
      </c>
      <c r="B379" s="12" t="s">
        <v>378</v>
      </c>
      <c r="C379" s="12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18">
        <f t="shared" si="30"/>
        <v>42292.167453703696</v>
      </c>
      <c r="O379" s="16">
        <f t="shared" si="31"/>
        <v>42322.084027777775</v>
      </c>
      <c r="P379" s="5" t="s">
        <v>8269</v>
      </c>
      <c r="Q379" s="9">
        <f t="shared" si="32"/>
        <v>1.1439999999999999</v>
      </c>
      <c r="R379" s="15">
        <f t="shared" si="33"/>
        <v>103.22</v>
      </c>
      <c r="S379" s="5" t="str">
        <f t="shared" si="34"/>
        <v>film &amp; video</v>
      </c>
      <c r="T379" s="5" t="str">
        <f t="shared" si="35"/>
        <v>documentary</v>
      </c>
    </row>
    <row r="380" spans="1:20" ht="32" x14ac:dyDescent="0.2">
      <c r="A380" s="5">
        <v>378</v>
      </c>
      <c r="B380" s="12" t="s">
        <v>379</v>
      </c>
      <c r="C380" s="12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18">
        <f t="shared" si="30"/>
        <v>42370.488518518519</v>
      </c>
      <c r="O380" s="16">
        <f t="shared" si="31"/>
        <v>42394.786111111105</v>
      </c>
      <c r="P380" s="5" t="s">
        <v>8269</v>
      </c>
      <c r="Q380" s="9">
        <f t="shared" si="32"/>
        <v>1.1176666666666666</v>
      </c>
      <c r="R380" s="15">
        <f t="shared" si="33"/>
        <v>40.4</v>
      </c>
      <c r="S380" s="5" t="str">
        <f t="shared" si="34"/>
        <v>film &amp; video</v>
      </c>
      <c r="T380" s="5" t="str">
        <f t="shared" si="35"/>
        <v>documentary</v>
      </c>
    </row>
    <row r="381" spans="1:20" ht="32" x14ac:dyDescent="0.2">
      <c r="A381" s="5">
        <v>379</v>
      </c>
      <c r="B381" s="12" t="s">
        <v>380</v>
      </c>
      <c r="C381" s="12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18">
        <f t="shared" si="30"/>
        <v>40987.604999999996</v>
      </c>
      <c r="O381" s="16">
        <f t="shared" si="31"/>
        <v>41032.479999999996</v>
      </c>
      <c r="P381" s="5" t="s">
        <v>8269</v>
      </c>
      <c r="Q381" s="9">
        <f t="shared" si="32"/>
        <v>1.1608000000000001</v>
      </c>
      <c r="R381" s="15">
        <f t="shared" si="33"/>
        <v>116.86</v>
      </c>
      <c r="S381" s="5" t="str">
        <f t="shared" si="34"/>
        <v>film &amp; video</v>
      </c>
      <c r="T381" s="5" t="str">
        <f t="shared" si="35"/>
        <v>documentary</v>
      </c>
    </row>
    <row r="382" spans="1:20" ht="32" x14ac:dyDescent="0.2">
      <c r="A382" s="5">
        <v>380</v>
      </c>
      <c r="B382" s="12" t="s">
        <v>381</v>
      </c>
      <c r="C382" s="12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18">
        <f t="shared" si="30"/>
        <v>42367.636481481481</v>
      </c>
      <c r="O382" s="16">
        <f t="shared" si="31"/>
        <v>42392.511481481481</v>
      </c>
      <c r="P382" s="5" t="s">
        <v>8269</v>
      </c>
      <c r="Q382" s="9">
        <f t="shared" si="32"/>
        <v>1.415</v>
      </c>
      <c r="R382" s="15">
        <f t="shared" si="33"/>
        <v>115.51</v>
      </c>
      <c r="S382" s="5" t="str">
        <f t="shared" si="34"/>
        <v>film &amp; video</v>
      </c>
      <c r="T382" s="5" t="str">
        <f t="shared" si="35"/>
        <v>documentary</v>
      </c>
    </row>
    <row r="383" spans="1:20" ht="32" x14ac:dyDescent="0.2">
      <c r="A383" s="5">
        <v>381</v>
      </c>
      <c r="B383" s="12" t="s">
        <v>382</v>
      </c>
      <c r="C383" s="12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18">
        <f t="shared" si="30"/>
        <v>41085.61478009259</v>
      </c>
      <c r="O383" s="16">
        <f t="shared" si="31"/>
        <v>41120</v>
      </c>
      <c r="P383" s="5" t="s">
        <v>8269</v>
      </c>
      <c r="Q383" s="9">
        <f t="shared" si="32"/>
        <v>1.0472999999999999</v>
      </c>
      <c r="R383" s="15">
        <f t="shared" si="33"/>
        <v>104.31</v>
      </c>
      <c r="S383" s="5" t="str">
        <f t="shared" si="34"/>
        <v>film &amp; video</v>
      </c>
      <c r="T383" s="5" t="str">
        <f t="shared" si="35"/>
        <v>documentary</v>
      </c>
    </row>
    <row r="384" spans="1:20" ht="32" x14ac:dyDescent="0.2">
      <c r="A384" s="5">
        <v>382</v>
      </c>
      <c r="B384" s="12" t="s">
        <v>383</v>
      </c>
      <c r="C384" s="12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18">
        <f t="shared" si="30"/>
        <v>41144.626157407409</v>
      </c>
      <c r="O384" s="16">
        <f t="shared" si="31"/>
        <v>41158.501157407409</v>
      </c>
      <c r="P384" s="5" t="s">
        <v>8269</v>
      </c>
      <c r="Q384" s="9">
        <f t="shared" si="32"/>
        <v>2.5583333333333331</v>
      </c>
      <c r="R384" s="15">
        <f t="shared" si="33"/>
        <v>69.77</v>
      </c>
      <c r="S384" s="5" t="str">
        <f t="shared" si="34"/>
        <v>film &amp; video</v>
      </c>
      <c r="T384" s="5" t="str">
        <f t="shared" si="35"/>
        <v>documentary</v>
      </c>
    </row>
    <row r="385" spans="1:20" ht="32" x14ac:dyDescent="0.2">
      <c r="A385" s="5">
        <v>383</v>
      </c>
      <c r="B385" s="12" t="s">
        <v>384</v>
      </c>
      <c r="C385" s="12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18">
        <f t="shared" si="30"/>
        <v>41755.03424768518</v>
      </c>
      <c r="O385" s="16">
        <f t="shared" si="31"/>
        <v>41777.90924768518</v>
      </c>
      <c r="P385" s="5" t="s">
        <v>8269</v>
      </c>
      <c r="Q385" s="9">
        <f t="shared" si="32"/>
        <v>2.0670670670670672</v>
      </c>
      <c r="R385" s="15">
        <f t="shared" si="33"/>
        <v>43.02</v>
      </c>
      <c r="S385" s="5" t="str">
        <f t="shared" si="34"/>
        <v>film &amp; video</v>
      </c>
      <c r="T385" s="5" t="str">
        <f t="shared" si="35"/>
        <v>documentary</v>
      </c>
    </row>
    <row r="386" spans="1:20" ht="32" x14ac:dyDescent="0.2">
      <c r="A386" s="5">
        <v>384</v>
      </c>
      <c r="B386" s="12" t="s">
        <v>385</v>
      </c>
      <c r="C386" s="12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18">
        <f t="shared" ref="N386:N449" si="36">(J386/86400)+25569+(-2/24)</f>
        <v>41980.698460648149</v>
      </c>
      <c r="O386" s="16">
        <f t="shared" ref="O386:O449" si="37">(I386/86400)+25569+(-5/24)</f>
        <v>42010.573460648149</v>
      </c>
      <c r="P386" s="5" t="s">
        <v>8269</v>
      </c>
      <c r="Q386" s="9">
        <f t="shared" ref="Q386:Q449" si="38">E386/D386</f>
        <v>1.1210500000000001</v>
      </c>
      <c r="R386" s="15">
        <f t="shared" ref="R386:R449" si="39">IF(OR(E386=0,L386=0),"N/A",ROUND((E386/L386),2))</f>
        <v>58.54</v>
      </c>
      <c r="S386" s="5" t="str">
        <f t="shared" ref="S386:S449" si="40">LEFT(P386,(FIND("/",P386,1)-1))</f>
        <v>film &amp; video</v>
      </c>
      <c r="T386" s="5" t="str">
        <f t="shared" ref="T386:T449" si="41">RIGHT(P386,LEN(P386)-FIND("/",P386))</f>
        <v>documentary</v>
      </c>
    </row>
    <row r="387" spans="1:20" ht="32" x14ac:dyDescent="0.2">
      <c r="A387" s="5">
        <v>385</v>
      </c>
      <c r="B387" s="12" t="s">
        <v>386</v>
      </c>
      <c r="C387" s="12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18">
        <f t="shared" si="36"/>
        <v>41934.501168981478</v>
      </c>
      <c r="O387" s="16">
        <f t="shared" si="37"/>
        <v>41964.41783564815</v>
      </c>
      <c r="P387" s="5" t="s">
        <v>8269</v>
      </c>
      <c r="Q387" s="9">
        <f t="shared" si="38"/>
        <v>1.05982</v>
      </c>
      <c r="R387" s="15">
        <f t="shared" si="39"/>
        <v>111.8</v>
      </c>
      <c r="S387" s="5" t="str">
        <f t="shared" si="40"/>
        <v>film &amp; video</v>
      </c>
      <c r="T387" s="5" t="str">
        <f t="shared" si="41"/>
        <v>documentary</v>
      </c>
    </row>
    <row r="388" spans="1:20" ht="32" x14ac:dyDescent="0.2">
      <c r="A388" s="5">
        <v>386</v>
      </c>
      <c r="B388" s="12" t="s">
        <v>387</v>
      </c>
      <c r="C388" s="12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18">
        <f t="shared" si="36"/>
        <v>42211.867951388886</v>
      </c>
      <c r="O388" s="16">
        <f t="shared" si="37"/>
        <v>42226.742951388886</v>
      </c>
      <c r="P388" s="5" t="s">
        <v>8269</v>
      </c>
      <c r="Q388" s="9">
        <f t="shared" si="38"/>
        <v>1.0016666666666667</v>
      </c>
      <c r="R388" s="15">
        <f t="shared" si="39"/>
        <v>46.23</v>
      </c>
      <c r="S388" s="5" t="str">
        <f t="shared" si="40"/>
        <v>film &amp; video</v>
      </c>
      <c r="T388" s="5" t="str">
        <f t="shared" si="41"/>
        <v>documentary</v>
      </c>
    </row>
    <row r="389" spans="1:20" ht="32" x14ac:dyDescent="0.2">
      <c r="A389" s="5">
        <v>387</v>
      </c>
      <c r="B389" s="12" t="s">
        <v>388</v>
      </c>
      <c r="C389" s="12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18">
        <f t="shared" si="36"/>
        <v>42200.593263888884</v>
      </c>
      <c r="O389" s="16">
        <f t="shared" si="37"/>
        <v>42231.041666666664</v>
      </c>
      <c r="P389" s="5" t="s">
        <v>8269</v>
      </c>
      <c r="Q389" s="9">
        <f t="shared" si="38"/>
        <v>2.1398947368421051</v>
      </c>
      <c r="R389" s="15">
        <f t="shared" si="39"/>
        <v>144.69</v>
      </c>
      <c r="S389" s="5" t="str">
        <f t="shared" si="40"/>
        <v>film &amp; video</v>
      </c>
      <c r="T389" s="5" t="str">
        <f t="shared" si="41"/>
        <v>documentary</v>
      </c>
    </row>
    <row r="390" spans="1:20" ht="32" x14ac:dyDescent="0.2">
      <c r="A390" s="5">
        <v>388</v>
      </c>
      <c r="B390" s="12" t="s">
        <v>389</v>
      </c>
      <c r="C390" s="12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18">
        <f t="shared" si="36"/>
        <v>42548.99282407407</v>
      </c>
      <c r="O390" s="16">
        <f t="shared" si="37"/>
        <v>42578.86782407407</v>
      </c>
      <c r="P390" s="5" t="s">
        <v>8269</v>
      </c>
      <c r="Q390" s="9">
        <f t="shared" si="38"/>
        <v>1.2616000000000001</v>
      </c>
      <c r="R390" s="15">
        <f t="shared" si="39"/>
        <v>88.85</v>
      </c>
      <c r="S390" s="5" t="str">
        <f t="shared" si="40"/>
        <v>film &amp; video</v>
      </c>
      <c r="T390" s="5" t="str">
        <f t="shared" si="41"/>
        <v>documentary</v>
      </c>
    </row>
    <row r="391" spans="1:20" ht="32" x14ac:dyDescent="0.2">
      <c r="A391" s="5">
        <v>389</v>
      </c>
      <c r="B391" s="12" t="s">
        <v>390</v>
      </c>
      <c r="C391" s="12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18">
        <f t="shared" si="36"/>
        <v>41673.979745370372</v>
      </c>
      <c r="O391" s="16">
        <f t="shared" si="37"/>
        <v>41705.749305555553</v>
      </c>
      <c r="P391" s="5" t="s">
        <v>8269</v>
      </c>
      <c r="Q391" s="9">
        <f t="shared" si="38"/>
        <v>1.8153547058823529</v>
      </c>
      <c r="R391" s="15">
        <f t="shared" si="39"/>
        <v>81.75</v>
      </c>
      <c r="S391" s="5" t="str">
        <f t="shared" si="40"/>
        <v>film &amp; video</v>
      </c>
      <c r="T391" s="5" t="str">
        <f t="shared" si="41"/>
        <v>documentary</v>
      </c>
    </row>
    <row r="392" spans="1:20" ht="32" x14ac:dyDescent="0.2">
      <c r="A392" s="5">
        <v>390</v>
      </c>
      <c r="B392" s="12" t="s">
        <v>391</v>
      </c>
      <c r="C392" s="12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18">
        <f t="shared" si="36"/>
        <v>42111.953379629624</v>
      </c>
      <c r="O392" s="16">
        <f t="shared" si="37"/>
        <v>42131.828379629624</v>
      </c>
      <c r="P392" s="5" t="s">
        <v>8269</v>
      </c>
      <c r="Q392" s="9">
        <f t="shared" si="38"/>
        <v>1</v>
      </c>
      <c r="R392" s="15">
        <f t="shared" si="39"/>
        <v>71.430000000000007</v>
      </c>
      <c r="S392" s="5" t="str">
        <f t="shared" si="40"/>
        <v>film &amp; video</v>
      </c>
      <c r="T392" s="5" t="str">
        <f t="shared" si="41"/>
        <v>documentary</v>
      </c>
    </row>
    <row r="393" spans="1:20" ht="32" x14ac:dyDescent="0.2">
      <c r="A393" s="5">
        <v>391</v>
      </c>
      <c r="B393" s="12" t="s">
        <v>392</v>
      </c>
      <c r="C393" s="12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18">
        <f t="shared" si="36"/>
        <v>40864.958923611106</v>
      </c>
      <c r="O393" s="16">
        <f t="shared" si="37"/>
        <v>40894.832638888889</v>
      </c>
      <c r="P393" s="5" t="s">
        <v>8269</v>
      </c>
      <c r="Q393" s="9">
        <f t="shared" si="38"/>
        <v>1.0061</v>
      </c>
      <c r="R393" s="15">
        <f t="shared" si="39"/>
        <v>104.26</v>
      </c>
      <c r="S393" s="5" t="str">
        <f t="shared" si="40"/>
        <v>film &amp; video</v>
      </c>
      <c r="T393" s="5" t="str">
        <f t="shared" si="41"/>
        <v>documentary</v>
      </c>
    </row>
    <row r="394" spans="1:20" ht="32" x14ac:dyDescent="0.2">
      <c r="A394" s="5">
        <v>392</v>
      </c>
      <c r="B394" s="12" t="s">
        <v>393</v>
      </c>
      <c r="C394" s="12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18">
        <f t="shared" si="36"/>
        <v>40763.633923611109</v>
      </c>
      <c r="O394" s="16">
        <f t="shared" si="37"/>
        <v>40793.916666666664</v>
      </c>
      <c r="P394" s="5" t="s">
        <v>8269</v>
      </c>
      <c r="Q394" s="9">
        <f t="shared" si="38"/>
        <v>1.009027027027027</v>
      </c>
      <c r="R394" s="15">
        <f t="shared" si="39"/>
        <v>90.62</v>
      </c>
      <c r="S394" s="5" t="str">
        <f t="shared" si="40"/>
        <v>film &amp; video</v>
      </c>
      <c r="T394" s="5" t="str">
        <f t="shared" si="41"/>
        <v>documentary</v>
      </c>
    </row>
    <row r="395" spans="1:20" ht="32" x14ac:dyDescent="0.2">
      <c r="A395" s="5">
        <v>393</v>
      </c>
      <c r="B395" s="12" t="s">
        <v>394</v>
      </c>
      <c r="C395" s="12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18">
        <f t="shared" si="36"/>
        <v>41526.625601851847</v>
      </c>
      <c r="O395" s="16">
        <f t="shared" si="37"/>
        <v>41557.500601851847</v>
      </c>
      <c r="P395" s="5" t="s">
        <v>8269</v>
      </c>
      <c r="Q395" s="9">
        <f t="shared" si="38"/>
        <v>1.10446</v>
      </c>
      <c r="R395" s="15">
        <f t="shared" si="39"/>
        <v>157.33000000000001</v>
      </c>
      <c r="S395" s="5" t="str">
        <f t="shared" si="40"/>
        <v>film &amp; video</v>
      </c>
      <c r="T395" s="5" t="str">
        <f t="shared" si="41"/>
        <v>documentary</v>
      </c>
    </row>
    <row r="396" spans="1:20" ht="32" x14ac:dyDescent="0.2">
      <c r="A396" s="5">
        <v>394</v>
      </c>
      <c r="B396" s="12" t="s">
        <v>395</v>
      </c>
      <c r="C396" s="12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18">
        <f t="shared" si="36"/>
        <v>42417.73474537037</v>
      </c>
      <c r="O396" s="16">
        <f t="shared" si="37"/>
        <v>42477.568078703705</v>
      </c>
      <c r="P396" s="5" t="s">
        <v>8269</v>
      </c>
      <c r="Q396" s="9">
        <f t="shared" si="38"/>
        <v>1.118936170212766</v>
      </c>
      <c r="R396" s="15">
        <f t="shared" si="39"/>
        <v>105.18</v>
      </c>
      <c r="S396" s="5" t="str">
        <f t="shared" si="40"/>
        <v>film &amp; video</v>
      </c>
      <c r="T396" s="5" t="str">
        <f t="shared" si="41"/>
        <v>documentary</v>
      </c>
    </row>
    <row r="397" spans="1:20" ht="32" x14ac:dyDescent="0.2">
      <c r="A397" s="5">
        <v>395</v>
      </c>
      <c r="B397" s="12" t="s">
        <v>396</v>
      </c>
      <c r="C397" s="12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18">
        <f t="shared" si="36"/>
        <v>40990.825925925921</v>
      </c>
      <c r="O397" s="16">
        <f t="shared" si="37"/>
        <v>41026.688888888886</v>
      </c>
      <c r="P397" s="5" t="s">
        <v>8269</v>
      </c>
      <c r="Q397" s="9">
        <f t="shared" si="38"/>
        <v>1.0804450000000001</v>
      </c>
      <c r="R397" s="15">
        <f t="shared" si="39"/>
        <v>58.72</v>
      </c>
      <c r="S397" s="5" t="str">
        <f t="shared" si="40"/>
        <v>film &amp; video</v>
      </c>
      <c r="T397" s="5" t="str">
        <f t="shared" si="41"/>
        <v>documentary</v>
      </c>
    </row>
    <row r="398" spans="1:20" ht="32" x14ac:dyDescent="0.2">
      <c r="A398" s="5">
        <v>396</v>
      </c>
      <c r="B398" s="12" t="s">
        <v>397</v>
      </c>
      <c r="C398" s="12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18">
        <f t="shared" si="36"/>
        <v>41082.481550925928</v>
      </c>
      <c r="O398" s="16">
        <f t="shared" si="37"/>
        <v>41097.356550925928</v>
      </c>
      <c r="P398" s="5" t="s">
        <v>8269</v>
      </c>
      <c r="Q398" s="9">
        <f t="shared" si="38"/>
        <v>1.0666666666666667</v>
      </c>
      <c r="R398" s="15">
        <f t="shared" si="39"/>
        <v>81.63</v>
      </c>
      <c r="S398" s="5" t="str">
        <f t="shared" si="40"/>
        <v>film &amp; video</v>
      </c>
      <c r="T398" s="5" t="str">
        <f t="shared" si="41"/>
        <v>documentary</v>
      </c>
    </row>
    <row r="399" spans="1:20" ht="32" x14ac:dyDescent="0.2">
      <c r="A399" s="5">
        <v>397</v>
      </c>
      <c r="B399" s="12" t="s">
        <v>398</v>
      </c>
      <c r="C399" s="12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18">
        <f t="shared" si="36"/>
        <v>40379.693101851852</v>
      </c>
      <c r="O399" s="16">
        <f t="shared" si="37"/>
        <v>40421.947222222218</v>
      </c>
      <c r="P399" s="5" t="s">
        <v>8269</v>
      </c>
      <c r="Q399" s="9">
        <f t="shared" si="38"/>
        <v>1.0390027322404372</v>
      </c>
      <c r="R399" s="15">
        <f t="shared" si="39"/>
        <v>56.46</v>
      </c>
      <c r="S399" s="5" t="str">
        <f t="shared" si="40"/>
        <v>film &amp; video</v>
      </c>
      <c r="T399" s="5" t="str">
        <f t="shared" si="41"/>
        <v>documentary</v>
      </c>
    </row>
    <row r="400" spans="1:20" ht="32" x14ac:dyDescent="0.2">
      <c r="A400" s="5">
        <v>398</v>
      </c>
      <c r="B400" s="12" t="s">
        <v>399</v>
      </c>
      <c r="C400" s="12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18">
        <f t="shared" si="36"/>
        <v>42078.709791666661</v>
      </c>
      <c r="O400" s="16">
        <f t="shared" si="37"/>
        <v>42123.584791666661</v>
      </c>
      <c r="P400" s="5" t="s">
        <v>8269</v>
      </c>
      <c r="Q400" s="9">
        <f t="shared" si="38"/>
        <v>1.2516</v>
      </c>
      <c r="R400" s="15">
        <f t="shared" si="39"/>
        <v>140.1</v>
      </c>
      <c r="S400" s="5" t="str">
        <f t="shared" si="40"/>
        <v>film &amp; video</v>
      </c>
      <c r="T400" s="5" t="str">
        <f t="shared" si="41"/>
        <v>documentary</v>
      </c>
    </row>
    <row r="401" spans="1:20" ht="32" x14ac:dyDescent="0.2">
      <c r="A401" s="5">
        <v>399</v>
      </c>
      <c r="B401" s="12" t="s">
        <v>400</v>
      </c>
      <c r="C401" s="12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18">
        <f t="shared" si="36"/>
        <v>42687.792442129627</v>
      </c>
      <c r="O401" s="16">
        <f t="shared" si="37"/>
        <v>42718.291666666664</v>
      </c>
      <c r="P401" s="5" t="s">
        <v>8269</v>
      </c>
      <c r="Q401" s="9">
        <f t="shared" si="38"/>
        <v>1.0680499999999999</v>
      </c>
      <c r="R401" s="15">
        <f t="shared" si="39"/>
        <v>224.85</v>
      </c>
      <c r="S401" s="5" t="str">
        <f t="shared" si="40"/>
        <v>film &amp; video</v>
      </c>
      <c r="T401" s="5" t="str">
        <f t="shared" si="41"/>
        <v>documentary</v>
      </c>
    </row>
    <row r="402" spans="1:20" ht="32" x14ac:dyDescent="0.2">
      <c r="A402" s="5">
        <v>400</v>
      </c>
      <c r="B402" s="12" t="s">
        <v>401</v>
      </c>
      <c r="C402" s="12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18">
        <f t="shared" si="36"/>
        <v>41745.552627314813</v>
      </c>
      <c r="O402" s="16">
        <f t="shared" si="37"/>
        <v>41775.9375</v>
      </c>
      <c r="P402" s="5" t="s">
        <v>8269</v>
      </c>
      <c r="Q402" s="9">
        <f t="shared" si="38"/>
        <v>1.1230249999999999</v>
      </c>
      <c r="R402" s="15">
        <f t="shared" si="39"/>
        <v>181.13</v>
      </c>
      <c r="S402" s="5" t="str">
        <f t="shared" si="40"/>
        <v>film &amp; video</v>
      </c>
      <c r="T402" s="5" t="str">
        <f t="shared" si="41"/>
        <v>documentary</v>
      </c>
    </row>
    <row r="403" spans="1:20" ht="32" x14ac:dyDescent="0.2">
      <c r="A403" s="5">
        <v>401</v>
      </c>
      <c r="B403" s="12" t="s">
        <v>402</v>
      </c>
      <c r="C403" s="12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18">
        <f t="shared" si="36"/>
        <v>40732.758912037032</v>
      </c>
      <c r="O403" s="16">
        <f t="shared" si="37"/>
        <v>40762.633912037032</v>
      </c>
      <c r="P403" s="5" t="s">
        <v>8269</v>
      </c>
      <c r="Q403" s="9">
        <f t="shared" si="38"/>
        <v>1.0381199999999999</v>
      </c>
      <c r="R403" s="15">
        <f t="shared" si="39"/>
        <v>711.04</v>
      </c>
      <c r="S403" s="5" t="str">
        <f t="shared" si="40"/>
        <v>film &amp; video</v>
      </c>
      <c r="T403" s="5" t="str">
        <f t="shared" si="41"/>
        <v>documentary</v>
      </c>
    </row>
    <row r="404" spans="1:20" ht="32" x14ac:dyDescent="0.2">
      <c r="A404" s="5">
        <v>402</v>
      </c>
      <c r="B404" s="12" t="s">
        <v>403</v>
      </c>
      <c r="C404" s="12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18">
        <f t="shared" si="36"/>
        <v>42292.456215277773</v>
      </c>
      <c r="O404" s="16">
        <f t="shared" si="37"/>
        <v>42313.372881944444</v>
      </c>
      <c r="P404" s="5" t="s">
        <v>8269</v>
      </c>
      <c r="Q404" s="9">
        <f t="shared" si="38"/>
        <v>1.4165000000000001</v>
      </c>
      <c r="R404" s="15">
        <f t="shared" si="39"/>
        <v>65.88</v>
      </c>
      <c r="S404" s="5" t="str">
        <f t="shared" si="40"/>
        <v>film &amp; video</v>
      </c>
      <c r="T404" s="5" t="str">
        <f t="shared" si="41"/>
        <v>documentary</v>
      </c>
    </row>
    <row r="405" spans="1:20" ht="32" x14ac:dyDescent="0.2">
      <c r="A405" s="5">
        <v>403</v>
      </c>
      <c r="B405" s="12" t="s">
        <v>404</v>
      </c>
      <c r="C405" s="12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18">
        <f t="shared" si="36"/>
        <v>40718.227326388886</v>
      </c>
      <c r="O405" s="16">
        <f t="shared" si="37"/>
        <v>40765.088888888888</v>
      </c>
      <c r="P405" s="5" t="s">
        <v>8269</v>
      </c>
      <c r="Q405" s="9">
        <f t="shared" si="38"/>
        <v>1.0526</v>
      </c>
      <c r="R405" s="15">
        <f t="shared" si="39"/>
        <v>75.19</v>
      </c>
      <c r="S405" s="5" t="str">
        <f t="shared" si="40"/>
        <v>film &amp; video</v>
      </c>
      <c r="T405" s="5" t="str">
        <f t="shared" si="41"/>
        <v>documentary</v>
      </c>
    </row>
    <row r="406" spans="1:20" ht="32" x14ac:dyDescent="0.2">
      <c r="A406" s="5">
        <v>404</v>
      </c>
      <c r="B406" s="12" t="s">
        <v>405</v>
      </c>
      <c r="C406" s="12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18">
        <f t="shared" si="36"/>
        <v>41646.544699074067</v>
      </c>
      <c r="O406" s="16">
        <f t="shared" si="37"/>
        <v>41675.75277777778</v>
      </c>
      <c r="P406" s="5" t="s">
        <v>8269</v>
      </c>
      <c r="Q406" s="9">
        <f t="shared" si="38"/>
        <v>1.0309142857142857</v>
      </c>
      <c r="R406" s="15">
        <f t="shared" si="39"/>
        <v>133.13999999999999</v>
      </c>
      <c r="S406" s="5" t="str">
        <f t="shared" si="40"/>
        <v>film &amp; video</v>
      </c>
      <c r="T406" s="5" t="str">
        <f t="shared" si="41"/>
        <v>documentary</v>
      </c>
    </row>
    <row r="407" spans="1:20" ht="16" x14ac:dyDescent="0.2">
      <c r="A407" s="5">
        <v>405</v>
      </c>
      <c r="B407" s="12" t="s">
        <v>406</v>
      </c>
      <c r="C407" s="12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18">
        <f t="shared" si="36"/>
        <v>41674.001608796294</v>
      </c>
      <c r="O407" s="16">
        <f t="shared" si="37"/>
        <v>41703.876608796294</v>
      </c>
      <c r="P407" s="5" t="s">
        <v>8269</v>
      </c>
      <c r="Q407" s="9">
        <f t="shared" si="38"/>
        <v>1.0765957446808512</v>
      </c>
      <c r="R407" s="15">
        <f t="shared" si="39"/>
        <v>55.2</v>
      </c>
      <c r="S407" s="5" t="str">
        <f t="shared" si="40"/>
        <v>film &amp; video</v>
      </c>
      <c r="T407" s="5" t="str">
        <f t="shared" si="41"/>
        <v>documentary</v>
      </c>
    </row>
    <row r="408" spans="1:20" ht="32" x14ac:dyDescent="0.2">
      <c r="A408" s="5">
        <v>406</v>
      </c>
      <c r="B408" s="12" t="s">
        <v>407</v>
      </c>
      <c r="C408" s="12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18">
        <f t="shared" si="36"/>
        <v>40638.07913194444</v>
      </c>
      <c r="O408" s="16">
        <f t="shared" si="37"/>
        <v>40672.040972222218</v>
      </c>
      <c r="P408" s="5" t="s">
        <v>8269</v>
      </c>
      <c r="Q408" s="9">
        <f t="shared" si="38"/>
        <v>1.0770464285714285</v>
      </c>
      <c r="R408" s="15">
        <f t="shared" si="39"/>
        <v>86.16</v>
      </c>
      <c r="S408" s="5" t="str">
        <f t="shared" si="40"/>
        <v>film &amp; video</v>
      </c>
      <c r="T408" s="5" t="str">
        <f t="shared" si="41"/>
        <v>documentary</v>
      </c>
    </row>
    <row r="409" spans="1:20" ht="32" x14ac:dyDescent="0.2">
      <c r="A409" s="5">
        <v>407</v>
      </c>
      <c r="B409" s="12" t="s">
        <v>408</v>
      </c>
      <c r="C409" s="12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18">
        <f t="shared" si="36"/>
        <v>40806.787615740737</v>
      </c>
      <c r="O409" s="16">
        <f t="shared" si="37"/>
        <v>40866.704282407409</v>
      </c>
      <c r="P409" s="5" t="s">
        <v>8269</v>
      </c>
      <c r="Q409" s="9">
        <f t="shared" si="38"/>
        <v>1.0155000000000001</v>
      </c>
      <c r="R409" s="15">
        <f t="shared" si="39"/>
        <v>92.32</v>
      </c>
      <c r="S409" s="5" t="str">
        <f t="shared" si="40"/>
        <v>film &amp; video</v>
      </c>
      <c r="T409" s="5" t="str">
        <f t="shared" si="41"/>
        <v>documentary</v>
      </c>
    </row>
    <row r="410" spans="1:20" ht="32" x14ac:dyDescent="0.2">
      <c r="A410" s="5">
        <v>408</v>
      </c>
      <c r="B410" s="12" t="s">
        <v>409</v>
      </c>
      <c r="C410" s="12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18">
        <f t="shared" si="36"/>
        <v>41543.652662037035</v>
      </c>
      <c r="O410" s="16">
        <f t="shared" si="37"/>
        <v>41583.569328703699</v>
      </c>
      <c r="P410" s="5" t="s">
        <v>8269</v>
      </c>
      <c r="Q410" s="9">
        <f t="shared" si="38"/>
        <v>1.0143766666666667</v>
      </c>
      <c r="R410" s="15">
        <f t="shared" si="39"/>
        <v>160.16</v>
      </c>
      <c r="S410" s="5" t="str">
        <f t="shared" si="40"/>
        <v>film &amp; video</v>
      </c>
      <c r="T410" s="5" t="str">
        <f t="shared" si="41"/>
        <v>documentary</v>
      </c>
    </row>
    <row r="411" spans="1:20" ht="32" x14ac:dyDescent="0.2">
      <c r="A411" s="5">
        <v>409</v>
      </c>
      <c r="B411" s="12" t="s">
        <v>410</v>
      </c>
      <c r="C411" s="12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18">
        <f t="shared" si="36"/>
        <v>42543.779444444437</v>
      </c>
      <c r="O411" s="16">
        <f t="shared" si="37"/>
        <v>42573.654444444437</v>
      </c>
      <c r="P411" s="5" t="s">
        <v>8269</v>
      </c>
      <c r="Q411" s="9">
        <f t="shared" si="38"/>
        <v>1.3680000000000001</v>
      </c>
      <c r="R411" s="15">
        <f t="shared" si="39"/>
        <v>45.6</v>
      </c>
      <c r="S411" s="5" t="str">
        <f t="shared" si="40"/>
        <v>film &amp; video</v>
      </c>
      <c r="T411" s="5" t="str">
        <f t="shared" si="41"/>
        <v>documentary</v>
      </c>
    </row>
    <row r="412" spans="1:20" ht="32" x14ac:dyDescent="0.2">
      <c r="A412" s="5">
        <v>410</v>
      </c>
      <c r="B412" s="12" t="s">
        <v>411</v>
      </c>
      <c r="C412" s="12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18">
        <f t="shared" si="36"/>
        <v>42113.898113425923</v>
      </c>
      <c r="O412" s="16">
        <f t="shared" si="37"/>
        <v>42173.773113425923</v>
      </c>
      <c r="P412" s="5" t="s">
        <v>8269</v>
      </c>
      <c r="Q412" s="9">
        <f t="shared" si="38"/>
        <v>1.2829999999999999</v>
      </c>
      <c r="R412" s="15">
        <f t="shared" si="39"/>
        <v>183.29</v>
      </c>
      <c r="S412" s="5" t="str">
        <f t="shared" si="40"/>
        <v>film &amp; video</v>
      </c>
      <c r="T412" s="5" t="str">
        <f t="shared" si="41"/>
        <v>documentary</v>
      </c>
    </row>
    <row r="413" spans="1:20" ht="32" x14ac:dyDescent="0.2">
      <c r="A413" s="5">
        <v>411</v>
      </c>
      <c r="B413" s="12" t="s">
        <v>412</v>
      </c>
      <c r="C413" s="12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18">
        <f t="shared" si="36"/>
        <v>41598.092638888884</v>
      </c>
      <c r="O413" s="16">
        <f t="shared" si="37"/>
        <v>41630</v>
      </c>
      <c r="P413" s="5" t="s">
        <v>8269</v>
      </c>
      <c r="Q413" s="9">
        <f t="shared" si="38"/>
        <v>1.0105</v>
      </c>
      <c r="R413" s="15">
        <f t="shared" si="39"/>
        <v>125.79</v>
      </c>
      <c r="S413" s="5" t="str">
        <f t="shared" si="40"/>
        <v>film &amp; video</v>
      </c>
      <c r="T413" s="5" t="str">
        <f t="shared" si="41"/>
        <v>documentary</v>
      </c>
    </row>
    <row r="414" spans="1:20" ht="32" x14ac:dyDescent="0.2">
      <c r="A414" s="5">
        <v>412</v>
      </c>
      <c r="B414" s="12" t="s">
        <v>413</v>
      </c>
      <c r="C414" s="12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18">
        <f t="shared" si="36"/>
        <v>41099.659467592588</v>
      </c>
      <c r="O414" s="16">
        <f t="shared" si="37"/>
        <v>41115.534467592588</v>
      </c>
      <c r="P414" s="5" t="s">
        <v>8269</v>
      </c>
      <c r="Q414" s="9">
        <f t="shared" si="38"/>
        <v>1.2684</v>
      </c>
      <c r="R414" s="15">
        <f t="shared" si="39"/>
        <v>57.65</v>
      </c>
      <c r="S414" s="5" t="str">
        <f t="shared" si="40"/>
        <v>film &amp; video</v>
      </c>
      <c r="T414" s="5" t="str">
        <f t="shared" si="41"/>
        <v>documentary</v>
      </c>
    </row>
    <row r="415" spans="1:20" ht="32" x14ac:dyDescent="0.2">
      <c r="A415" s="5">
        <v>413</v>
      </c>
      <c r="B415" s="12" t="s">
        <v>414</v>
      </c>
      <c r="C415" s="12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18">
        <f t="shared" si="36"/>
        <v>41079.79410879629</v>
      </c>
      <c r="O415" s="16">
        <f t="shared" si="37"/>
        <v>41109.66910879629</v>
      </c>
      <c r="P415" s="5" t="s">
        <v>8269</v>
      </c>
      <c r="Q415" s="9">
        <f t="shared" si="38"/>
        <v>1.0508593749999999</v>
      </c>
      <c r="R415" s="15">
        <f t="shared" si="39"/>
        <v>78.66</v>
      </c>
      <c r="S415" s="5" t="str">
        <f t="shared" si="40"/>
        <v>film &amp; video</v>
      </c>
      <c r="T415" s="5" t="str">
        <f t="shared" si="41"/>
        <v>documentary</v>
      </c>
    </row>
    <row r="416" spans="1:20" ht="32" x14ac:dyDescent="0.2">
      <c r="A416" s="5">
        <v>414</v>
      </c>
      <c r="B416" s="12" t="s">
        <v>415</v>
      </c>
      <c r="C416" s="12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18">
        <f t="shared" si="36"/>
        <v>41528.97991898148</v>
      </c>
      <c r="O416" s="16">
        <f t="shared" si="37"/>
        <v>41558.85491898148</v>
      </c>
      <c r="P416" s="5" t="s">
        <v>8269</v>
      </c>
      <c r="Q416" s="9">
        <f t="shared" si="38"/>
        <v>1.0285405405405406</v>
      </c>
      <c r="R416" s="15">
        <f t="shared" si="39"/>
        <v>91.48</v>
      </c>
      <c r="S416" s="5" t="str">
        <f t="shared" si="40"/>
        <v>film &amp; video</v>
      </c>
      <c r="T416" s="5" t="str">
        <f t="shared" si="41"/>
        <v>documentary</v>
      </c>
    </row>
    <row r="417" spans="1:20" ht="32" x14ac:dyDescent="0.2">
      <c r="A417" s="5">
        <v>415</v>
      </c>
      <c r="B417" s="12" t="s">
        <v>416</v>
      </c>
      <c r="C417" s="12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18">
        <f t="shared" si="36"/>
        <v>41904.768541666665</v>
      </c>
      <c r="O417" s="16">
        <f t="shared" si="37"/>
        <v>41929.291666666664</v>
      </c>
      <c r="P417" s="5" t="s">
        <v>8269</v>
      </c>
      <c r="Q417" s="9">
        <f t="shared" si="38"/>
        <v>1.0214714285714286</v>
      </c>
      <c r="R417" s="15">
        <f t="shared" si="39"/>
        <v>68.099999999999994</v>
      </c>
      <c r="S417" s="5" t="str">
        <f t="shared" si="40"/>
        <v>film &amp; video</v>
      </c>
      <c r="T417" s="5" t="str">
        <f t="shared" si="41"/>
        <v>documentary</v>
      </c>
    </row>
    <row r="418" spans="1:20" ht="32" x14ac:dyDescent="0.2">
      <c r="A418" s="5">
        <v>416</v>
      </c>
      <c r="B418" s="12" t="s">
        <v>417</v>
      </c>
      <c r="C418" s="12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18">
        <f t="shared" si="36"/>
        <v>41648.312858796293</v>
      </c>
      <c r="O418" s="16">
        <f t="shared" si="37"/>
        <v>41678.187858796293</v>
      </c>
      <c r="P418" s="5" t="s">
        <v>8269</v>
      </c>
      <c r="Q418" s="9">
        <f t="shared" si="38"/>
        <v>1.2021700000000002</v>
      </c>
      <c r="R418" s="15">
        <f t="shared" si="39"/>
        <v>48.09</v>
      </c>
      <c r="S418" s="5" t="str">
        <f t="shared" si="40"/>
        <v>film &amp; video</v>
      </c>
      <c r="T418" s="5" t="str">
        <f t="shared" si="41"/>
        <v>documentary</v>
      </c>
    </row>
    <row r="419" spans="1:20" ht="32" x14ac:dyDescent="0.2">
      <c r="A419" s="5">
        <v>417</v>
      </c>
      <c r="B419" s="12" t="s">
        <v>418</v>
      </c>
      <c r="C419" s="12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18">
        <f t="shared" si="36"/>
        <v>41360.887268518512</v>
      </c>
      <c r="O419" s="16">
        <f t="shared" si="37"/>
        <v>41371.981249999997</v>
      </c>
      <c r="P419" s="5" t="s">
        <v>8269</v>
      </c>
      <c r="Q419" s="9">
        <f t="shared" si="38"/>
        <v>1.0024761904761905</v>
      </c>
      <c r="R419" s="15">
        <f t="shared" si="39"/>
        <v>202.42</v>
      </c>
      <c r="S419" s="5" t="str">
        <f t="shared" si="40"/>
        <v>film &amp; video</v>
      </c>
      <c r="T419" s="5" t="str">
        <f t="shared" si="41"/>
        <v>documentary</v>
      </c>
    </row>
    <row r="420" spans="1:20" ht="32" x14ac:dyDescent="0.2">
      <c r="A420" s="5">
        <v>418</v>
      </c>
      <c r="B420" s="12" t="s">
        <v>419</v>
      </c>
      <c r="C420" s="12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18">
        <f t="shared" si="36"/>
        <v>42178.19903935185</v>
      </c>
      <c r="O420" s="16">
        <f t="shared" si="37"/>
        <v>42208.07403935185</v>
      </c>
      <c r="P420" s="5" t="s">
        <v>8269</v>
      </c>
      <c r="Q420" s="9">
        <f t="shared" si="38"/>
        <v>1.0063392857142857</v>
      </c>
      <c r="R420" s="15">
        <f t="shared" si="39"/>
        <v>216.75</v>
      </c>
      <c r="S420" s="5" t="str">
        <f t="shared" si="40"/>
        <v>film &amp; video</v>
      </c>
      <c r="T420" s="5" t="str">
        <f t="shared" si="41"/>
        <v>documentary</v>
      </c>
    </row>
    <row r="421" spans="1:20" ht="32" x14ac:dyDescent="0.2">
      <c r="A421" s="5">
        <v>419</v>
      </c>
      <c r="B421" s="12" t="s">
        <v>420</v>
      </c>
      <c r="C421" s="12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18">
        <f t="shared" si="36"/>
        <v>41394.759108796294</v>
      </c>
      <c r="O421" s="16">
        <f t="shared" si="37"/>
        <v>41454.634108796294</v>
      </c>
      <c r="P421" s="5" t="s">
        <v>8269</v>
      </c>
      <c r="Q421" s="9">
        <f t="shared" si="38"/>
        <v>1.004375</v>
      </c>
      <c r="R421" s="15">
        <f t="shared" si="39"/>
        <v>110.07</v>
      </c>
      <c r="S421" s="5" t="str">
        <f t="shared" si="40"/>
        <v>film &amp; video</v>
      </c>
      <c r="T421" s="5" t="str">
        <f t="shared" si="41"/>
        <v>documentary</v>
      </c>
    </row>
    <row r="422" spans="1:20" ht="32" x14ac:dyDescent="0.2">
      <c r="A422" s="5">
        <v>420</v>
      </c>
      <c r="B422" s="12" t="s">
        <v>421</v>
      </c>
      <c r="C422" s="12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18">
        <f t="shared" si="36"/>
        <v>41682.153136574074</v>
      </c>
      <c r="O422" s="16">
        <f t="shared" si="37"/>
        <v>41711.986469907402</v>
      </c>
      <c r="P422" s="5" t="s">
        <v>8270</v>
      </c>
      <c r="Q422" s="9">
        <f t="shared" si="38"/>
        <v>4.3939393939393936E-3</v>
      </c>
      <c r="R422" s="15">
        <f t="shared" si="39"/>
        <v>4.83</v>
      </c>
      <c r="S422" s="5" t="str">
        <f t="shared" si="40"/>
        <v>film &amp; video</v>
      </c>
      <c r="T422" s="5" t="str">
        <f t="shared" si="41"/>
        <v>animation</v>
      </c>
    </row>
    <row r="423" spans="1:20" ht="32" x14ac:dyDescent="0.2">
      <c r="A423" s="5">
        <v>421</v>
      </c>
      <c r="B423" s="12" t="s">
        <v>422</v>
      </c>
      <c r="C423" s="12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18">
        <f t="shared" si="36"/>
        <v>42177.408055555548</v>
      </c>
      <c r="O423" s="16">
        <f t="shared" si="37"/>
        <v>42237.283055555548</v>
      </c>
      <c r="P423" s="5" t="s">
        <v>8270</v>
      </c>
      <c r="Q423" s="9">
        <f t="shared" si="38"/>
        <v>2.0066666666666667E-2</v>
      </c>
      <c r="R423" s="15">
        <f t="shared" si="39"/>
        <v>50.17</v>
      </c>
      <c r="S423" s="5" t="str">
        <f t="shared" si="40"/>
        <v>film &amp; video</v>
      </c>
      <c r="T423" s="5" t="str">
        <f t="shared" si="41"/>
        <v>animation</v>
      </c>
    </row>
    <row r="424" spans="1:20" ht="32" x14ac:dyDescent="0.2">
      <c r="A424" s="5">
        <v>422</v>
      </c>
      <c r="B424" s="12" t="s">
        <v>423</v>
      </c>
      <c r="C424" s="12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18">
        <f t="shared" si="36"/>
        <v>41863.177048611113</v>
      </c>
      <c r="O424" s="16">
        <f t="shared" si="37"/>
        <v>41893.052048611113</v>
      </c>
      <c r="P424" s="5" t="s">
        <v>8270</v>
      </c>
      <c r="Q424" s="9">
        <f t="shared" si="38"/>
        <v>1.0749999999999999E-2</v>
      </c>
      <c r="R424" s="15">
        <f t="shared" si="39"/>
        <v>35.83</v>
      </c>
      <c r="S424" s="5" t="str">
        <f t="shared" si="40"/>
        <v>film &amp; video</v>
      </c>
      <c r="T424" s="5" t="str">
        <f t="shared" si="41"/>
        <v>animation</v>
      </c>
    </row>
    <row r="425" spans="1:20" ht="32" x14ac:dyDescent="0.2">
      <c r="A425" s="5">
        <v>423</v>
      </c>
      <c r="B425" s="12" t="s">
        <v>424</v>
      </c>
      <c r="C425" s="12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18">
        <f t="shared" si="36"/>
        <v>41400.842939814815</v>
      </c>
      <c r="O425" s="16">
        <f t="shared" si="37"/>
        <v>41430.717939814815</v>
      </c>
      <c r="P425" s="5" t="s">
        <v>8270</v>
      </c>
      <c r="Q425" s="9">
        <f t="shared" si="38"/>
        <v>7.6499999999999997E-3</v>
      </c>
      <c r="R425" s="15">
        <f t="shared" si="39"/>
        <v>11.77</v>
      </c>
      <c r="S425" s="5" t="str">
        <f t="shared" si="40"/>
        <v>film &amp; video</v>
      </c>
      <c r="T425" s="5" t="str">
        <f t="shared" si="41"/>
        <v>animation</v>
      </c>
    </row>
    <row r="426" spans="1:20" ht="32" x14ac:dyDescent="0.2">
      <c r="A426" s="5">
        <v>424</v>
      </c>
      <c r="B426" s="12" t="s">
        <v>425</v>
      </c>
      <c r="C426" s="12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18">
        <f t="shared" si="36"/>
        <v>40934.292812499996</v>
      </c>
      <c r="O426" s="16">
        <f t="shared" si="37"/>
        <v>40994.126145833332</v>
      </c>
      <c r="P426" s="5" t="s">
        <v>8270</v>
      </c>
      <c r="Q426" s="9">
        <f t="shared" si="38"/>
        <v>6.7966666666666675E-2</v>
      </c>
      <c r="R426" s="15">
        <f t="shared" si="39"/>
        <v>40.78</v>
      </c>
      <c r="S426" s="5" t="str">
        <f t="shared" si="40"/>
        <v>film &amp; video</v>
      </c>
      <c r="T426" s="5" t="str">
        <f t="shared" si="41"/>
        <v>animation</v>
      </c>
    </row>
    <row r="427" spans="1:20" ht="32" x14ac:dyDescent="0.2">
      <c r="A427" s="5">
        <v>425</v>
      </c>
      <c r="B427" s="12" t="s">
        <v>426</v>
      </c>
      <c r="C427" s="12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18">
        <f t="shared" si="36"/>
        <v>42275.777824074066</v>
      </c>
      <c r="O427" s="16">
        <f t="shared" si="37"/>
        <v>42335.694490740738</v>
      </c>
      <c r="P427" s="5" t="s">
        <v>8270</v>
      </c>
      <c r="Q427" s="9">
        <f t="shared" si="38"/>
        <v>1.2E-4</v>
      </c>
      <c r="R427" s="15">
        <f t="shared" si="39"/>
        <v>3</v>
      </c>
      <c r="S427" s="5" t="str">
        <f t="shared" si="40"/>
        <v>film &amp; video</v>
      </c>
      <c r="T427" s="5" t="str">
        <f t="shared" si="41"/>
        <v>animation</v>
      </c>
    </row>
    <row r="428" spans="1:20" ht="32" x14ac:dyDescent="0.2">
      <c r="A428" s="5">
        <v>426</v>
      </c>
      <c r="B428" s="12" t="s">
        <v>427</v>
      </c>
      <c r="C428" s="12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18">
        <f t="shared" si="36"/>
        <v>42400.628634259258</v>
      </c>
      <c r="O428" s="16">
        <f t="shared" si="37"/>
        <v>42430.503634259258</v>
      </c>
      <c r="P428" s="5" t="s">
        <v>8270</v>
      </c>
      <c r="Q428" s="9">
        <f t="shared" si="38"/>
        <v>1.3299999999999999E-2</v>
      </c>
      <c r="R428" s="15">
        <f t="shared" si="39"/>
        <v>16.63</v>
      </c>
      <c r="S428" s="5" t="str">
        <f t="shared" si="40"/>
        <v>film &amp; video</v>
      </c>
      <c r="T428" s="5" t="str">
        <f t="shared" si="41"/>
        <v>animation</v>
      </c>
    </row>
    <row r="429" spans="1:20" ht="32" x14ac:dyDescent="0.2">
      <c r="A429" s="5">
        <v>427</v>
      </c>
      <c r="B429" s="12" t="s">
        <v>428</v>
      </c>
      <c r="C429" s="12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18">
        <f t="shared" si="36"/>
        <v>42285.825694444444</v>
      </c>
      <c r="O429" s="16">
        <f t="shared" si="37"/>
        <v>42299.582638888889</v>
      </c>
      <c r="P429" s="5" t="s">
        <v>8270</v>
      </c>
      <c r="Q429" s="9">
        <f t="shared" si="38"/>
        <v>0</v>
      </c>
      <c r="R429" s="15" t="str">
        <f t="shared" si="39"/>
        <v>N/A</v>
      </c>
      <c r="S429" s="5" t="str">
        <f t="shared" si="40"/>
        <v>film &amp; video</v>
      </c>
      <c r="T429" s="5" t="str">
        <f t="shared" si="41"/>
        <v>animation</v>
      </c>
    </row>
    <row r="430" spans="1:20" ht="16" x14ac:dyDescent="0.2">
      <c r="A430" s="5">
        <v>428</v>
      </c>
      <c r="B430" s="12" t="s">
        <v>429</v>
      </c>
      <c r="C430" s="12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18">
        <f t="shared" si="36"/>
        <v>41778.683391203704</v>
      </c>
      <c r="O430" s="16">
        <f t="shared" si="37"/>
        <v>41806.708333333328</v>
      </c>
      <c r="P430" s="5" t="s">
        <v>8270</v>
      </c>
      <c r="Q430" s="9">
        <f t="shared" si="38"/>
        <v>5.6333333333333332E-2</v>
      </c>
      <c r="R430" s="15">
        <f t="shared" si="39"/>
        <v>52</v>
      </c>
      <c r="S430" s="5" t="str">
        <f t="shared" si="40"/>
        <v>film &amp; video</v>
      </c>
      <c r="T430" s="5" t="str">
        <f t="shared" si="41"/>
        <v>animation</v>
      </c>
    </row>
    <row r="431" spans="1:20" ht="32" x14ac:dyDescent="0.2">
      <c r="A431" s="5">
        <v>429</v>
      </c>
      <c r="B431" s="12" t="s">
        <v>430</v>
      </c>
      <c r="C431" s="12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18">
        <f t="shared" si="36"/>
        <v>40070.818078703705</v>
      </c>
      <c r="O431" s="16">
        <f t="shared" si="37"/>
        <v>40143.999305555553</v>
      </c>
      <c r="P431" s="5" t="s">
        <v>8270</v>
      </c>
      <c r="Q431" s="9">
        <f t="shared" si="38"/>
        <v>0</v>
      </c>
      <c r="R431" s="15" t="str">
        <f t="shared" si="39"/>
        <v>N/A</v>
      </c>
      <c r="S431" s="5" t="str">
        <f t="shared" si="40"/>
        <v>film &amp; video</v>
      </c>
      <c r="T431" s="5" t="str">
        <f t="shared" si="41"/>
        <v>animation</v>
      </c>
    </row>
    <row r="432" spans="1:20" ht="32" x14ac:dyDescent="0.2">
      <c r="A432" s="5">
        <v>430</v>
      </c>
      <c r="B432" s="12" t="s">
        <v>431</v>
      </c>
      <c r="C432" s="12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18">
        <f t="shared" si="36"/>
        <v>41513.023923611108</v>
      </c>
      <c r="O432" s="16">
        <f t="shared" si="37"/>
        <v>41527.898923611108</v>
      </c>
      <c r="P432" s="5" t="s">
        <v>8270</v>
      </c>
      <c r="Q432" s="9">
        <f t="shared" si="38"/>
        <v>2.4E-2</v>
      </c>
      <c r="R432" s="15">
        <f t="shared" si="39"/>
        <v>4.8</v>
      </c>
      <c r="S432" s="5" t="str">
        <f t="shared" si="40"/>
        <v>film &amp; video</v>
      </c>
      <c r="T432" s="5" t="str">
        <f t="shared" si="41"/>
        <v>animation</v>
      </c>
    </row>
    <row r="433" spans="1:20" ht="32" x14ac:dyDescent="0.2">
      <c r="A433" s="5">
        <v>431</v>
      </c>
      <c r="B433" s="12" t="s">
        <v>432</v>
      </c>
      <c r="C433" s="12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18">
        <f t="shared" si="36"/>
        <v>42526.787997685184</v>
      </c>
      <c r="O433" s="16">
        <f t="shared" si="37"/>
        <v>42556.662997685184</v>
      </c>
      <c r="P433" s="5" t="s">
        <v>8270</v>
      </c>
      <c r="Q433" s="9">
        <f t="shared" si="38"/>
        <v>0.13833333333333334</v>
      </c>
      <c r="R433" s="15">
        <f t="shared" si="39"/>
        <v>51.88</v>
      </c>
      <c r="S433" s="5" t="str">
        <f t="shared" si="40"/>
        <v>film &amp; video</v>
      </c>
      <c r="T433" s="5" t="str">
        <f t="shared" si="41"/>
        <v>animation</v>
      </c>
    </row>
    <row r="434" spans="1:20" ht="32" x14ac:dyDescent="0.2">
      <c r="A434" s="5">
        <v>432</v>
      </c>
      <c r="B434" s="12" t="s">
        <v>433</v>
      </c>
      <c r="C434" s="12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18">
        <f t="shared" si="36"/>
        <v>42238.64329861111</v>
      </c>
      <c r="O434" s="16">
        <f t="shared" si="37"/>
        <v>42298.51829861111</v>
      </c>
      <c r="P434" s="5" t="s">
        <v>8270</v>
      </c>
      <c r="Q434" s="9">
        <f t="shared" si="38"/>
        <v>9.5000000000000001E-2</v>
      </c>
      <c r="R434" s="15">
        <f t="shared" si="39"/>
        <v>71.25</v>
      </c>
      <c r="S434" s="5" t="str">
        <f t="shared" si="40"/>
        <v>film &amp; video</v>
      </c>
      <c r="T434" s="5" t="str">
        <f t="shared" si="41"/>
        <v>animation</v>
      </c>
    </row>
    <row r="435" spans="1:20" ht="64" x14ac:dyDescent="0.2">
      <c r="A435" s="5">
        <v>433</v>
      </c>
      <c r="B435" s="12" t="s">
        <v>434</v>
      </c>
      <c r="C435" s="12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18">
        <f t="shared" si="36"/>
        <v>42228.546550925923</v>
      </c>
      <c r="O435" s="16">
        <f t="shared" si="37"/>
        <v>42288.421550925923</v>
      </c>
      <c r="P435" s="5" t="s">
        <v>8270</v>
      </c>
      <c r="Q435" s="9">
        <f t="shared" si="38"/>
        <v>0</v>
      </c>
      <c r="R435" s="15" t="str">
        <f t="shared" si="39"/>
        <v>N/A</v>
      </c>
      <c r="S435" s="5" t="str">
        <f t="shared" si="40"/>
        <v>film &amp; video</v>
      </c>
      <c r="T435" s="5" t="str">
        <f t="shared" si="41"/>
        <v>animation</v>
      </c>
    </row>
    <row r="436" spans="1:20" ht="32" x14ac:dyDescent="0.2">
      <c r="A436" s="5">
        <v>434</v>
      </c>
      <c r="B436" s="12" t="s">
        <v>435</v>
      </c>
      <c r="C436" s="12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18">
        <f t="shared" si="36"/>
        <v>41576.751180555555</v>
      </c>
      <c r="O436" s="16">
        <f t="shared" si="37"/>
        <v>41609.667847222219</v>
      </c>
      <c r="P436" s="5" t="s">
        <v>8270</v>
      </c>
      <c r="Q436" s="9">
        <f t="shared" si="38"/>
        <v>0.05</v>
      </c>
      <c r="R436" s="15">
        <f t="shared" si="39"/>
        <v>62.5</v>
      </c>
      <c r="S436" s="5" t="str">
        <f t="shared" si="40"/>
        <v>film &amp; video</v>
      </c>
      <c r="T436" s="5" t="str">
        <f t="shared" si="41"/>
        <v>animation</v>
      </c>
    </row>
    <row r="437" spans="1:20" ht="32" x14ac:dyDescent="0.2">
      <c r="A437" s="5">
        <v>435</v>
      </c>
      <c r="B437" s="12" t="s">
        <v>436</v>
      </c>
      <c r="C437" s="12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18">
        <f t="shared" si="36"/>
        <v>41500.664120370369</v>
      </c>
      <c r="O437" s="16">
        <f t="shared" si="37"/>
        <v>41530.539120370369</v>
      </c>
      <c r="P437" s="5" t="s">
        <v>8270</v>
      </c>
      <c r="Q437" s="9">
        <f t="shared" si="38"/>
        <v>2.7272727272727273E-5</v>
      </c>
      <c r="R437" s="15">
        <f t="shared" si="39"/>
        <v>1</v>
      </c>
      <c r="S437" s="5" t="str">
        <f t="shared" si="40"/>
        <v>film &amp; video</v>
      </c>
      <c r="T437" s="5" t="str">
        <f t="shared" si="41"/>
        <v>animation</v>
      </c>
    </row>
    <row r="438" spans="1:20" ht="32" x14ac:dyDescent="0.2">
      <c r="A438" s="5">
        <v>436</v>
      </c>
      <c r="B438" s="12" t="s">
        <v>437</v>
      </c>
      <c r="C438" s="12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18">
        <f t="shared" si="36"/>
        <v>41456.279085648144</v>
      </c>
      <c r="O438" s="16">
        <f t="shared" si="37"/>
        <v>41486.154085648144</v>
      </c>
      <c r="P438" s="5" t="s">
        <v>8270</v>
      </c>
      <c r="Q438" s="9">
        <f t="shared" si="38"/>
        <v>0</v>
      </c>
      <c r="R438" s="15" t="str">
        <f t="shared" si="39"/>
        <v>N/A</v>
      </c>
      <c r="S438" s="5" t="str">
        <f t="shared" si="40"/>
        <v>film &amp; video</v>
      </c>
      <c r="T438" s="5" t="str">
        <f t="shared" si="41"/>
        <v>animation</v>
      </c>
    </row>
    <row r="439" spans="1:20" ht="32" x14ac:dyDescent="0.2">
      <c r="A439" s="5">
        <v>437</v>
      </c>
      <c r="B439" s="12" t="s">
        <v>438</v>
      </c>
      <c r="C439" s="12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18">
        <f t="shared" si="36"/>
        <v>42591.235254629624</v>
      </c>
      <c r="O439" s="16">
        <f t="shared" si="37"/>
        <v>42651.110254629624</v>
      </c>
      <c r="P439" s="5" t="s">
        <v>8270</v>
      </c>
      <c r="Q439" s="9">
        <f t="shared" si="38"/>
        <v>0</v>
      </c>
      <c r="R439" s="15" t="str">
        <f t="shared" si="39"/>
        <v>N/A</v>
      </c>
      <c r="S439" s="5" t="str">
        <f t="shared" si="40"/>
        <v>film &amp; video</v>
      </c>
      <c r="T439" s="5" t="str">
        <f t="shared" si="41"/>
        <v>animation</v>
      </c>
    </row>
    <row r="440" spans="1:20" ht="32" x14ac:dyDescent="0.2">
      <c r="A440" s="5">
        <v>438</v>
      </c>
      <c r="B440" s="12" t="s">
        <v>439</v>
      </c>
      <c r="C440" s="12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18">
        <f t="shared" si="36"/>
        <v>42296.177754629629</v>
      </c>
      <c r="O440" s="16">
        <f t="shared" si="37"/>
        <v>42326.094421296293</v>
      </c>
      <c r="P440" s="5" t="s">
        <v>8270</v>
      </c>
      <c r="Q440" s="9">
        <f t="shared" si="38"/>
        <v>9.3799999999999994E-2</v>
      </c>
      <c r="R440" s="15">
        <f t="shared" si="39"/>
        <v>170.55</v>
      </c>
      <c r="S440" s="5" t="str">
        <f t="shared" si="40"/>
        <v>film &amp; video</v>
      </c>
      <c r="T440" s="5" t="str">
        <f t="shared" si="41"/>
        <v>animation</v>
      </c>
    </row>
    <row r="441" spans="1:20" ht="32" x14ac:dyDescent="0.2">
      <c r="A441" s="5">
        <v>439</v>
      </c>
      <c r="B441" s="12" t="s">
        <v>440</v>
      </c>
      <c r="C441" s="12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18">
        <f t="shared" si="36"/>
        <v>41919.678449074076</v>
      </c>
      <c r="O441" s="16">
        <f t="shared" si="37"/>
        <v>41929.553449074076</v>
      </c>
      <c r="P441" s="5" t="s">
        <v>8270</v>
      </c>
      <c r="Q441" s="9">
        <f t="shared" si="38"/>
        <v>0</v>
      </c>
      <c r="R441" s="15" t="str">
        <f t="shared" si="39"/>
        <v>N/A</v>
      </c>
      <c r="S441" s="5" t="str">
        <f t="shared" si="40"/>
        <v>film &amp; video</v>
      </c>
      <c r="T441" s="5" t="str">
        <f t="shared" si="41"/>
        <v>animation</v>
      </c>
    </row>
    <row r="442" spans="1:20" ht="32" x14ac:dyDescent="0.2">
      <c r="A442" s="5">
        <v>440</v>
      </c>
      <c r="B442" s="12" t="s">
        <v>441</v>
      </c>
      <c r="C442" s="12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18">
        <f t="shared" si="36"/>
        <v>42423.902233796289</v>
      </c>
      <c r="O442" s="16">
        <f t="shared" si="37"/>
        <v>42453.735567129632</v>
      </c>
      <c r="P442" s="5" t="s">
        <v>8270</v>
      </c>
      <c r="Q442" s="9">
        <f t="shared" si="38"/>
        <v>1E-3</v>
      </c>
      <c r="R442" s="15">
        <f t="shared" si="39"/>
        <v>5</v>
      </c>
      <c r="S442" s="5" t="str">
        <f t="shared" si="40"/>
        <v>film &amp; video</v>
      </c>
      <c r="T442" s="5" t="str">
        <f t="shared" si="41"/>
        <v>animation</v>
      </c>
    </row>
    <row r="443" spans="1:20" ht="32" x14ac:dyDescent="0.2">
      <c r="A443" s="5">
        <v>441</v>
      </c>
      <c r="B443" s="12" t="s">
        <v>442</v>
      </c>
      <c r="C443" s="12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18">
        <f t="shared" si="36"/>
        <v>41550.710601851846</v>
      </c>
      <c r="O443" s="16">
        <f t="shared" si="37"/>
        <v>41580.585601851846</v>
      </c>
      <c r="P443" s="5" t="s">
        <v>8270</v>
      </c>
      <c r="Q443" s="9">
        <f t="shared" si="38"/>
        <v>0</v>
      </c>
      <c r="R443" s="15" t="str">
        <f t="shared" si="39"/>
        <v>N/A</v>
      </c>
      <c r="S443" s="5" t="str">
        <f t="shared" si="40"/>
        <v>film &amp; video</v>
      </c>
      <c r="T443" s="5" t="str">
        <f t="shared" si="41"/>
        <v>animation</v>
      </c>
    </row>
    <row r="444" spans="1:20" ht="16" x14ac:dyDescent="0.2">
      <c r="A444" s="5">
        <v>442</v>
      </c>
      <c r="B444" s="12" t="s">
        <v>443</v>
      </c>
      <c r="C444" s="12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18">
        <f t="shared" si="36"/>
        <v>42024.805358796293</v>
      </c>
      <c r="O444" s="16">
        <f t="shared" si="37"/>
        <v>42054.680358796293</v>
      </c>
      <c r="P444" s="5" t="s">
        <v>8270</v>
      </c>
      <c r="Q444" s="9">
        <f t="shared" si="38"/>
        <v>0.39358823529411763</v>
      </c>
      <c r="R444" s="15">
        <f t="shared" si="39"/>
        <v>393.59</v>
      </c>
      <c r="S444" s="5" t="str">
        <f t="shared" si="40"/>
        <v>film &amp; video</v>
      </c>
      <c r="T444" s="5" t="str">
        <f t="shared" si="41"/>
        <v>animation</v>
      </c>
    </row>
    <row r="445" spans="1:20" ht="32" x14ac:dyDescent="0.2">
      <c r="A445" s="5">
        <v>443</v>
      </c>
      <c r="B445" s="12" t="s">
        <v>444</v>
      </c>
      <c r="C445" s="12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18">
        <f t="shared" si="36"/>
        <v>41649.931724537033</v>
      </c>
      <c r="O445" s="16">
        <f t="shared" si="37"/>
        <v>41679.806724537033</v>
      </c>
      <c r="P445" s="5" t="s">
        <v>8270</v>
      </c>
      <c r="Q445" s="9">
        <f t="shared" si="38"/>
        <v>1E-3</v>
      </c>
      <c r="R445" s="15">
        <f t="shared" si="39"/>
        <v>5</v>
      </c>
      <c r="S445" s="5" t="str">
        <f t="shared" si="40"/>
        <v>film &amp; video</v>
      </c>
      <c r="T445" s="5" t="str">
        <f t="shared" si="41"/>
        <v>animation</v>
      </c>
    </row>
    <row r="446" spans="1:20" ht="32" x14ac:dyDescent="0.2">
      <c r="A446" s="5">
        <v>444</v>
      </c>
      <c r="B446" s="12" t="s">
        <v>445</v>
      </c>
      <c r="C446" s="12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18">
        <f t="shared" si="36"/>
        <v>40894.82362268518</v>
      </c>
      <c r="O446" s="16">
        <f t="shared" si="37"/>
        <v>40954.69862268518</v>
      </c>
      <c r="P446" s="5" t="s">
        <v>8270</v>
      </c>
      <c r="Q446" s="9">
        <f t="shared" si="38"/>
        <v>0.05</v>
      </c>
      <c r="R446" s="15">
        <f t="shared" si="39"/>
        <v>50</v>
      </c>
      <c r="S446" s="5" t="str">
        <f t="shared" si="40"/>
        <v>film &amp; video</v>
      </c>
      <c r="T446" s="5" t="str">
        <f t="shared" si="41"/>
        <v>animation</v>
      </c>
    </row>
    <row r="447" spans="1:20" ht="32" x14ac:dyDescent="0.2">
      <c r="A447" s="5">
        <v>445</v>
      </c>
      <c r="B447" s="12" t="s">
        <v>446</v>
      </c>
      <c r="C447" s="12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18">
        <f t="shared" si="36"/>
        <v>42130.252025462956</v>
      </c>
      <c r="O447" s="16">
        <f t="shared" si="37"/>
        <v>42145.127025462956</v>
      </c>
      <c r="P447" s="5" t="s">
        <v>8270</v>
      </c>
      <c r="Q447" s="9">
        <f t="shared" si="38"/>
        <v>3.3333333333333335E-5</v>
      </c>
      <c r="R447" s="15">
        <f t="shared" si="39"/>
        <v>1</v>
      </c>
      <c r="S447" s="5" t="str">
        <f t="shared" si="40"/>
        <v>film &amp; video</v>
      </c>
      <c r="T447" s="5" t="str">
        <f t="shared" si="41"/>
        <v>animation</v>
      </c>
    </row>
    <row r="448" spans="1:20" ht="32" x14ac:dyDescent="0.2">
      <c r="A448" s="5">
        <v>446</v>
      </c>
      <c r="B448" s="12" t="s">
        <v>447</v>
      </c>
      <c r="C448" s="12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18">
        <f t="shared" si="36"/>
        <v>42037.000231481477</v>
      </c>
      <c r="O448" s="16">
        <f t="shared" si="37"/>
        <v>42066.875231481477</v>
      </c>
      <c r="P448" s="5" t="s">
        <v>8270</v>
      </c>
      <c r="Q448" s="9">
        <f t="shared" si="38"/>
        <v>7.2952380952380949E-2</v>
      </c>
      <c r="R448" s="15">
        <f t="shared" si="39"/>
        <v>47.88</v>
      </c>
      <c r="S448" s="5" t="str">
        <f t="shared" si="40"/>
        <v>film &amp; video</v>
      </c>
      <c r="T448" s="5" t="str">
        <f t="shared" si="41"/>
        <v>animation</v>
      </c>
    </row>
    <row r="449" spans="1:20" ht="32" x14ac:dyDescent="0.2">
      <c r="A449" s="5">
        <v>447</v>
      </c>
      <c r="B449" s="12" t="s">
        <v>448</v>
      </c>
      <c r="C449" s="12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18">
        <f t="shared" si="36"/>
        <v>41331.47179398148</v>
      </c>
      <c r="O449" s="16">
        <f t="shared" si="37"/>
        <v>41356.305127314808</v>
      </c>
      <c r="P449" s="5" t="s">
        <v>8270</v>
      </c>
      <c r="Q449" s="9">
        <f t="shared" si="38"/>
        <v>1.6666666666666666E-4</v>
      </c>
      <c r="R449" s="15">
        <f t="shared" si="39"/>
        <v>5</v>
      </c>
      <c r="S449" s="5" t="str">
        <f t="shared" si="40"/>
        <v>film &amp; video</v>
      </c>
      <c r="T449" s="5" t="str">
        <f t="shared" si="41"/>
        <v>animation</v>
      </c>
    </row>
    <row r="450" spans="1:20" ht="32" x14ac:dyDescent="0.2">
      <c r="A450" s="5">
        <v>448</v>
      </c>
      <c r="B450" s="12" t="s">
        <v>449</v>
      </c>
      <c r="C450" s="12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18">
        <f t="shared" ref="N450:N513" si="42">(J450/86400)+25569+(-2/24)</f>
        <v>41753.674710648142</v>
      </c>
      <c r="O450" s="16">
        <f t="shared" ref="O450:O513" si="43">(I450/86400)+25569+(-5/24)</f>
        <v>41773.549710648142</v>
      </c>
      <c r="P450" s="5" t="s">
        <v>8270</v>
      </c>
      <c r="Q450" s="9">
        <f t="shared" ref="Q450:Q513" si="44">E450/D450</f>
        <v>3.2804E-2</v>
      </c>
      <c r="R450" s="15">
        <f t="shared" ref="R450:R513" si="45">IF(OR(E450=0,L450=0),"N/A",ROUND((E450/L450),2))</f>
        <v>20.5</v>
      </c>
      <c r="S450" s="5" t="str">
        <f t="shared" ref="S450:S513" si="46">LEFT(P450,(FIND("/",P450,1)-1))</f>
        <v>film &amp; video</v>
      </c>
      <c r="T450" s="5" t="str">
        <f t="shared" ref="T450:T513" si="47">RIGHT(P450,LEN(P450)-FIND("/",P450))</f>
        <v>animation</v>
      </c>
    </row>
    <row r="451" spans="1:20" ht="32" x14ac:dyDescent="0.2">
      <c r="A451" s="5">
        <v>449</v>
      </c>
      <c r="B451" s="12" t="s">
        <v>450</v>
      </c>
      <c r="C451" s="12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18">
        <f t="shared" si="42"/>
        <v>41534.484780092593</v>
      </c>
      <c r="O451" s="16">
        <f t="shared" si="43"/>
        <v>41564.359780092593</v>
      </c>
      <c r="P451" s="5" t="s">
        <v>8270</v>
      </c>
      <c r="Q451" s="9">
        <f t="shared" si="44"/>
        <v>2.2499999999999999E-2</v>
      </c>
      <c r="R451" s="15">
        <f t="shared" si="45"/>
        <v>9</v>
      </c>
      <c r="S451" s="5" t="str">
        <f t="shared" si="46"/>
        <v>film &amp; video</v>
      </c>
      <c r="T451" s="5" t="str">
        <f t="shared" si="47"/>
        <v>animation</v>
      </c>
    </row>
    <row r="452" spans="1:20" ht="32" x14ac:dyDescent="0.2">
      <c r="A452" s="5">
        <v>450</v>
      </c>
      <c r="B452" s="12" t="s">
        <v>451</v>
      </c>
      <c r="C452" s="12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18">
        <f t="shared" si="42"/>
        <v>41654.86342592592</v>
      </c>
      <c r="O452" s="16">
        <f t="shared" si="43"/>
        <v>41684.73842592592</v>
      </c>
      <c r="P452" s="5" t="s">
        <v>8270</v>
      </c>
      <c r="Q452" s="9">
        <f t="shared" si="44"/>
        <v>7.92E-3</v>
      </c>
      <c r="R452" s="15">
        <f t="shared" si="45"/>
        <v>56.57</v>
      </c>
      <c r="S452" s="5" t="str">
        <f t="shared" si="46"/>
        <v>film &amp; video</v>
      </c>
      <c r="T452" s="5" t="str">
        <f t="shared" si="47"/>
        <v>animation</v>
      </c>
    </row>
    <row r="453" spans="1:20" ht="32" x14ac:dyDescent="0.2">
      <c r="A453" s="5">
        <v>451</v>
      </c>
      <c r="B453" s="12" t="s">
        <v>452</v>
      </c>
      <c r="C453" s="12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18">
        <f t="shared" si="42"/>
        <v>41634.631840277776</v>
      </c>
      <c r="O453" s="16">
        <f t="shared" si="43"/>
        <v>41664.506840277776</v>
      </c>
      <c r="P453" s="5" t="s">
        <v>8270</v>
      </c>
      <c r="Q453" s="9">
        <f t="shared" si="44"/>
        <v>0</v>
      </c>
      <c r="R453" s="15" t="str">
        <f t="shared" si="45"/>
        <v>N/A</v>
      </c>
      <c r="S453" s="5" t="str">
        <f t="shared" si="46"/>
        <v>film &amp; video</v>
      </c>
      <c r="T453" s="5" t="str">
        <f t="shared" si="47"/>
        <v>animation</v>
      </c>
    </row>
    <row r="454" spans="1:20" ht="16" x14ac:dyDescent="0.2">
      <c r="A454" s="5">
        <v>452</v>
      </c>
      <c r="B454" s="12" t="s">
        <v>453</v>
      </c>
      <c r="C454" s="12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18">
        <f t="shared" si="42"/>
        <v>42107.62054398148</v>
      </c>
      <c r="O454" s="16">
        <f t="shared" si="43"/>
        <v>42137.49554398148</v>
      </c>
      <c r="P454" s="5" t="s">
        <v>8270</v>
      </c>
      <c r="Q454" s="9">
        <f t="shared" si="44"/>
        <v>0.64</v>
      </c>
      <c r="R454" s="15">
        <f t="shared" si="45"/>
        <v>40</v>
      </c>
      <c r="S454" s="5" t="str">
        <f t="shared" si="46"/>
        <v>film &amp; video</v>
      </c>
      <c r="T454" s="5" t="str">
        <f t="shared" si="47"/>
        <v>animation</v>
      </c>
    </row>
    <row r="455" spans="1:20" ht="32" x14ac:dyDescent="0.2">
      <c r="A455" s="5">
        <v>453</v>
      </c>
      <c r="B455" s="12" t="s">
        <v>454</v>
      </c>
      <c r="C455" s="12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18">
        <f t="shared" si="42"/>
        <v>42038.741655092592</v>
      </c>
      <c r="O455" s="16">
        <f t="shared" si="43"/>
        <v>42054.616655092592</v>
      </c>
      <c r="P455" s="5" t="s">
        <v>8270</v>
      </c>
      <c r="Q455" s="9">
        <f t="shared" si="44"/>
        <v>2.740447957839262E-4</v>
      </c>
      <c r="R455" s="15">
        <f t="shared" si="45"/>
        <v>13</v>
      </c>
      <c r="S455" s="5" t="str">
        <f t="shared" si="46"/>
        <v>film &amp; video</v>
      </c>
      <c r="T455" s="5" t="str">
        <f t="shared" si="47"/>
        <v>animation</v>
      </c>
    </row>
    <row r="456" spans="1:20" ht="32" x14ac:dyDescent="0.2">
      <c r="A456" s="5">
        <v>454</v>
      </c>
      <c r="B456" s="12" t="s">
        <v>455</v>
      </c>
      <c r="C456" s="12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18">
        <f t="shared" si="42"/>
        <v>41938.633923611109</v>
      </c>
      <c r="O456" s="16">
        <f t="shared" si="43"/>
        <v>41969.343055555553</v>
      </c>
      <c r="P456" s="5" t="s">
        <v>8270</v>
      </c>
      <c r="Q456" s="9">
        <f t="shared" si="44"/>
        <v>8.2000000000000007E-3</v>
      </c>
      <c r="R456" s="15">
        <f t="shared" si="45"/>
        <v>16.399999999999999</v>
      </c>
      <c r="S456" s="5" t="str">
        <f t="shared" si="46"/>
        <v>film &amp; video</v>
      </c>
      <c r="T456" s="5" t="str">
        <f t="shared" si="47"/>
        <v>animation</v>
      </c>
    </row>
    <row r="457" spans="1:20" ht="32" x14ac:dyDescent="0.2">
      <c r="A457" s="5">
        <v>455</v>
      </c>
      <c r="B457" s="12" t="s">
        <v>456</v>
      </c>
      <c r="C457" s="12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18">
        <f t="shared" si="42"/>
        <v>40970.919236111113</v>
      </c>
      <c r="O457" s="16">
        <f t="shared" si="43"/>
        <v>41015.813194444439</v>
      </c>
      <c r="P457" s="5" t="s">
        <v>8270</v>
      </c>
      <c r="Q457" s="9">
        <f t="shared" si="44"/>
        <v>6.9230769230769226E-4</v>
      </c>
      <c r="R457" s="15">
        <f t="shared" si="45"/>
        <v>22.5</v>
      </c>
      <c r="S457" s="5" t="str">
        <f t="shared" si="46"/>
        <v>film &amp; video</v>
      </c>
      <c r="T457" s="5" t="str">
        <f t="shared" si="47"/>
        <v>animation</v>
      </c>
    </row>
    <row r="458" spans="1:20" ht="32" x14ac:dyDescent="0.2">
      <c r="A458" s="5">
        <v>456</v>
      </c>
      <c r="B458" s="12" t="s">
        <v>457</v>
      </c>
      <c r="C458" s="12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18">
        <f t="shared" si="42"/>
        <v>41547.611122685186</v>
      </c>
      <c r="O458" s="16">
        <f t="shared" si="43"/>
        <v>41568.957638888889</v>
      </c>
      <c r="P458" s="5" t="s">
        <v>8270</v>
      </c>
      <c r="Q458" s="9">
        <f t="shared" si="44"/>
        <v>6.8631863186318634E-3</v>
      </c>
      <c r="R458" s="15">
        <f t="shared" si="45"/>
        <v>20.329999999999998</v>
      </c>
      <c r="S458" s="5" t="str">
        <f t="shared" si="46"/>
        <v>film &amp; video</v>
      </c>
      <c r="T458" s="5" t="str">
        <f t="shared" si="47"/>
        <v>animation</v>
      </c>
    </row>
    <row r="459" spans="1:20" ht="32" x14ac:dyDescent="0.2">
      <c r="A459" s="5">
        <v>457</v>
      </c>
      <c r="B459" s="12" t="s">
        <v>458</v>
      </c>
      <c r="C459" s="12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18">
        <f t="shared" si="42"/>
        <v>41837.684166666666</v>
      </c>
      <c r="O459" s="16">
        <f t="shared" si="43"/>
        <v>41867.559166666666</v>
      </c>
      <c r="P459" s="5" t="s">
        <v>8270</v>
      </c>
      <c r="Q459" s="9">
        <f t="shared" si="44"/>
        <v>0</v>
      </c>
      <c r="R459" s="15" t="str">
        <f t="shared" si="45"/>
        <v>N/A</v>
      </c>
      <c r="S459" s="5" t="str">
        <f t="shared" si="46"/>
        <v>film &amp; video</v>
      </c>
      <c r="T459" s="5" t="str">
        <f t="shared" si="47"/>
        <v>animation</v>
      </c>
    </row>
    <row r="460" spans="1:20" ht="32" x14ac:dyDescent="0.2">
      <c r="A460" s="5">
        <v>458</v>
      </c>
      <c r="B460" s="12" t="s">
        <v>459</v>
      </c>
      <c r="C460" s="12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18">
        <f t="shared" si="42"/>
        <v>41378.616435185184</v>
      </c>
      <c r="O460" s="16">
        <f t="shared" si="43"/>
        <v>41408.491435185184</v>
      </c>
      <c r="P460" s="5" t="s">
        <v>8270</v>
      </c>
      <c r="Q460" s="9">
        <f t="shared" si="44"/>
        <v>8.2100000000000006E-2</v>
      </c>
      <c r="R460" s="15">
        <f t="shared" si="45"/>
        <v>16.760000000000002</v>
      </c>
      <c r="S460" s="5" t="str">
        <f t="shared" si="46"/>
        <v>film &amp; video</v>
      </c>
      <c r="T460" s="5" t="str">
        <f t="shared" si="47"/>
        <v>animation</v>
      </c>
    </row>
    <row r="461" spans="1:20" ht="32" x14ac:dyDescent="0.2">
      <c r="A461" s="5">
        <v>459</v>
      </c>
      <c r="B461" s="12" t="s">
        <v>460</v>
      </c>
      <c r="C461" s="12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18">
        <f t="shared" si="42"/>
        <v>40800.557025462964</v>
      </c>
      <c r="O461" s="16">
        <f t="shared" si="43"/>
        <v>40860.473692129628</v>
      </c>
      <c r="P461" s="5" t="s">
        <v>8270</v>
      </c>
      <c r="Q461" s="9">
        <f t="shared" si="44"/>
        <v>6.4102564102564103E-4</v>
      </c>
      <c r="R461" s="15">
        <f t="shared" si="45"/>
        <v>25</v>
      </c>
      <c r="S461" s="5" t="str">
        <f t="shared" si="46"/>
        <v>film &amp; video</v>
      </c>
      <c r="T461" s="5" t="str">
        <f t="shared" si="47"/>
        <v>animation</v>
      </c>
    </row>
    <row r="462" spans="1:20" ht="16" x14ac:dyDescent="0.2">
      <c r="A462" s="5">
        <v>460</v>
      </c>
      <c r="B462" s="12" t="s">
        <v>461</v>
      </c>
      <c r="C462" s="12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18">
        <f t="shared" si="42"/>
        <v>41759.459201388883</v>
      </c>
      <c r="O462" s="16">
        <f t="shared" si="43"/>
        <v>41790.958333333328</v>
      </c>
      <c r="P462" s="5" t="s">
        <v>8270</v>
      </c>
      <c r="Q462" s="9">
        <f t="shared" si="44"/>
        <v>2.9411764705882353E-3</v>
      </c>
      <c r="R462" s="15">
        <f t="shared" si="45"/>
        <v>12.5</v>
      </c>
      <c r="S462" s="5" t="str">
        <f t="shared" si="46"/>
        <v>film &amp; video</v>
      </c>
      <c r="T462" s="5" t="str">
        <f t="shared" si="47"/>
        <v>animation</v>
      </c>
    </row>
    <row r="463" spans="1:20" ht="32" x14ac:dyDescent="0.2">
      <c r="A463" s="5">
        <v>461</v>
      </c>
      <c r="B463" s="12" t="s">
        <v>462</v>
      </c>
      <c r="C463" s="12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18">
        <f t="shared" si="42"/>
        <v>41407.763506944444</v>
      </c>
      <c r="O463" s="16">
        <f t="shared" si="43"/>
        <v>41427.638506944444</v>
      </c>
      <c r="P463" s="5" t="s">
        <v>8270</v>
      </c>
      <c r="Q463" s="9">
        <f t="shared" si="44"/>
        <v>0</v>
      </c>
      <c r="R463" s="15" t="str">
        <f t="shared" si="45"/>
        <v>N/A</v>
      </c>
      <c r="S463" s="5" t="str">
        <f t="shared" si="46"/>
        <v>film &amp; video</v>
      </c>
      <c r="T463" s="5" t="str">
        <f t="shared" si="47"/>
        <v>animation</v>
      </c>
    </row>
    <row r="464" spans="1:20" ht="32" x14ac:dyDescent="0.2">
      <c r="A464" s="5">
        <v>462</v>
      </c>
      <c r="B464" s="12" t="s">
        <v>463</v>
      </c>
      <c r="C464" s="12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18">
        <f t="shared" si="42"/>
        <v>40705.043298611105</v>
      </c>
      <c r="O464" s="16">
        <f t="shared" si="43"/>
        <v>40764.918298611105</v>
      </c>
      <c r="P464" s="5" t="s">
        <v>8270</v>
      </c>
      <c r="Q464" s="9">
        <f t="shared" si="44"/>
        <v>0</v>
      </c>
      <c r="R464" s="15" t="str">
        <f t="shared" si="45"/>
        <v>N/A</v>
      </c>
      <c r="S464" s="5" t="str">
        <f t="shared" si="46"/>
        <v>film &amp; video</v>
      </c>
      <c r="T464" s="5" t="str">
        <f t="shared" si="47"/>
        <v>animation</v>
      </c>
    </row>
    <row r="465" spans="1:20" ht="32" x14ac:dyDescent="0.2">
      <c r="A465" s="5">
        <v>463</v>
      </c>
      <c r="B465" s="12" t="s">
        <v>464</v>
      </c>
      <c r="C465" s="12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18">
        <f t="shared" si="42"/>
        <v>40750.626770833333</v>
      </c>
      <c r="O465" s="16">
        <f t="shared" si="43"/>
        <v>40810.501770833333</v>
      </c>
      <c r="P465" s="5" t="s">
        <v>8270</v>
      </c>
      <c r="Q465" s="9">
        <f t="shared" si="44"/>
        <v>2.2727272727272728E-2</v>
      </c>
      <c r="R465" s="15">
        <f t="shared" si="45"/>
        <v>113.64</v>
      </c>
      <c r="S465" s="5" t="str">
        <f t="shared" si="46"/>
        <v>film &amp; video</v>
      </c>
      <c r="T465" s="5" t="str">
        <f t="shared" si="47"/>
        <v>animation</v>
      </c>
    </row>
    <row r="466" spans="1:20" ht="16" x14ac:dyDescent="0.2">
      <c r="A466" s="5">
        <v>464</v>
      </c>
      <c r="B466" s="12" t="s">
        <v>465</v>
      </c>
      <c r="C466" s="12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18">
        <f t="shared" si="42"/>
        <v>42488.765451388885</v>
      </c>
      <c r="O466" s="16">
        <f t="shared" si="43"/>
        <v>42508.640451388885</v>
      </c>
      <c r="P466" s="5" t="s">
        <v>8270</v>
      </c>
      <c r="Q466" s="9">
        <f t="shared" si="44"/>
        <v>9.9009900990099011E-4</v>
      </c>
      <c r="R466" s="15">
        <f t="shared" si="45"/>
        <v>1</v>
      </c>
      <c r="S466" s="5" t="str">
        <f t="shared" si="46"/>
        <v>film &amp; video</v>
      </c>
      <c r="T466" s="5" t="str">
        <f t="shared" si="47"/>
        <v>animation</v>
      </c>
    </row>
    <row r="467" spans="1:20" ht="16" x14ac:dyDescent="0.2">
      <c r="A467" s="5">
        <v>465</v>
      </c>
      <c r="B467" s="12" t="s">
        <v>466</v>
      </c>
      <c r="C467" s="12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18">
        <f t="shared" si="42"/>
        <v>41801.036736111106</v>
      </c>
      <c r="O467" s="16">
        <f t="shared" si="43"/>
        <v>41816.911736111106</v>
      </c>
      <c r="P467" s="5" t="s">
        <v>8270</v>
      </c>
      <c r="Q467" s="9">
        <f t="shared" si="44"/>
        <v>0.26953125</v>
      </c>
      <c r="R467" s="15">
        <f t="shared" si="45"/>
        <v>17.25</v>
      </c>
      <c r="S467" s="5" t="str">
        <f t="shared" si="46"/>
        <v>film &amp; video</v>
      </c>
      <c r="T467" s="5" t="str">
        <f t="shared" si="47"/>
        <v>animation</v>
      </c>
    </row>
    <row r="468" spans="1:20" ht="32" x14ac:dyDescent="0.2">
      <c r="A468" s="5">
        <v>466</v>
      </c>
      <c r="B468" s="12" t="s">
        <v>467</v>
      </c>
      <c r="C468" s="12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18">
        <f t="shared" si="42"/>
        <v>41129.859537037039</v>
      </c>
      <c r="O468" s="16">
        <f t="shared" si="43"/>
        <v>41159.734537037039</v>
      </c>
      <c r="P468" s="5" t="s">
        <v>8270</v>
      </c>
      <c r="Q468" s="9">
        <f t="shared" si="44"/>
        <v>7.6E-3</v>
      </c>
      <c r="R468" s="15">
        <f t="shared" si="45"/>
        <v>15.2</v>
      </c>
      <c r="S468" s="5" t="str">
        <f t="shared" si="46"/>
        <v>film &amp; video</v>
      </c>
      <c r="T468" s="5" t="str">
        <f t="shared" si="47"/>
        <v>animation</v>
      </c>
    </row>
    <row r="469" spans="1:20" ht="32" x14ac:dyDescent="0.2">
      <c r="A469" s="5">
        <v>467</v>
      </c>
      <c r="B469" s="12" t="s">
        <v>468</v>
      </c>
      <c r="C469" s="12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18">
        <f t="shared" si="42"/>
        <v>41135.596458333333</v>
      </c>
      <c r="O469" s="16">
        <f t="shared" si="43"/>
        <v>41180.471458333333</v>
      </c>
      <c r="P469" s="5" t="s">
        <v>8270</v>
      </c>
      <c r="Q469" s="9">
        <f t="shared" si="44"/>
        <v>0.21575</v>
      </c>
      <c r="R469" s="15">
        <f t="shared" si="45"/>
        <v>110.64</v>
      </c>
      <c r="S469" s="5" t="str">
        <f t="shared" si="46"/>
        <v>film &amp; video</v>
      </c>
      <c r="T469" s="5" t="str">
        <f t="shared" si="47"/>
        <v>animation</v>
      </c>
    </row>
    <row r="470" spans="1:20" ht="32" x14ac:dyDescent="0.2">
      <c r="A470" s="5">
        <v>468</v>
      </c>
      <c r="B470" s="12" t="s">
        <v>469</v>
      </c>
      <c r="C470" s="12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18">
        <f t="shared" si="42"/>
        <v>41041.084293981483</v>
      </c>
      <c r="O470" s="16">
        <f t="shared" si="43"/>
        <v>41100.952141203699</v>
      </c>
      <c r="P470" s="5" t="s">
        <v>8270</v>
      </c>
      <c r="Q470" s="9">
        <f t="shared" si="44"/>
        <v>0</v>
      </c>
      <c r="R470" s="15" t="str">
        <f t="shared" si="45"/>
        <v>N/A</v>
      </c>
      <c r="S470" s="5" t="str">
        <f t="shared" si="46"/>
        <v>film &amp; video</v>
      </c>
      <c r="T470" s="5" t="str">
        <f t="shared" si="47"/>
        <v>animation</v>
      </c>
    </row>
    <row r="471" spans="1:20" ht="16" x14ac:dyDescent="0.2">
      <c r="A471" s="5">
        <v>469</v>
      </c>
      <c r="B471" s="12" t="s">
        <v>470</v>
      </c>
      <c r="C471" s="12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18">
        <f t="shared" si="42"/>
        <v>41827.906527777777</v>
      </c>
      <c r="O471" s="16">
        <f t="shared" si="43"/>
        <v>41887.781527777777</v>
      </c>
      <c r="P471" s="5" t="s">
        <v>8270</v>
      </c>
      <c r="Q471" s="9">
        <f t="shared" si="44"/>
        <v>0</v>
      </c>
      <c r="R471" s="15" t="str">
        <f t="shared" si="45"/>
        <v>N/A</v>
      </c>
      <c r="S471" s="5" t="str">
        <f t="shared" si="46"/>
        <v>film &amp; video</v>
      </c>
      <c r="T471" s="5" t="str">
        <f t="shared" si="47"/>
        <v>animation</v>
      </c>
    </row>
    <row r="472" spans="1:20" ht="32" x14ac:dyDescent="0.2">
      <c r="A472" s="5">
        <v>470</v>
      </c>
      <c r="B472" s="12" t="s">
        <v>471</v>
      </c>
      <c r="C472" s="12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18">
        <f t="shared" si="42"/>
        <v>41605.084363425922</v>
      </c>
      <c r="O472" s="16">
        <f t="shared" si="43"/>
        <v>41654.958333333328</v>
      </c>
      <c r="P472" s="5" t="s">
        <v>8270</v>
      </c>
      <c r="Q472" s="9">
        <f t="shared" si="44"/>
        <v>1.0200000000000001E-2</v>
      </c>
      <c r="R472" s="15">
        <f t="shared" si="45"/>
        <v>25.5</v>
      </c>
      <c r="S472" s="5" t="str">
        <f t="shared" si="46"/>
        <v>film &amp; video</v>
      </c>
      <c r="T472" s="5" t="str">
        <f t="shared" si="47"/>
        <v>animation</v>
      </c>
    </row>
    <row r="473" spans="1:20" ht="48" x14ac:dyDescent="0.2">
      <c r="A473" s="5">
        <v>471</v>
      </c>
      <c r="B473" s="12" t="s">
        <v>472</v>
      </c>
      <c r="C473" s="12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18">
        <f t="shared" si="42"/>
        <v>41703.638645833329</v>
      </c>
      <c r="O473" s="16">
        <f t="shared" si="43"/>
        <v>41748.471979166665</v>
      </c>
      <c r="P473" s="5" t="s">
        <v>8270</v>
      </c>
      <c r="Q473" s="9">
        <f t="shared" si="44"/>
        <v>0.11892727272727273</v>
      </c>
      <c r="R473" s="15">
        <f t="shared" si="45"/>
        <v>38.479999999999997</v>
      </c>
      <c r="S473" s="5" t="str">
        <f t="shared" si="46"/>
        <v>film &amp; video</v>
      </c>
      <c r="T473" s="5" t="str">
        <f t="shared" si="47"/>
        <v>animation</v>
      </c>
    </row>
    <row r="474" spans="1:20" ht="32" x14ac:dyDescent="0.2">
      <c r="A474" s="5">
        <v>472</v>
      </c>
      <c r="B474" s="12" t="s">
        <v>473</v>
      </c>
      <c r="C474" s="12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18">
        <f t="shared" si="42"/>
        <v>41844.839328703703</v>
      </c>
      <c r="O474" s="16">
        <f t="shared" si="43"/>
        <v>41874.714328703703</v>
      </c>
      <c r="P474" s="5" t="s">
        <v>8270</v>
      </c>
      <c r="Q474" s="9">
        <f t="shared" si="44"/>
        <v>0.17624999999999999</v>
      </c>
      <c r="R474" s="15">
        <f t="shared" si="45"/>
        <v>28.2</v>
      </c>
      <c r="S474" s="5" t="str">
        <f t="shared" si="46"/>
        <v>film &amp; video</v>
      </c>
      <c r="T474" s="5" t="str">
        <f t="shared" si="47"/>
        <v>animation</v>
      </c>
    </row>
    <row r="475" spans="1:20" ht="32" x14ac:dyDescent="0.2">
      <c r="A475" s="5">
        <v>473</v>
      </c>
      <c r="B475" s="12" t="s">
        <v>474</v>
      </c>
      <c r="C475" s="12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18">
        <f t="shared" si="42"/>
        <v>41869.614803240736</v>
      </c>
      <c r="O475" s="16">
        <f t="shared" si="43"/>
        <v>41899.489803240736</v>
      </c>
      <c r="P475" s="5" t="s">
        <v>8270</v>
      </c>
      <c r="Q475" s="9">
        <f t="shared" si="44"/>
        <v>2.87E-2</v>
      </c>
      <c r="R475" s="15">
        <f t="shared" si="45"/>
        <v>61.5</v>
      </c>
      <c r="S475" s="5" t="str">
        <f t="shared" si="46"/>
        <v>film &amp; video</v>
      </c>
      <c r="T475" s="5" t="str">
        <f t="shared" si="47"/>
        <v>animation</v>
      </c>
    </row>
    <row r="476" spans="1:20" ht="32" x14ac:dyDescent="0.2">
      <c r="A476" s="5">
        <v>474</v>
      </c>
      <c r="B476" s="12" t="s">
        <v>475</v>
      </c>
      <c r="C476" s="12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18">
        <f t="shared" si="42"/>
        <v>42753.245706018519</v>
      </c>
      <c r="O476" s="16">
        <f t="shared" si="43"/>
        <v>42783.120706018519</v>
      </c>
      <c r="P476" s="5" t="s">
        <v>8270</v>
      </c>
      <c r="Q476" s="9">
        <f t="shared" si="44"/>
        <v>3.0303030303030303E-4</v>
      </c>
      <c r="R476" s="15">
        <f t="shared" si="45"/>
        <v>1</v>
      </c>
      <c r="S476" s="5" t="str">
        <f t="shared" si="46"/>
        <v>film &amp; video</v>
      </c>
      <c r="T476" s="5" t="str">
        <f t="shared" si="47"/>
        <v>animation</v>
      </c>
    </row>
    <row r="477" spans="1:20" ht="32" x14ac:dyDescent="0.2">
      <c r="A477" s="5">
        <v>475</v>
      </c>
      <c r="B477" s="12" t="s">
        <v>476</v>
      </c>
      <c r="C477" s="12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18">
        <f t="shared" si="42"/>
        <v>42100.002812500003</v>
      </c>
      <c r="O477" s="16">
        <f t="shared" si="43"/>
        <v>42129.877812500003</v>
      </c>
      <c r="P477" s="5" t="s">
        <v>8270</v>
      </c>
      <c r="Q477" s="9">
        <f t="shared" si="44"/>
        <v>0</v>
      </c>
      <c r="R477" s="15" t="str">
        <f t="shared" si="45"/>
        <v>N/A</v>
      </c>
      <c r="S477" s="5" t="str">
        <f t="shared" si="46"/>
        <v>film &amp; video</v>
      </c>
      <c r="T477" s="5" t="str">
        <f t="shared" si="47"/>
        <v>animation</v>
      </c>
    </row>
    <row r="478" spans="1:20" ht="16" x14ac:dyDescent="0.2">
      <c r="A478" s="5">
        <v>476</v>
      </c>
      <c r="B478" s="12" t="s">
        <v>477</v>
      </c>
      <c r="C478" s="12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18">
        <f t="shared" si="42"/>
        <v>41757.89167824074</v>
      </c>
      <c r="O478" s="16">
        <f t="shared" si="43"/>
        <v>41792.957638888889</v>
      </c>
      <c r="P478" s="5" t="s">
        <v>8270</v>
      </c>
      <c r="Q478" s="9">
        <f t="shared" si="44"/>
        <v>2.2302681818181819E-2</v>
      </c>
      <c r="R478" s="15">
        <f t="shared" si="45"/>
        <v>39.57</v>
      </c>
      <c r="S478" s="5" t="str">
        <f t="shared" si="46"/>
        <v>film &amp; video</v>
      </c>
      <c r="T478" s="5" t="str">
        <f t="shared" si="47"/>
        <v>animation</v>
      </c>
    </row>
    <row r="479" spans="1:20" ht="32" x14ac:dyDescent="0.2">
      <c r="A479" s="5">
        <v>477</v>
      </c>
      <c r="B479" s="12" t="s">
        <v>478</v>
      </c>
      <c r="C479" s="12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18">
        <f t="shared" si="42"/>
        <v>40987.751550925925</v>
      </c>
      <c r="O479" s="16">
        <f t="shared" si="43"/>
        <v>41047.626550925925</v>
      </c>
      <c r="P479" s="5" t="s">
        <v>8270</v>
      </c>
      <c r="Q479" s="9">
        <f t="shared" si="44"/>
        <v>0</v>
      </c>
      <c r="R479" s="15" t="str">
        <f t="shared" si="45"/>
        <v>N/A</v>
      </c>
      <c r="S479" s="5" t="str">
        <f t="shared" si="46"/>
        <v>film &amp; video</v>
      </c>
      <c r="T479" s="5" t="str">
        <f t="shared" si="47"/>
        <v>animation</v>
      </c>
    </row>
    <row r="480" spans="1:20" ht="32" x14ac:dyDescent="0.2">
      <c r="A480" s="5">
        <v>478</v>
      </c>
      <c r="B480" s="12" t="s">
        <v>479</v>
      </c>
      <c r="C480" s="12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18">
        <f t="shared" si="42"/>
        <v>42065.827650462961</v>
      </c>
      <c r="O480" s="16">
        <f t="shared" si="43"/>
        <v>42095.660983796297</v>
      </c>
      <c r="P480" s="5" t="s">
        <v>8270</v>
      </c>
      <c r="Q480" s="9">
        <f t="shared" si="44"/>
        <v>0</v>
      </c>
      <c r="R480" s="15" t="str">
        <f t="shared" si="45"/>
        <v>N/A</v>
      </c>
      <c r="S480" s="5" t="str">
        <f t="shared" si="46"/>
        <v>film &amp; video</v>
      </c>
      <c r="T480" s="5" t="str">
        <f t="shared" si="47"/>
        <v>animation</v>
      </c>
    </row>
    <row r="481" spans="1:20" ht="32" x14ac:dyDescent="0.2">
      <c r="A481" s="5">
        <v>479</v>
      </c>
      <c r="B481" s="12" t="s">
        <v>480</v>
      </c>
      <c r="C481" s="12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18">
        <f t="shared" si="42"/>
        <v>41904.324479166666</v>
      </c>
      <c r="O481" s="16">
        <f t="shared" si="43"/>
        <v>41964.24114583333</v>
      </c>
      <c r="P481" s="5" t="s">
        <v>8270</v>
      </c>
      <c r="Q481" s="9">
        <f t="shared" si="44"/>
        <v>0.3256</v>
      </c>
      <c r="R481" s="15">
        <f t="shared" si="45"/>
        <v>88.8</v>
      </c>
      <c r="S481" s="5" t="str">
        <f t="shared" si="46"/>
        <v>film &amp; video</v>
      </c>
      <c r="T481" s="5" t="str">
        <f t="shared" si="47"/>
        <v>animation</v>
      </c>
    </row>
    <row r="482" spans="1:20" ht="32" x14ac:dyDescent="0.2">
      <c r="A482" s="5">
        <v>480</v>
      </c>
      <c r="B482" s="12" t="s">
        <v>481</v>
      </c>
      <c r="C482" s="12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18">
        <f t="shared" si="42"/>
        <v>41465.41684027778</v>
      </c>
      <c r="O482" s="16">
        <f t="shared" si="43"/>
        <v>41495.29184027778</v>
      </c>
      <c r="P482" s="5" t="s">
        <v>8270</v>
      </c>
      <c r="Q482" s="9">
        <f t="shared" si="44"/>
        <v>0.19409999999999999</v>
      </c>
      <c r="R482" s="15">
        <f t="shared" si="45"/>
        <v>55.46</v>
      </c>
      <c r="S482" s="5" t="str">
        <f t="shared" si="46"/>
        <v>film &amp; video</v>
      </c>
      <c r="T482" s="5" t="str">
        <f t="shared" si="47"/>
        <v>animation</v>
      </c>
    </row>
    <row r="483" spans="1:20" ht="32" x14ac:dyDescent="0.2">
      <c r="A483" s="5">
        <v>481</v>
      </c>
      <c r="B483" s="12" t="s">
        <v>482</v>
      </c>
      <c r="C483" s="12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18">
        <f t="shared" si="42"/>
        <v>41162.58899305555</v>
      </c>
      <c r="O483" s="16">
        <f t="shared" si="43"/>
        <v>41192.46399305555</v>
      </c>
      <c r="P483" s="5" t="s">
        <v>8270</v>
      </c>
      <c r="Q483" s="9">
        <f t="shared" si="44"/>
        <v>6.0999999999999999E-2</v>
      </c>
      <c r="R483" s="15">
        <f t="shared" si="45"/>
        <v>87.14</v>
      </c>
      <c r="S483" s="5" t="str">
        <f t="shared" si="46"/>
        <v>film &amp; video</v>
      </c>
      <c r="T483" s="5" t="str">
        <f t="shared" si="47"/>
        <v>animation</v>
      </c>
    </row>
    <row r="484" spans="1:20" ht="32" x14ac:dyDescent="0.2">
      <c r="A484" s="5">
        <v>482</v>
      </c>
      <c r="B484" s="12" t="s">
        <v>483</v>
      </c>
      <c r="C484" s="12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18">
        <f t="shared" si="42"/>
        <v>42447.813541666663</v>
      </c>
      <c r="O484" s="16">
        <f t="shared" si="43"/>
        <v>42474.398611111108</v>
      </c>
      <c r="P484" s="5" t="s">
        <v>8270</v>
      </c>
      <c r="Q484" s="9">
        <f t="shared" si="44"/>
        <v>1E-3</v>
      </c>
      <c r="R484" s="15">
        <f t="shared" si="45"/>
        <v>10</v>
      </c>
      <c r="S484" s="5" t="str">
        <f t="shared" si="46"/>
        <v>film &amp; video</v>
      </c>
      <c r="T484" s="5" t="str">
        <f t="shared" si="47"/>
        <v>animation</v>
      </c>
    </row>
    <row r="485" spans="1:20" ht="32" x14ac:dyDescent="0.2">
      <c r="A485" s="5">
        <v>483</v>
      </c>
      <c r="B485" s="12" t="s">
        <v>484</v>
      </c>
      <c r="C485" s="12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18">
        <f t="shared" si="42"/>
        <v>41243.114259259259</v>
      </c>
      <c r="O485" s="16">
        <f t="shared" si="43"/>
        <v>41302.989259259259</v>
      </c>
      <c r="P485" s="5" t="s">
        <v>8270</v>
      </c>
      <c r="Q485" s="9">
        <f t="shared" si="44"/>
        <v>0.502</v>
      </c>
      <c r="R485" s="15">
        <f t="shared" si="45"/>
        <v>51.22</v>
      </c>
      <c r="S485" s="5" t="str">
        <f t="shared" si="46"/>
        <v>film &amp; video</v>
      </c>
      <c r="T485" s="5" t="str">
        <f t="shared" si="47"/>
        <v>animation</v>
      </c>
    </row>
    <row r="486" spans="1:20" ht="32" x14ac:dyDescent="0.2">
      <c r="A486" s="5">
        <v>484</v>
      </c>
      <c r="B486" s="12" t="s">
        <v>485</v>
      </c>
      <c r="C486" s="12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18">
        <f t="shared" si="42"/>
        <v>42272.856157407405</v>
      </c>
      <c r="O486" s="16">
        <f t="shared" si="43"/>
        <v>42313.772824074076</v>
      </c>
      <c r="P486" s="5" t="s">
        <v>8270</v>
      </c>
      <c r="Q486" s="9">
        <f t="shared" si="44"/>
        <v>1.8625E-3</v>
      </c>
      <c r="R486" s="15">
        <f t="shared" si="45"/>
        <v>13.55</v>
      </c>
      <c r="S486" s="5" t="str">
        <f t="shared" si="46"/>
        <v>film &amp; video</v>
      </c>
      <c r="T486" s="5" t="str">
        <f t="shared" si="47"/>
        <v>animation</v>
      </c>
    </row>
    <row r="487" spans="1:20" ht="16" x14ac:dyDescent="0.2">
      <c r="A487" s="5">
        <v>485</v>
      </c>
      <c r="B487" s="12" t="s">
        <v>486</v>
      </c>
      <c r="C487" s="12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18">
        <f t="shared" si="42"/>
        <v>41381.422442129631</v>
      </c>
      <c r="O487" s="16">
        <f t="shared" si="43"/>
        <v>41411.297442129631</v>
      </c>
      <c r="P487" s="5" t="s">
        <v>8270</v>
      </c>
      <c r="Q487" s="9">
        <f t="shared" si="44"/>
        <v>0.21906971229845085</v>
      </c>
      <c r="R487" s="15">
        <f t="shared" si="45"/>
        <v>66.52</v>
      </c>
      <c r="S487" s="5" t="str">
        <f t="shared" si="46"/>
        <v>film &amp; video</v>
      </c>
      <c r="T487" s="5" t="str">
        <f t="shared" si="47"/>
        <v>animation</v>
      </c>
    </row>
    <row r="488" spans="1:20" ht="32" x14ac:dyDescent="0.2">
      <c r="A488" s="5">
        <v>486</v>
      </c>
      <c r="B488" s="12" t="s">
        <v>487</v>
      </c>
      <c r="C488" s="12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18">
        <f t="shared" si="42"/>
        <v>41761.859247685185</v>
      </c>
      <c r="O488" s="16">
        <f t="shared" si="43"/>
        <v>41791.734247685185</v>
      </c>
      <c r="P488" s="5" t="s">
        <v>8270</v>
      </c>
      <c r="Q488" s="9">
        <f t="shared" si="44"/>
        <v>9.0909090909090904E-5</v>
      </c>
      <c r="R488" s="15">
        <f t="shared" si="45"/>
        <v>50</v>
      </c>
      <c r="S488" s="5" t="str">
        <f t="shared" si="46"/>
        <v>film &amp; video</v>
      </c>
      <c r="T488" s="5" t="str">
        <f t="shared" si="47"/>
        <v>animation</v>
      </c>
    </row>
    <row r="489" spans="1:20" ht="32" x14ac:dyDescent="0.2">
      <c r="A489" s="5">
        <v>487</v>
      </c>
      <c r="B489" s="12" t="s">
        <v>488</v>
      </c>
      <c r="C489" s="12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18">
        <f t="shared" si="42"/>
        <v>42669.511504629627</v>
      </c>
      <c r="O489" s="16">
        <f t="shared" si="43"/>
        <v>42729.428171296291</v>
      </c>
      <c r="P489" s="5" t="s">
        <v>8270</v>
      </c>
      <c r="Q489" s="9">
        <f t="shared" si="44"/>
        <v>0</v>
      </c>
      <c r="R489" s="15" t="str">
        <f t="shared" si="45"/>
        <v>N/A</v>
      </c>
      <c r="S489" s="5" t="str">
        <f t="shared" si="46"/>
        <v>film &amp; video</v>
      </c>
      <c r="T489" s="5" t="str">
        <f t="shared" si="47"/>
        <v>animation</v>
      </c>
    </row>
    <row r="490" spans="1:20" ht="32" x14ac:dyDescent="0.2">
      <c r="A490" s="5">
        <v>488</v>
      </c>
      <c r="B490" s="12" t="s">
        <v>489</v>
      </c>
      <c r="C490" s="12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18">
        <f t="shared" si="42"/>
        <v>42713.97106481481</v>
      </c>
      <c r="O490" s="16">
        <f t="shared" si="43"/>
        <v>42743.84606481481</v>
      </c>
      <c r="P490" s="5" t="s">
        <v>8270</v>
      </c>
      <c r="Q490" s="9">
        <f t="shared" si="44"/>
        <v>0</v>
      </c>
      <c r="R490" s="15" t="str">
        <f t="shared" si="45"/>
        <v>N/A</v>
      </c>
      <c r="S490" s="5" t="str">
        <f t="shared" si="46"/>
        <v>film &amp; video</v>
      </c>
      <c r="T490" s="5" t="str">
        <f t="shared" si="47"/>
        <v>animation</v>
      </c>
    </row>
    <row r="491" spans="1:20" ht="32" x14ac:dyDescent="0.2">
      <c r="A491" s="5">
        <v>489</v>
      </c>
      <c r="B491" s="12" t="s">
        <v>490</v>
      </c>
      <c r="C491" s="12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18">
        <f t="shared" si="42"/>
        <v>40882.398333333331</v>
      </c>
      <c r="O491" s="16">
        <f t="shared" si="43"/>
        <v>40913.272916666661</v>
      </c>
      <c r="P491" s="5" t="s">
        <v>8270</v>
      </c>
      <c r="Q491" s="9">
        <f t="shared" si="44"/>
        <v>2.8667813379201833E-3</v>
      </c>
      <c r="R491" s="15">
        <f t="shared" si="45"/>
        <v>71.67</v>
      </c>
      <c r="S491" s="5" t="str">
        <f t="shared" si="46"/>
        <v>film &amp; video</v>
      </c>
      <c r="T491" s="5" t="str">
        <f t="shared" si="47"/>
        <v>animation</v>
      </c>
    </row>
    <row r="492" spans="1:20" ht="16" x14ac:dyDescent="0.2">
      <c r="A492" s="5">
        <v>490</v>
      </c>
      <c r="B492" s="12" t="s">
        <v>491</v>
      </c>
      <c r="C492" s="12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18">
        <f t="shared" si="42"/>
        <v>41113.885243055549</v>
      </c>
      <c r="O492" s="16">
        <f t="shared" si="43"/>
        <v>41143.760243055549</v>
      </c>
      <c r="P492" s="5" t="s">
        <v>8270</v>
      </c>
      <c r="Q492" s="9">
        <f t="shared" si="44"/>
        <v>0</v>
      </c>
      <c r="R492" s="15" t="str">
        <f t="shared" si="45"/>
        <v>N/A</v>
      </c>
      <c r="S492" s="5" t="str">
        <f t="shared" si="46"/>
        <v>film &amp; video</v>
      </c>
      <c r="T492" s="5" t="str">
        <f t="shared" si="47"/>
        <v>animation</v>
      </c>
    </row>
    <row r="493" spans="1:20" ht="32" x14ac:dyDescent="0.2">
      <c r="A493" s="5">
        <v>491</v>
      </c>
      <c r="B493" s="12" t="s">
        <v>492</v>
      </c>
      <c r="C493" s="12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18">
        <f t="shared" si="42"/>
        <v>42366.899293981478</v>
      </c>
      <c r="O493" s="16">
        <f t="shared" si="43"/>
        <v>42396.774293981478</v>
      </c>
      <c r="P493" s="5" t="s">
        <v>8270</v>
      </c>
      <c r="Q493" s="9">
        <f t="shared" si="44"/>
        <v>0</v>
      </c>
      <c r="R493" s="15" t="str">
        <f t="shared" si="45"/>
        <v>N/A</v>
      </c>
      <c r="S493" s="5" t="str">
        <f t="shared" si="46"/>
        <v>film &amp; video</v>
      </c>
      <c r="T493" s="5" t="str">
        <f t="shared" si="47"/>
        <v>animation</v>
      </c>
    </row>
    <row r="494" spans="1:20" ht="32" x14ac:dyDescent="0.2">
      <c r="A494" s="5">
        <v>492</v>
      </c>
      <c r="B494" s="12" t="s">
        <v>493</v>
      </c>
      <c r="C494" s="12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18">
        <f t="shared" si="42"/>
        <v>42595.951736111114</v>
      </c>
      <c r="O494" s="16">
        <f t="shared" si="43"/>
        <v>42655.826736111114</v>
      </c>
      <c r="P494" s="5" t="s">
        <v>8270</v>
      </c>
      <c r="Q494" s="9">
        <f t="shared" si="44"/>
        <v>0</v>
      </c>
      <c r="R494" s="15" t="str">
        <f t="shared" si="45"/>
        <v>N/A</v>
      </c>
      <c r="S494" s="5" t="str">
        <f t="shared" si="46"/>
        <v>film &amp; video</v>
      </c>
      <c r="T494" s="5" t="str">
        <f t="shared" si="47"/>
        <v>animation</v>
      </c>
    </row>
    <row r="495" spans="1:20" ht="32" x14ac:dyDescent="0.2">
      <c r="A495" s="5">
        <v>493</v>
      </c>
      <c r="B495" s="12" t="s">
        <v>494</v>
      </c>
      <c r="C495" s="12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18">
        <f t="shared" si="42"/>
        <v>42114.642800925925</v>
      </c>
      <c r="O495" s="16">
        <f t="shared" si="43"/>
        <v>42144.517800925925</v>
      </c>
      <c r="P495" s="5" t="s">
        <v>8270</v>
      </c>
      <c r="Q495" s="9">
        <f t="shared" si="44"/>
        <v>0</v>
      </c>
      <c r="R495" s="15" t="str">
        <f t="shared" si="45"/>
        <v>N/A</v>
      </c>
      <c r="S495" s="5" t="str">
        <f t="shared" si="46"/>
        <v>film &amp; video</v>
      </c>
      <c r="T495" s="5" t="str">
        <f t="shared" si="47"/>
        <v>animation</v>
      </c>
    </row>
    <row r="496" spans="1:20" ht="32" x14ac:dyDescent="0.2">
      <c r="A496" s="5">
        <v>494</v>
      </c>
      <c r="B496" s="12" t="s">
        <v>495</v>
      </c>
      <c r="C496" s="12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18">
        <f t="shared" si="42"/>
        <v>41799.74728009259</v>
      </c>
      <c r="O496" s="16">
        <f t="shared" si="43"/>
        <v>41822.916666666664</v>
      </c>
      <c r="P496" s="5" t="s">
        <v>8270</v>
      </c>
      <c r="Q496" s="9">
        <f t="shared" si="44"/>
        <v>1.5499999999999999E-3</v>
      </c>
      <c r="R496" s="15">
        <f t="shared" si="45"/>
        <v>10.33</v>
      </c>
      <c r="S496" s="5" t="str">
        <f t="shared" si="46"/>
        <v>film &amp; video</v>
      </c>
      <c r="T496" s="5" t="str">
        <f t="shared" si="47"/>
        <v>animation</v>
      </c>
    </row>
    <row r="497" spans="1:20" ht="32" x14ac:dyDescent="0.2">
      <c r="A497" s="5">
        <v>495</v>
      </c>
      <c r="B497" s="12" t="s">
        <v>496</v>
      </c>
      <c r="C497" s="12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18">
        <f t="shared" si="42"/>
        <v>42171.744270833333</v>
      </c>
      <c r="O497" s="16">
        <f t="shared" si="43"/>
        <v>42201.619270833333</v>
      </c>
      <c r="P497" s="5" t="s">
        <v>8270</v>
      </c>
      <c r="Q497" s="9">
        <f t="shared" si="44"/>
        <v>0</v>
      </c>
      <c r="R497" s="15" t="str">
        <f t="shared" si="45"/>
        <v>N/A</v>
      </c>
      <c r="S497" s="5" t="str">
        <f t="shared" si="46"/>
        <v>film &amp; video</v>
      </c>
      <c r="T497" s="5" t="str">
        <f t="shared" si="47"/>
        <v>animation</v>
      </c>
    </row>
    <row r="498" spans="1:20" ht="16" x14ac:dyDescent="0.2">
      <c r="A498" s="5">
        <v>496</v>
      </c>
      <c r="B498" s="12" t="s">
        <v>497</v>
      </c>
      <c r="C498" s="12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18">
        <f t="shared" si="42"/>
        <v>41620.848078703704</v>
      </c>
      <c r="O498" s="16">
        <f t="shared" si="43"/>
        <v>41680.723078703704</v>
      </c>
      <c r="P498" s="5" t="s">
        <v>8270</v>
      </c>
      <c r="Q498" s="9">
        <f t="shared" si="44"/>
        <v>1.6666666666666667E-5</v>
      </c>
      <c r="R498" s="15">
        <f t="shared" si="45"/>
        <v>1</v>
      </c>
      <c r="S498" s="5" t="str">
        <f t="shared" si="46"/>
        <v>film &amp; video</v>
      </c>
      <c r="T498" s="5" t="str">
        <f t="shared" si="47"/>
        <v>animation</v>
      </c>
    </row>
    <row r="499" spans="1:20" ht="16" x14ac:dyDescent="0.2">
      <c r="A499" s="5">
        <v>497</v>
      </c>
      <c r="B499" s="12" t="s">
        <v>498</v>
      </c>
      <c r="C499" s="12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18">
        <f t="shared" si="42"/>
        <v>41944.954456018517</v>
      </c>
      <c r="O499" s="16">
        <f t="shared" si="43"/>
        <v>41997.999999999993</v>
      </c>
      <c r="P499" s="5" t="s">
        <v>8270</v>
      </c>
      <c r="Q499" s="9">
        <f t="shared" si="44"/>
        <v>6.6964285714285711E-3</v>
      </c>
      <c r="R499" s="15">
        <f t="shared" si="45"/>
        <v>10</v>
      </c>
      <c r="S499" s="5" t="str">
        <f t="shared" si="46"/>
        <v>film &amp; video</v>
      </c>
      <c r="T499" s="5" t="str">
        <f t="shared" si="47"/>
        <v>animation</v>
      </c>
    </row>
    <row r="500" spans="1:20" ht="32" x14ac:dyDescent="0.2">
      <c r="A500" s="5">
        <v>498</v>
      </c>
      <c r="B500" s="12" t="s">
        <v>499</v>
      </c>
      <c r="C500" s="12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18">
        <f t="shared" si="42"/>
        <v>40858.678807870368</v>
      </c>
      <c r="O500" s="16">
        <f t="shared" si="43"/>
        <v>40900.553807870368</v>
      </c>
      <c r="P500" s="5" t="s">
        <v>8270</v>
      </c>
      <c r="Q500" s="9">
        <f t="shared" si="44"/>
        <v>4.5985132395404561E-2</v>
      </c>
      <c r="R500" s="15">
        <f t="shared" si="45"/>
        <v>136.09</v>
      </c>
      <c r="S500" s="5" t="str">
        <f t="shared" si="46"/>
        <v>film &amp; video</v>
      </c>
      <c r="T500" s="5" t="str">
        <f t="shared" si="47"/>
        <v>animation</v>
      </c>
    </row>
    <row r="501" spans="1:20" ht="32" x14ac:dyDescent="0.2">
      <c r="A501" s="5">
        <v>499</v>
      </c>
      <c r="B501" s="12" t="s">
        <v>500</v>
      </c>
      <c r="C501" s="12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18">
        <f t="shared" si="42"/>
        <v>40043.812129629623</v>
      </c>
      <c r="O501" s="16">
        <f t="shared" si="43"/>
        <v>40098.665972222218</v>
      </c>
      <c r="P501" s="5" t="s">
        <v>8270</v>
      </c>
      <c r="Q501" s="9">
        <f t="shared" si="44"/>
        <v>9.5500000000000002E-2</v>
      </c>
      <c r="R501" s="15">
        <f t="shared" si="45"/>
        <v>73.459999999999994</v>
      </c>
      <c r="S501" s="5" t="str">
        <f t="shared" si="46"/>
        <v>film &amp; video</v>
      </c>
      <c r="T501" s="5" t="str">
        <f t="shared" si="47"/>
        <v>animation</v>
      </c>
    </row>
    <row r="502" spans="1:20" ht="32" x14ac:dyDescent="0.2">
      <c r="A502" s="5">
        <v>500</v>
      </c>
      <c r="B502" s="12" t="s">
        <v>501</v>
      </c>
      <c r="C502" s="12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18">
        <f t="shared" si="42"/>
        <v>40247.802673611106</v>
      </c>
      <c r="O502" s="16">
        <f t="shared" si="43"/>
        <v>40306.719444444439</v>
      </c>
      <c r="P502" s="5" t="s">
        <v>8270</v>
      </c>
      <c r="Q502" s="9">
        <f t="shared" si="44"/>
        <v>3.307692307692308E-2</v>
      </c>
      <c r="R502" s="15">
        <f t="shared" si="45"/>
        <v>53.75</v>
      </c>
      <c r="S502" s="5" t="str">
        <f t="shared" si="46"/>
        <v>film &amp; video</v>
      </c>
      <c r="T502" s="5" t="str">
        <f t="shared" si="47"/>
        <v>animation</v>
      </c>
    </row>
    <row r="503" spans="1:20" ht="32" x14ac:dyDescent="0.2">
      <c r="A503" s="5">
        <v>501</v>
      </c>
      <c r="B503" s="12" t="s">
        <v>502</v>
      </c>
      <c r="C503" s="12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18">
        <f t="shared" si="42"/>
        <v>40703.151053240741</v>
      </c>
      <c r="O503" s="16">
        <f t="shared" si="43"/>
        <v>40733.026053240741</v>
      </c>
      <c r="P503" s="5" t="s">
        <v>8270</v>
      </c>
      <c r="Q503" s="9">
        <f t="shared" si="44"/>
        <v>0</v>
      </c>
      <c r="R503" s="15" t="str">
        <f t="shared" si="45"/>
        <v>N/A</v>
      </c>
      <c r="S503" s="5" t="str">
        <f t="shared" si="46"/>
        <v>film &amp; video</v>
      </c>
      <c r="T503" s="5" t="str">
        <f t="shared" si="47"/>
        <v>animation</v>
      </c>
    </row>
    <row r="504" spans="1:20" ht="32" x14ac:dyDescent="0.2">
      <c r="A504" s="5">
        <v>502</v>
      </c>
      <c r="B504" s="12" t="s">
        <v>503</v>
      </c>
      <c r="C504" s="12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18">
        <f t="shared" si="42"/>
        <v>40956.470196759255</v>
      </c>
      <c r="O504" s="16">
        <f t="shared" si="43"/>
        <v>40986.303530092591</v>
      </c>
      <c r="P504" s="5" t="s">
        <v>8270</v>
      </c>
      <c r="Q504" s="9">
        <f t="shared" si="44"/>
        <v>1.15E-2</v>
      </c>
      <c r="R504" s="15">
        <f t="shared" si="45"/>
        <v>57.5</v>
      </c>
      <c r="S504" s="5" t="str">
        <f t="shared" si="46"/>
        <v>film &amp; video</v>
      </c>
      <c r="T504" s="5" t="str">
        <f t="shared" si="47"/>
        <v>animation</v>
      </c>
    </row>
    <row r="505" spans="1:20" ht="32" x14ac:dyDescent="0.2">
      <c r="A505" s="5">
        <v>503</v>
      </c>
      <c r="B505" s="12" t="s">
        <v>504</v>
      </c>
      <c r="C505" s="12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18">
        <f t="shared" si="42"/>
        <v>41991.443321759252</v>
      </c>
      <c r="O505" s="16">
        <f t="shared" si="43"/>
        <v>42021.318321759252</v>
      </c>
      <c r="P505" s="5" t="s">
        <v>8270</v>
      </c>
      <c r="Q505" s="9">
        <f t="shared" si="44"/>
        <v>1.7538461538461537E-2</v>
      </c>
      <c r="R505" s="15">
        <f t="shared" si="45"/>
        <v>12.67</v>
      </c>
      <c r="S505" s="5" t="str">
        <f t="shared" si="46"/>
        <v>film &amp; video</v>
      </c>
      <c r="T505" s="5" t="str">
        <f t="shared" si="47"/>
        <v>animation</v>
      </c>
    </row>
    <row r="506" spans="1:20" ht="32" x14ac:dyDescent="0.2">
      <c r="A506" s="5">
        <v>504</v>
      </c>
      <c r="B506" s="12" t="s">
        <v>505</v>
      </c>
      <c r="C506" s="12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18">
        <f t="shared" si="42"/>
        <v>40949.900312499994</v>
      </c>
      <c r="O506" s="16">
        <f t="shared" si="43"/>
        <v>41009.73364583333</v>
      </c>
      <c r="P506" s="5" t="s">
        <v>8270</v>
      </c>
      <c r="Q506" s="9">
        <f t="shared" si="44"/>
        <v>1.3673469387755101E-2</v>
      </c>
      <c r="R506" s="15">
        <f t="shared" si="45"/>
        <v>67</v>
      </c>
      <c r="S506" s="5" t="str">
        <f t="shared" si="46"/>
        <v>film &amp; video</v>
      </c>
      <c r="T506" s="5" t="str">
        <f t="shared" si="47"/>
        <v>animation</v>
      </c>
    </row>
    <row r="507" spans="1:20" ht="32" x14ac:dyDescent="0.2">
      <c r="A507" s="5">
        <v>505</v>
      </c>
      <c r="B507" s="12" t="s">
        <v>506</v>
      </c>
      <c r="C507" s="12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18">
        <f t="shared" si="42"/>
        <v>42318.014884259253</v>
      </c>
      <c r="O507" s="16">
        <f t="shared" si="43"/>
        <v>42362.889884259253</v>
      </c>
      <c r="P507" s="5" t="s">
        <v>8270</v>
      </c>
      <c r="Q507" s="9">
        <f t="shared" si="44"/>
        <v>4.3333333333333331E-3</v>
      </c>
      <c r="R507" s="15">
        <f t="shared" si="45"/>
        <v>3.71</v>
      </c>
      <c r="S507" s="5" t="str">
        <f t="shared" si="46"/>
        <v>film &amp; video</v>
      </c>
      <c r="T507" s="5" t="str">
        <f t="shared" si="47"/>
        <v>animation</v>
      </c>
    </row>
    <row r="508" spans="1:20" ht="32" x14ac:dyDescent="0.2">
      <c r="A508" s="5">
        <v>506</v>
      </c>
      <c r="B508" s="12" t="s">
        <v>507</v>
      </c>
      <c r="C508" s="12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18">
        <f t="shared" si="42"/>
        <v>41466.468981481477</v>
      </c>
      <c r="O508" s="16">
        <f t="shared" si="43"/>
        <v>41496.343981481477</v>
      </c>
      <c r="P508" s="5" t="s">
        <v>8270</v>
      </c>
      <c r="Q508" s="9">
        <f t="shared" si="44"/>
        <v>1.25E-3</v>
      </c>
      <c r="R508" s="15">
        <f t="shared" si="45"/>
        <v>250</v>
      </c>
      <c r="S508" s="5" t="str">
        <f t="shared" si="46"/>
        <v>film &amp; video</v>
      </c>
      <c r="T508" s="5" t="str">
        <f t="shared" si="47"/>
        <v>animation</v>
      </c>
    </row>
    <row r="509" spans="1:20" ht="32" x14ac:dyDescent="0.2">
      <c r="A509" s="5">
        <v>507</v>
      </c>
      <c r="B509" s="12" t="s">
        <v>508</v>
      </c>
      <c r="C509" s="12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18">
        <f t="shared" si="42"/>
        <v>41156.875659722216</v>
      </c>
      <c r="O509" s="16">
        <f t="shared" si="43"/>
        <v>41201.750659722216</v>
      </c>
      <c r="P509" s="5" t="s">
        <v>8270</v>
      </c>
      <c r="Q509" s="9">
        <f t="shared" si="44"/>
        <v>3.2000000000000001E-2</v>
      </c>
      <c r="R509" s="15">
        <f t="shared" si="45"/>
        <v>64</v>
      </c>
      <c r="S509" s="5" t="str">
        <f t="shared" si="46"/>
        <v>film &amp; video</v>
      </c>
      <c r="T509" s="5" t="str">
        <f t="shared" si="47"/>
        <v>animation</v>
      </c>
    </row>
    <row r="510" spans="1:20" ht="32" x14ac:dyDescent="0.2">
      <c r="A510" s="5">
        <v>508</v>
      </c>
      <c r="B510" s="12" t="s">
        <v>509</v>
      </c>
      <c r="C510" s="12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18">
        <f t="shared" si="42"/>
        <v>40994.940983796296</v>
      </c>
      <c r="O510" s="16">
        <f t="shared" si="43"/>
        <v>41054.384722222218</v>
      </c>
      <c r="P510" s="5" t="s">
        <v>8270</v>
      </c>
      <c r="Q510" s="9">
        <f t="shared" si="44"/>
        <v>8.0000000000000002E-3</v>
      </c>
      <c r="R510" s="15">
        <f t="shared" si="45"/>
        <v>133.33000000000001</v>
      </c>
      <c r="S510" s="5" t="str">
        <f t="shared" si="46"/>
        <v>film &amp; video</v>
      </c>
      <c r="T510" s="5" t="str">
        <f t="shared" si="47"/>
        <v>animation</v>
      </c>
    </row>
    <row r="511" spans="1:20" ht="32" x14ac:dyDescent="0.2">
      <c r="A511" s="5">
        <v>509</v>
      </c>
      <c r="B511" s="12" t="s">
        <v>510</v>
      </c>
      <c r="C511" s="12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18">
        <f t="shared" si="42"/>
        <v>42153.548263888886</v>
      </c>
      <c r="O511" s="16">
        <f t="shared" si="43"/>
        <v>42183.423263888886</v>
      </c>
      <c r="P511" s="5" t="s">
        <v>8270</v>
      </c>
      <c r="Q511" s="9">
        <f t="shared" si="44"/>
        <v>2E-3</v>
      </c>
      <c r="R511" s="15">
        <f t="shared" si="45"/>
        <v>10</v>
      </c>
      <c r="S511" s="5" t="str">
        <f t="shared" si="46"/>
        <v>film &amp; video</v>
      </c>
      <c r="T511" s="5" t="str">
        <f t="shared" si="47"/>
        <v>animation</v>
      </c>
    </row>
    <row r="512" spans="1:20" ht="32" x14ac:dyDescent="0.2">
      <c r="A512" s="5">
        <v>510</v>
      </c>
      <c r="B512" s="12" t="s">
        <v>511</v>
      </c>
      <c r="C512" s="12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18">
        <f t="shared" si="42"/>
        <v>42400.093043981477</v>
      </c>
      <c r="O512" s="16">
        <f t="shared" si="43"/>
        <v>42429.968043981477</v>
      </c>
      <c r="P512" s="5" t="s">
        <v>8270</v>
      </c>
      <c r="Q512" s="9">
        <f t="shared" si="44"/>
        <v>0</v>
      </c>
      <c r="R512" s="15" t="str">
        <f t="shared" si="45"/>
        <v>N/A</v>
      </c>
      <c r="S512" s="5" t="str">
        <f t="shared" si="46"/>
        <v>film &amp; video</v>
      </c>
      <c r="T512" s="5" t="str">
        <f t="shared" si="47"/>
        <v>animation</v>
      </c>
    </row>
    <row r="513" spans="1:20" ht="32" x14ac:dyDescent="0.2">
      <c r="A513" s="5">
        <v>511</v>
      </c>
      <c r="B513" s="12" t="s">
        <v>512</v>
      </c>
      <c r="C513" s="12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18">
        <f t="shared" si="42"/>
        <v>41340.21969907407</v>
      </c>
      <c r="O513" s="16">
        <f t="shared" si="43"/>
        <v>41370.053032407406</v>
      </c>
      <c r="P513" s="5" t="s">
        <v>8270</v>
      </c>
      <c r="Q513" s="9">
        <f t="shared" si="44"/>
        <v>0.03</v>
      </c>
      <c r="R513" s="15">
        <f t="shared" si="45"/>
        <v>30</v>
      </c>
      <c r="S513" s="5" t="str">
        <f t="shared" si="46"/>
        <v>film &amp; video</v>
      </c>
      <c r="T513" s="5" t="str">
        <f t="shared" si="47"/>
        <v>animation</v>
      </c>
    </row>
    <row r="514" spans="1:20" ht="32" x14ac:dyDescent="0.2">
      <c r="A514" s="5">
        <v>512</v>
      </c>
      <c r="B514" s="12" t="s">
        <v>513</v>
      </c>
      <c r="C514" s="12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18">
        <f t="shared" ref="N514:N577" si="48">(J514/86400)+25569+(-2/24)</f>
        <v>42649.658877314818</v>
      </c>
      <c r="O514" s="16">
        <f t="shared" ref="O514:O577" si="49">(I514/86400)+25569+(-5/24)</f>
        <v>42694.575543981475</v>
      </c>
      <c r="P514" s="5" t="s">
        <v>8270</v>
      </c>
      <c r="Q514" s="9">
        <f t="shared" ref="Q514:Q577" si="50">E514/D514</f>
        <v>1.3749999999999999E-3</v>
      </c>
      <c r="R514" s="15">
        <f t="shared" ref="R514:R577" si="51">IF(OR(E514=0,L514=0),"N/A",ROUND((E514/L514),2))</f>
        <v>5.5</v>
      </c>
      <c r="S514" s="5" t="str">
        <f t="shared" ref="S514:S577" si="52">LEFT(P514,(FIND("/",P514,1)-1))</f>
        <v>film &amp; video</v>
      </c>
      <c r="T514" s="5" t="str">
        <f t="shared" ref="T514:T577" si="53">RIGHT(P514,LEN(P514)-FIND("/",P514))</f>
        <v>animation</v>
      </c>
    </row>
    <row r="515" spans="1:20" ht="16" x14ac:dyDescent="0.2">
      <c r="A515" s="5">
        <v>513</v>
      </c>
      <c r="B515" s="12" t="s">
        <v>514</v>
      </c>
      <c r="C515" s="12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18">
        <f t="shared" si="48"/>
        <v>42552.570659722223</v>
      </c>
      <c r="O515" s="16">
        <f t="shared" si="49"/>
        <v>42597.083333333336</v>
      </c>
      <c r="P515" s="5" t="s">
        <v>8270</v>
      </c>
      <c r="Q515" s="9">
        <f t="shared" si="50"/>
        <v>0.13924</v>
      </c>
      <c r="R515" s="15">
        <f t="shared" si="51"/>
        <v>102.38</v>
      </c>
      <c r="S515" s="5" t="str">
        <f t="shared" si="52"/>
        <v>film &amp; video</v>
      </c>
      <c r="T515" s="5" t="str">
        <f t="shared" si="53"/>
        <v>animation</v>
      </c>
    </row>
    <row r="516" spans="1:20" ht="32" x14ac:dyDescent="0.2">
      <c r="A516" s="5">
        <v>514</v>
      </c>
      <c r="B516" s="12" t="s">
        <v>515</v>
      </c>
      <c r="C516" s="12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18">
        <f t="shared" si="48"/>
        <v>41830.530636574069</v>
      </c>
      <c r="O516" s="16">
        <f t="shared" si="49"/>
        <v>41860.405636574069</v>
      </c>
      <c r="P516" s="5" t="s">
        <v>8270</v>
      </c>
      <c r="Q516" s="9">
        <f t="shared" si="50"/>
        <v>3.3333333333333333E-2</v>
      </c>
      <c r="R516" s="15">
        <f t="shared" si="51"/>
        <v>16.670000000000002</v>
      </c>
      <c r="S516" s="5" t="str">
        <f t="shared" si="52"/>
        <v>film &amp; video</v>
      </c>
      <c r="T516" s="5" t="str">
        <f t="shared" si="53"/>
        <v>animation</v>
      </c>
    </row>
    <row r="517" spans="1:20" ht="32" x14ac:dyDescent="0.2">
      <c r="A517" s="5">
        <v>515</v>
      </c>
      <c r="B517" s="12" t="s">
        <v>516</v>
      </c>
      <c r="C517" s="12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18">
        <f t="shared" si="48"/>
        <v>42327.407418981478</v>
      </c>
      <c r="O517" s="16">
        <f t="shared" si="49"/>
        <v>42367.282418981478</v>
      </c>
      <c r="P517" s="5" t="s">
        <v>8270</v>
      </c>
      <c r="Q517" s="9">
        <f t="shared" si="50"/>
        <v>0.25413402061855672</v>
      </c>
      <c r="R517" s="15">
        <f t="shared" si="51"/>
        <v>725.03</v>
      </c>
      <c r="S517" s="5" t="str">
        <f t="shared" si="52"/>
        <v>film &amp; video</v>
      </c>
      <c r="T517" s="5" t="str">
        <f t="shared" si="53"/>
        <v>animation</v>
      </c>
    </row>
    <row r="518" spans="1:20" ht="16" x14ac:dyDescent="0.2">
      <c r="A518" s="5">
        <v>516</v>
      </c>
      <c r="B518" s="12" t="s">
        <v>517</v>
      </c>
      <c r="C518" s="12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18">
        <f t="shared" si="48"/>
        <v>42091.695370370369</v>
      </c>
      <c r="O518" s="16">
        <f t="shared" si="49"/>
        <v>42151.570370370369</v>
      </c>
      <c r="P518" s="5" t="s">
        <v>8270</v>
      </c>
      <c r="Q518" s="9">
        <f t="shared" si="50"/>
        <v>0</v>
      </c>
      <c r="R518" s="15" t="str">
        <f t="shared" si="51"/>
        <v>N/A</v>
      </c>
      <c r="S518" s="5" t="str">
        <f t="shared" si="52"/>
        <v>film &amp; video</v>
      </c>
      <c r="T518" s="5" t="str">
        <f t="shared" si="53"/>
        <v>animation</v>
      </c>
    </row>
    <row r="519" spans="1:20" ht="32" x14ac:dyDescent="0.2">
      <c r="A519" s="5">
        <v>517</v>
      </c>
      <c r="B519" s="12" t="s">
        <v>518</v>
      </c>
      <c r="C519" s="12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18">
        <f t="shared" si="48"/>
        <v>42738.531956018516</v>
      </c>
      <c r="O519" s="16">
        <f t="shared" si="49"/>
        <v>42768.406956018516</v>
      </c>
      <c r="P519" s="5" t="s">
        <v>8270</v>
      </c>
      <c r="Q519" s="9">
        <f t="shared" si="50"/>
        <v>1.3666666666666667E-2</v>
      </c>
      <c r="R519" s="15">
        <f t="shared" si="51"/>
        <v>68.33</v>
      </c>
      <c r="S519" s="5" t="str">
        <f t="shared" si="52"/>
        <v>film &amp; video</v>
      </c>
      <c r="T519" s="5" t="str">
        <f t="shared" si="53"/>
        <v>animation</v>
      </c>
    </row>
    <row r="520" spans="1:20" ht="32" x14ac:dyDescent="0.2">
      <c r="A520" s="5">
        <v>518</v>
      </c>
      <c r="B520" s="12" t="s">
        <v>519</v>
      </c>
      <c r="C520" s="12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18">
        <f t="shared" si="48"/>
        <v>42223.532685185179</v>
      </c>
      <c r="O520" s="16">
        <f t="shared" si="49"/>
        <v>42253.406944444439</v>
      </c>
      <c r="P520" s="5" t="s">
        <v>8270</v>
      </c>
      <c r="Q520" s="9">
        <f t="shared" si="50"/>
        <v>0</v>
      </c>
      <c r="R520" s="15" t="str">
        <f t="shared" si="51"/>
        <v>N/A</v>
      </c>
      <c r="S520" s="5" t="str">
        <f t="shared" si="52"/>
        <v>film &amp; video</v>
      </c>
      <c r="T520" s="5" t="str">
        <f t="shared" si="53"/>
        <v>animation</v>
      </c>
    </row>
    <row r="521" spans="1:20" ht="32" x14ac:dyDescent="0.2">
      <c r="A521" s="5">
        <v>519</v>
      </c>
      <c r="B521" s="12" t="s">
        <v>520</v>
      </c>
      <c r="C521" s="12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18">
        <f t="shared" si="48"/>
        <v>41218.308113425919</v>
      </c>
      <c r="O521" s="16">
        <f t="shared" si="49"/>
        <v>41248.183113425919</v>
      </c>
      <c r="P521" s="5" t="s">
        <v>8270</v>
      </c>
      <c r="Q521" s="9">
        <f t="shared" si="50"/>
        <v>0.22881426547787684</v>
      </c>
      <c r="R521" s="15">
        <f t="shared" si="51"/>
        <v>39.229999999999997</v>
      </c>
      <c r="S521" s="5" t="str">
        <f t="shared" si="52"/>
        <v>film &amp; video</v>
      </c>
      <c r="T521" s="5" t="str">
        <f t="shared" si="53"/>
        <v>animation</v>
      </c>
    </row>
    <row r="522" spans="1:20" ht="32" x14ac:dyDescent="0.2">
      <c r="A522" s="5">
        <v>520</v>
      </c>
      <c r="B522" s="12" t="s">
        <v>521</v>
      </c>
      <c r="C522" s="12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18">
        <f t="shared" si="48"/>
        <v>42318.618761574071</v>
      </c>
      <c r="O522" s="16">
        <f t="shared" si="49"/>
        <v>42348.493761574071</v>
      </c>
      <c r="P522" s="5" t="s">
        <v>8271</v>
      </c>
      <c r="Q522" s="9">
        <f t="shared" si="50"/>
        <v>1.0209999999999999</v>
      </c>
      <c r="R522" s="15">
        <f t="shared" si="51"/>
        <v>150.15</v>
      </c>
      <c r="S522" s="5" t="str">
        <f t="shared" si="52"/>
        <v>theater</v>
      </c>
      <c r="T522" s="5" t="str">
        <f t="shared" si="53"/>
        <v>plays</v>
      </c>
    </row>
    <row r="523" spans="1:20" ht="32" x14ac:dyDescent="0.2">
      <c r="A523" s="5">
        <v>521</v>
      </c>
      <c r="B523" s="12" t="s">
        <v>522</v>
      </c>
      <c r="C523" s="12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18">
        <f t="shared" si="48"/>
        <v>42646.009479166663</v>
      </c>
      <c r="O523" s="16">
        <f t="shared" si="49"/>
        <v>42674.999305555553</v>
      </c>
      <c r="P523" s="5" t="s">
        <v>8271</v>
      </c>
      <c r="Q523" s="9">
        <f t="shared" si="50"/>
        <v>1.0464</v>
      </c>
      <c r="R523" s="15">
        <f t="shared" si="51"/>
        <v>93.43</v>
      </c>
      <c r="S523" s="5" t="str">
        <f t="shared" si="52"/>
        <v>theater</v>
      </c>
      <c r="T523" s="5" t="str">
        <f t="shared" si="53"/>
        <v>plays</v>
      </c>
    </row>
    <row r="524" spans="1:20" ht="32" x14ac:dyDescent="0.2">
      <c r="A524" s="5">
        <v>522</v>
      </c>
      <c r="B524" s="12" t="s">
        <v>523</v>
      </c>
      <c r="C524" s="12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18">
        <f t="shared" si="48"/>
        <v>42429.957465277774</v>
      </c>
      <c r="O524" s="16">
        <f t="shared" si="49"/>
        <v>42449.790798611109</v>
      </c>
      <c r="P524" s="5" t="s">
        <v>8271</v>
      </c>
      <c r="Q524" s="9">
        <f t="shared" si="50"/>
        <v>1.1466666666666667</v>
      </c>
      <c r="R524" s="15">
        <f t="shared" si="51"/>
        <v>110.97</v>
      </c>
      <c r="S524" s="5" t="str">
        <f t="shared" si="52"/>
        <v>theater</v>
      </c>
      <c r="T524" s="5" t="str">
        <f t="shared" si="53"/>
        <v>plays</v>
      </c>
    </row>
    <row r="525" spans="1:20" ht="32" x14ac:dyDescent="0.2">
      <c r="A525" s="5">
        <v>523</v>
      </c>
      <c r="B525" s="12" t="s">
        <v>524</v>
      </c>
      <c r="C525" s="12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18">
        <f t="shared" si="48"/>
        <v>42238.049490740734</v>
      </c>
      <c r="O525" s="16">
        <f t="shared" si="49"/>
        <v>42267.924490740734</v>
      </c>
      <c r="P525" s="5" t="s">
        <v>8271</v>
      </c>
      <c r="Q525" s="9">
        <f t="shared" si="50"/>
        <v>1.206</v>
      </c>
      <c r="R525" s="15">
        <f t="shared" si="51"/>
        <v>71.790000000000006</v>
      </c>
      <c r="S525" s="5" t="str">
        <f t="shared" si="52"/>
        <v>theater</v>
      </c>
      <c r="T525" s="5" t="str">
        <f t="shared" si="53"/>
        <v>plays</v>
      </c>
    </row>
    <row r="526" spans="1:20" ht="32" x14ac:dyDescent="0.2">
      <c r="A526" s="5">
        <v>524</v>
      </c>
      <c r="B526" s="12" t="s">
        <v>525</v>
      </c>
      <c r="C526" s="12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18">
        <f t="shared" si="48"/>
        <v>42492.633900462963</v>
      </c>
      <c r="O526" s="16">
        <f t="shared" si="49"/>
        <v>42522.508900462963</v>
      </c>
      <c r="P526" s="5" t="s">
        <v>8271</v>
      </c>
      <c r="Q526" s="9">
        <f t="shared" si="50"/>
        <v>1.0867285714285715</v>
      </c>
      <c r="R526" s="15">
        <f t="shared" si="51"/>
        <v>29.26</v>
      </c>
      <c r="S526" s="5" t="str">
        <f t="shared" si="52"/>
        <v>theater</v>
      </c>
      <c r="T526" s="5" t="str">
        <f t="shared" si="53"/>
        <v>plays</v>
      </c>
    </row>
    <row r="527" spans="1:20" ht="32" x14ac:dyDescent="0.2">
      <c r="A527" s="5">
        <v>525</v>
      </c>
      <c r="B527" s="12" t="s">
        <v>526</v>
      </c>
      <c r="C527" s="12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18">
        <f t="shared" si="48"/>
        <v>41850.317604166667</v>
      </c>
      <c r="O527" s="16">
        <f t="shared" si="49"/>
        <v>41895.192604166667</v>
      </c>
      <c r="P527" s="5" t="s">
        <v>8271</v>
      </c>
      <c r="Q527" s="9">
        <f t="shared" si="50"/>
        <v>1</v>
      </c>
      <c r="R527" s="15">
        <f t="shared" si="51"/>
        <v>1000</v>
      </c>
      <c r="S527" s="5" t="str">
        <f t="shared" si="52"/>
        <v>theater</v>
      </c>
      <c r="T527" s="5" t="str">
        <f t="shared" si="53"/>
        <v>plays</v>
      </c>
    </row>
    <row r="528" spans="1:20" ht="32" x14ac:dyDescent="0.2">
      <c r="A528" s="5">
        <v>526</v>
      </c>
      <c r="B528" s="12" t="s">
        <v>527</v>
      </c>
      <c r="C528" s="12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18">
        <f t="shared" si="48"/>
        <v>42192.508611111109</v>
      </c>
      <c r="O528" s="16">
        <f t="shared" si="49"/>
        <v>42223.499999999993</v>
      </c>
      <c r="P528" s="5" t="s">
        <v>8271</v>
      </c>
      <c r="Q528" s="9">
        <f t="shared" si="50"/>
        <v>1.1399999999999999</v>
      </c>
      <c r="R528" s="15">
        <f t="shared" si="51"/>
        <v>74.349999999999994</v>
      </c>
      <c r="S528" s="5" t="str">
        <f t="shared" si="52"/>
        <v>theater</v>
      </c>
      <c r="T528" s="5" t="str">
        <f t="shared" si="53"/>
        <v>plays</v>
      </c>
    </row>
    <row r="529" spans="1:20" ht="32" x14ac:dyDescent="0.2">
      <c r="A529" s="5">
        <v>527</v>
      </c>
      <c r="B529" s="12" t="s">
        <v>528</v>
      </c>
      <c r="C529" s="12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18">
        <f t="shared" si="48"/>
        <v>42753.122291666667</v>
      </c>
      <c r="O529" s="16">
        <f t="shared" si="49"/>
        <v>42783.461805555555</v>
      </c>
      <c r="P529" s="5" t="s">
        <v>8271</v>
      </c>
      <c r="Q529" s="9">
        <f t="shared" si="50"/>
        <v>1.0085</v>
      </c>
      <c r="R529" s="15">
        <f t="shared" si="51"/>
        <v>63.83</v>
      </c>
      <c r="S529" s="5" t="str">
        <f t="shared" si="52"/>
        <v>theater</v>
      </c>
      <c r="T529" s="5" t="str">
        <f t="shared" si="53"/>
        <v>plays</v>
      </c>
    </row>
    <row r="530" spans="1:20" ht="16" x14ac:dyDescent="0.2">
      <c r="A530" s="5">
        <v>528</v>
      </c>
      <c r="B530" s="12" t="s">
        <v>529</v>
      </c>
      <c r="C530" s="12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18">
        <f t="shared" si="48"/>
        <v>42155.83688657407</v>
      </c>
      <c r="O530" s="16">
        <f t="shared" si="49"/>
        <v>42176.680555555555</v>
      </c>
      <c r="P530" s="5" t="s">
        <v>8271</v>
      </c>
      <c r="Q530" s="9">
        <f t="shared" si="50"/>
        <v>1.1565217391304348</v>
      </c>
      <c r="R530" s="15">
        <f t="shared" si="51"/>
        <v>44.33</v>
      </c>
      <c r="S530" s="5" t="str">
        <f t="shared" si="52"/>
        <v>theater</v>
      </c>
      <c r="T530" s="5" t="str">
        <f t="shared" si="53"/>
        <v>plays</v>
      </c>
    </row>
    <row r="531" spans="1:20" ht="32" x14ac:dyDescent="0.2">
      <c r="A531" s="5">
        <v>529</v>
      </c>
      <c r="B531" s="12" t="s">
        <v>530</v>
      </c>
      <c r="C531" s="12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18">
        <f t="shared" si="48"/>
        <v>42724.947847222218</v>
      </c>
      <c r="O531" s="16">
        <f t="shared" si="49"/>
        <v>42745.999999999993</v>
      </c>
      <c r="P531" s="5" t="s">
        <v>8271</v>
      </c>
      <c r="Q531" s="9">
        <f t="shared" si="50"/>
        <v>1.3041666666666667</v>
      </c>
      <c r="R531" s="15">
        <f t="shared" si="51"/>
        <v>86.94</v>
      </c>
      <c r="S531" s="5" t="str">
        <f t="shared" si="52"/>
        <v>theater</v>
      </c>
      <c r="T531" s="5" t="str">
        <f t="shared" si="53"/>
        <v>plays</v>
      </c>
    </row>
    <row r="532" spans="1:20" ht="32" x14ac:dyDescent="0.2">
      <c r="A532" s="5">
        <v>530</v>
      </c>
      <c r="B532" s="12" t="s">
        <v>531</v>
      </c>
      <c r="C532" s="12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18">
        <f t="shared" si="48"/>
        <v>42157.507731481477</v>
      </c>
      <c r="O532" s="16">
        <f t="shared" si="49"/>
        <v>42178.874999999993</v>
      </c>
      <c r="P532" s="5" t="s">
        <v>8271</v>
      </c>
      <c r="Q532" s="9">
        <f t="shared" si="50"/>
        <v>1.0778267254038179</v>
      </c>
      <c r="R532" s="15">
        <f t="shared" si="51"/>
        <v>126.55</v>
      </c>
      <c r="S532" s="5" t="str">
        <f t="shared" si="52"/>
        <v>theater</v>
      </c>
      <c r="T532" s="5" t="str">
        <f t="shared" si="53"/>
        <v>plays</v>
      </c>
    </row>
    <row r="533" spans="1:20" ht="32" x14ac:dyDescent="0.2">
      <c r="A533" s="5">
        <v>531</v>
      </c>
      <c r="B533" s="12" t="s">
        <v>532</v>
      </c>
      <c r="C533" s="12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18">
        <f t="shared" si="48"/>
        <v>42675.981817129628</v>
      </c>
      <c r="O533" s="16">
        <f t="shared" si="49"/>
        <v>42721.082638888889</v>
      </c>
      <c r="P533" s="5" t="s">
        <v>8271</v>
      </c>
      <c r="Q533" s="9">
        <f t="shared" si="50"/>
        <v>1</v>
      </c>
      <c r="R533" s="15">
        <f t="shared" si="51"/>
        <v>129.03</v>
      </c>
      <c r="S533" s="5" t="str">
        <f t="shared" si="52"/>
        <v>theater</v>
      </c>
      <c r="T533" s="5" t="str">
        <f t="shared" si="53"/>
        <v>plays</v>
      </c>
    </row>
    <row r="534" spans="1:20" ht="32" x14ac:dyDescent="0.2">
      <c r="A534" s="5">
        <v>532</v>
      </c>
      <c r="B534" s="12" t="s">
        <v>533</v>
      </c>
      <c r="C534" s="12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18">
        <f t="shared" si="48"/>
        <v>42472.923703703702</v>
      </c>
      <c r="O534" s="16">
        <f t="shared" si="49"/>
        <v>42502.798703703702</v>
      </c>
      <c r="P534" s="5" t="s">
        <v>8271</v>
      </c>
      <c r="Q534" s="9">
        <f t="shared" si="50"/>
        <v>1.2324999999999999</v>
      </c>
      <c r="R534" s="15">
        <f t="shared" si="51"/>
        <v>71.239999999999995</v>
      </c>
      <c r="S534" s="5" t="str">
        <f t="shared" si="52"/>
        <v>theater</v>
      </c>
      <c r="T534" s="5" t="str">
        <f t="shared" si="53"/>
        <v>plays</v>
      </c>
    </row>
    <row r="535" spans="1:20" ht="32" x14ac:dyDescent="0.2">
      <c r="A535" s="5">
        <v>533</v>
      </c>
      <c r="B535" s="12" t="s">
        <v>534</v>
      </c>
      <c r="C535" s="12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18">
        <f t="shared" si="48"/>
        <v>42482.351446759254</v>
      </c>
      <c r="O535" s="16">
        <f t="shared" si="49"/>
        <v>42506.226446759254</v>
      </c>
      <c r="P535" s="5" t="s">
        <v>8271</v>
      </c>
      <c r="Q535" s="9">
        <f t="shared" si="50"/>
        <v>1.002</v>
      </c>
      <c r="R535" s="15">
        <f t="shared" si="51"/>
        <v>117.88</v>
      </c>
      <c r="S535" s="5" t="str">
        <f t="shared" si="52"/>
        <v>theater</v>
      </c>
      <c r="T535" s="5" t="str">
        <f t="shared" si="53"/>
        <v>plays</v>
      </c>
    </row>
    <row r="536" spans="1:20" ht="32" x14ac:dyDescent="0.2">
      <c r="A536" s="5">
        <v>534</v>
      </c>
      <c r="B536" s="12" t="s">
        <v>535</v>
      </c>
      <c r="C536" s="12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18">
        <f t="shared" si="48"/>
        <v>42270.727662037032</v>
      </c>
      <c r="O536" s="16">
        <f t="shared" si="49"/>
        <v>42309.749999999993</v>
      </c>
      <c r="P536" s="5" t="s">
        <v>8271</v>
      </c>
      <c r="Q536" s="9">
        <f t="shared" si="50"/>
        <v>1.0466666666666666</v>
      </c>
      <c r="R536" s="15">
        <f t="shared" si="51"/>
        <v>327.08</v>
      </c>
      <c r="S536" s="5" t="str">
        <f t="shared" si="52"/>
        <v>theater</v>
      </c>
      <c r="T536" s="5" t="str">
        <f t="shared" si="53"/>
        <v>plays</v>
      </c>
    </row>
    <row r="537" spans="1:20" ht="32" x14ac:dyDescent="0.2">
      <c r="A537" s="5">
        <v>535</v>
      </c>
      <c r="B537" s="12" t="s">
        <v>536</v>
      </c>
      <c r="C537" s="12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18">
        <f t="shared" si="48"/>
        <v>42711.461863425924</v>
      </c>
      <c r="O537" s="16">
        <f t="shared" si="49"/>
        <v>42741.336863425924</v>
      </c>
      <c r="P537" s="5" t="s">
        <v>8271</v>
      </c>
      <c r="Q537" s="9">
        <f t="shared" si="50"/>
        <v>1.0249999999999999</v>
      </c>
      <c r="R537" s="15">
        <f t="shared" si="51"/>
        <v>34.75</v>
      </c>
      <c r="S537" s="5" t="str">
        <f t="shared" si="52"/>
        <v>theater</v>
      </c>
      <c r="T537" s="5" t="str">
        <f t="shared" si="53"/>
        <v>plays</v>
      </c>
    </row>
    <row r="538" spans="1:20" ht="32" x14ac:dyDescent="0.2">
      <c r="A538" s="5">
        <v>536</v>
      </c>
      <c r="B538" s="12" t="s">
        <v>537</v>
      </c>
      <c r="C538" s="12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18">
        <f t="shared" si="48"/>
        <v>42179.261655092589</v>
      </c>
      <c r="O538" s="16">
        <f t="shared" si="49"/>
        <v>42219.541666666664</v>
      </c>
      <c r="P538" s="5" t="s">
        <v>8271</v>
      </c>
      <c r="Q538" s="9">
        <f t="shared" si="50"/>
        <v>1.1825757575757576</v>
      </c>
      <c r="R538" s="15">
        <f t="shared" si="51"/>
        <v>100.06</v>
      </c>
      <c r="S538" s="5" t="str">
        <f t="shared" si="52"/>
        <v>theater</v>
      </c>
      <c r="T538" s="5" t="str">
        <f t="shared" si="53"/>
        <v>plays</v>
      </c>
    </row>
    <row r="539" spans="1:20" ht="32" x14ac:dyDescent="0.2">
      <c r="A539" s="5">
        <v>537</v>
      </c>
      <c r="B539" s="12" t="s">
        <v>538</v>
      </c>
      <c r="C539" s="12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18">
        <f t="shared" si="48"/>
        <v>42282.685081018521</v>
      </c>
      <c r="O539" s="16">
        <f t="shared" si="49"/>
        <v>42312.601747685178</v>
      </c>
      <c r="P539" s="5" t="s">
        <v>8271</v>
      </c>
      <c r="Q539" s="9">
        <f t="shared" si="50"/>
        <v>1.2050000000000001</v>
      </c>
      <c r="R539" s="15">
        <f t="shared" si="51"/>
        <v>40.85</v>
      </c>
      <c r="S539" s="5" t="str">
        <f t="shared" si="52"/>
        <v>theater</v>
      </c>
      <c r="T539" s="5" t="str">
        <f t="shared" si="53"/>
        <v>plays</v>
      </c>
    </row>
    <row r="540" spans="1:20" ht="32" x14ac:dyDescent="0.2">
      <c r="A540" s="5">
        <v>538</v>
      </c>
      <c r="B540" s="12" t="s">
        <v>539</v>
      </c>
      <c r="C540" s="12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18">
        <f t="shared" si="48"/>
        <v>42473.711377314808</v>
      </c>
      <c r="O540" s="16">
        <f t="shared" si="49"/>
        <v>42503.586377314808</v>
      </c>
      <c r="P540" s="5" t="s">
        <v>8271</v>
      </c>
      <c r="Q540" s="9">
        <f t="shared" si="50"/>
        <v>3.0242</v>
      </c>
      <c r="R540" s="15">
        <f t="shared" si="51"/>
        <v>252.02</v>
      </c>
      <c r="S540" s="5" t="str">
        <f t="shared" si="52"/>
        <v>theater</v>
      </c>
      <c r="T540" s="5" t="str">
        <f t="shared" si="53"/>
        <v>plays</v>
      </c>
    </row>
    <row r="541" spans="1:20" ht="32" x14ac:dyDescent="0.2">
      <c r="A541" s="5">
        <v>539</v>
      </c>
      <c r="B541" s="12" t="s">
        <v>540</v>
      </c>
      <c r="C541" s="12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18">
        <f t="shared" si="48"/>
        <v>42534.966516203705</v>
      </c>
      <c r="O541" s="16">
        <f t="shared" si="49"/>
        <v>42555.841516203705</v>
      </c>
      <c r="P541" s="5" t="s">
        <v>8271</v>
      </c>
      <c r="Q541" s="9">
        <f t="shared" si="50"/>
        <v>1.00644</v>
      </c>
      <c r="R541" s="15">
        <f t="shared" si="51"/>
        <v>25.16</v>
      </c>
      <c r="S541" s="5" t="str">
        <f t="shared" si="52"/>
        <v>theater</v>
      </c>
      <c r="T541" s="5" t="str">
        <f t="shared" si="53"/>
        <v>plays</v>
      </c>
    </row>
    <row r="542" spans="1:20" ht="32" x14ac:dyDescent="0.2">
      <c r="A542" s="5">
        <v>540</v>
      </c>
      <c r="B542" s="12" t="s">
        <v>541</v>
      </c>
      <c r="C542" s="12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18">
        <f t="shared" si="48"/>
        <v>42009.733865740738</v>
      </c>
      <c r="O542" s="16">
        <f t="shared" si="49"/>
        <v>42039.608865740738</v>
      </c>
      <c r="P542" s="5" t="s">
        <v>8272</v>
      </c>
      <c r="Q542" s="9">
        <f t="shared" si="50"/>
        <v>6.666666666666667E-5</v>
      </c>
      <c r="R542" s="15">
        <f t="shared" si="51"/>
        <v>1</v>
      </c>
      <c r="S542" s="5" t="str">
        <f t="shared" si="52"/>
        <v>technology</v>
      </c>
      <c r="T542" s="5" t="str">
        <f t="shared" si="53"/>
        <v>web</v>
      </c>
    </row>
    <row r="543" spans="1:20" ht="32" x14ac:dyDescent="0.2">
      <c r="A543" s="5">
        <v>541</v>
      </c>
      <c r="B543" s="12" t="s">
        <v>542</v>
      </c>
      <c r="C543" s="12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18">
        <f t="shared" si="48"/>
        <v>42275.963356481479</v>
      </c>
      <c r="O543" s="16">
        <f t="shared" si="49"/>
        <v>42305.838356481479</v>
      </c>
      <c r="P543" s="5" t="s">
        <v>8272</v>
      </c>
      <c r="Q543" s="9">
        <f t="shared" si="50"/>
        <v>5.5555555555555558E-3</v>
      </c>
      <c r="R543" s="15">
        <f t="shared" si="51"/>
        <v>25</v>
      </c>
      <c r="S543" s="5" t="str">
        <f t="shared" si="52"/>
        <v>technology</v>
      </c>
      <c r="T543" s="5" t="str">
        <f t="shared" si="53"/>
        <v>web</v>
      </c>
    </row>
    <row r="544" spans="1:20" ht="32" x14ac:dyDescent="0.2">
      <c r="A544" s="5">
        <v>542</v>
      </c>
      <c r="B544" s="12" t="s">
        <v>543</v>
      </c>
      <c r="C544" s="12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18">
        <f t="shared" si="48"/>
        <v>42433.654120370367</v>
      </c>
      <c r="O544" s="16">
        <f t="shared" si="49"/>
        <v>42493.487453703703</v>
      </c>
      <c r="P544" s="5" t="s">
        <v>8272</v>
      </c>
      <c r="Q544" s="9">
        <f t="shared" si="50"/>
        <v>3.9999999999999998E-6</v>
      </c>
      <c r="R544" s="15">
        <f t="shared" si="51"/>
        <v>1</v>
      </c>
      <c r="S544" s="5" t="str">
        <f t="shared" si="52"/>
        <v>technology</v>
      </c>
      <c r="T544" s="5" t="str">
        <f t="shared" si="53"/>
        <v>web</v>
      </c>
    </row>
    <row r="545" spans="1:20" ht="32" x14ac:dyDescent="0.2">
      <c r="A545" s="5">
        <v>543</v>
      </c>
      <c r="B545" s="12" t="s">
        <v>544</v>
      </c>
      <c r="C545" s="12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18">
        <f t="shared" si="48"/>
        <v>41914.00881944444</v>
      </c>
      <c r="O545" s="16">
        <f t="shared" si="49"/>
        <v>41943.88381944444</v>
      </c>
      <c r="P545" s="5" t="s">
        <v>8272</v>
      </c>
      <c r="Q545" s="9">
        <f t="shared" si="50"/>
        <v>3.1818181818181819E-3</v>
      </c>
      <c r="R545" s="15">
        <f t="shared" si="51"/>
        <v>35</v>
      </c>
      <c r="S545" s="5" t="str">
        <f t="shared" si="52"/>
        <v>technology</v>
      </c>
      <c r="T545" s="5" t="str">
        <f t="shared" si="53"/>
        <v>web</v>
      </c>
    </row>
    <row r="546" spans="1:20" ht="32" x14ac:dyDescent="0.2">
      <c r="A546" s="5">
        <v>544</v>
      </c>
      <c r="B546" s="12" t="s">
        <v>545</v>
      </c>
      <c r="C546" s="12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18">
        <f t="shared" si="48"/>
        <v>42525.573611111111</v>
      </c>
      <c r="O546" s="16">
        <f t="shared" si="49"/>
        <v>42555.448611111111</v>
      </c>
      <c r="P546" s="5" t="s">
        <v>8272</v>
      </c>
      <c r="Q546" s="9">
        <f t="shared" si="50"/>
        <v>1.2E-2</v>
      </c>
      <c r="R546" s="15">
        <f t="shared" si="51"/>
        <v>3</v>
      </c>
      <c r="S546" s="5" t="str">
        <f t="shared" si="52"/>
        <v>technology</v>
      </c>
      <c r="T546" s="5" t="str">
        <f t="shared" si="53"/>
        <v>web</v>
      </c>
    </row>
    <row r="547" spans="1:20" ht="32" x14ac:dyDescent="0.2">
      <c r="A547" s="5">
        <v>545</v>
      </c>
      <c r="B547" s="12" t="s">
        <v>546</v>
      </c>
      <c r="C547" s="12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18">
        <f t="shared" si="48"/>
        <v>42283.50913194444</v>
      </c>
      <c r="O547" s="16">
        <f t="shared" si="49"/>
        <v>42323.425798611112</v>
      </c>
      <c r="P547" s="5" t="s">
        <v>8272</v>
      </c>
      <c r="Q547" s="9">
        <f t="shared" si="50"/>
        <v>0.27383999999999997</v>
      </c>
      <c r="R547" s="15">
        <f t="shared" si="51"/>
        <v>402.71</v>
      </c>
      <c r="S547" s="5" t="str">
        <f t="shared" si="52"/>
        <v>technology</v>
      </c>
      <c r="T547" s="5" t="str">
        <f t="shared" si="53"/>
        <v>web</v>
      </c>
    </row>
    <row r="548" spans="1:20" ht="32" x14ac:dyDescent="0.2">
      <c r="A548" s="5">
        <v>546</v>
      </c>
      <c r="B548" s="12" t="s">
        <v>547</v>
      </c>
      <c r="C548" s="12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18">
        <f t="shared" si="48"/>
        <v>42249.584664351853</v>
      </c>
      <c r="O548" s="16">
        <f t="shared" si="49"/>
        <v>42294.459664351853</v>
      </c>
      <c r="P548" s="5" t="s">
        <v>8272</v>
      </c>
      <c r="Q548" s="9">
        <f t="shared" si="50"/>
        <v>8.6666666666666663E-4</v>
      </c>
      <c r="R548" s="15">
        <f t="shared" si="51"/>
        <v>26</v>
      </c>
      <c r="S548" s="5" t="str">
        <f t="shared" si="52"/>
        <v>technology</v>
      </c>
      <c r="T548" s="5" t="str">
        <f t="shared" si="53"/>
        <v>web</v>
      </c>
    </row>
    <row r="549" spans="1:20" ht="32" x14ac:dyDescent="0.2">
      <c r="A549" s="5">
        <v>547</v>
      </c>
      <c r="B549" s="12" t="s">
        <v>548</v>
      </c>
      <c r="C549" s="12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18">
        <f t="shared" si="48"/>
        <v>42380.613009259258</v>
      </c>
      <c r="O549" s="16">
        <f t="shared" si="49"/>
        <v>42410.488009259258</v>
      </c>
      <c r="P549" s="5" t="s">
        <v>8272</v>
      </c>
      <c r="Q549" s="9">
        <f t="shared" si="50"/>
        <v>0</v>
      </c>
      <c r="R549" s="15" t="str">
        <f t="shared" si="51"/>
        <v>N/A</v>
      </c>
      <c r="S549" s="5" t="str">
        <f t="shared" si="52"/>
        <v>technology</v>
      </c>
      <c r="T549" s="5" t="str">
        <f t="shared" si="53"/>
        <v>web</v>
      </c>
    </row>
    <row r="550" spans="1:20" ht="32" x14ac:dyDescent="0.2">
      <c r="A550" s="5">
        <v>548</v>
      </c>
      <c r="B550" s="12" t="s">
        <v>549</v>
      </c>
      <c r="C550" s="12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18">
        <f t="shared" si="48"/>
        <v>42276.82</v>
      </c>
      <c r="O550" s="16">
        <f t="shared" si="49"/>
        <v>42306.695</v>
      </c>
      <c r="P550" s="5" t="s">
        <v>8272</v>
      </c>
      <c r="Q550" s="9">
        <f t="shared" si="50"/>
        <v>8.9999999999999998E-4</v>
      </c>
      <c r="R550" s="15">
        <f t="shared" si="51"/>
        <v>9</v>
      </c>
      <c r="S550" s="5" t="str">
        <f t="shared" si="52"/>
        <v>technology</v>
      </c>
      <c r="T550" s="5" t="str">
        <f t="shared" si="53"/>
        <v>web</v>
      </c>
    </row>
    <row r="551" spans="1:20" ht="32" x14ac:dyDescent="0.2">
      <c r="A551" s="5">
        <v>549</v>
      </c>
      <c r="B551" s="12" t="s">
        <v>550</v>
      </c>
      <c r="C551" s="12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18">
        <f t="shared" si="48"/>
        <v>42163.553495370368</v>
      </c>
      <c r="O551" s="16">
        <f t="shared" si="49"/>
        <v>42193.428495370368</v>
      </c>
      <c r="P551" s="5" t="s">
        <v>8272</v>
      </c>
      <c r="Q551" s="9">
        <f t="shared" si="50"/>
        <v>2.7199999999999998E-2</v>
      </c>
      <c r="R551" s="15">
        <f t="shared" si="51"/>
        <v>8.5</v>
      </c>
      <c r="S551" s="5" t="str">
        <f t="shared" si="52"/>
        <v>technology</v>
      </c>
      <c r="T551" s="5" t="str">
        <f t="shared" si="53"/>
        <v>web</v>
      </c>
    </row>
    <row r="552" spans="1:20" ht="32" x14ac:dyDescent="0.2">
      <c r="A552" s="5">
        <v>550</v>
      </c>
      <c r="B552" s="12" t="s">
        <v>551</v>
      </c>
      <c r="C552" s="12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18">
        <f t="shared" si="48"/>
        <v>42753.59542824074</v>
      </c>
      <c r="O552" s="16">
        <f t="shared" si="49"/>
        <v>42765.999999999993</v>
      </c>
      <c r="P552" s="5" t="s">
        <v>8272</v>
      </c>
      <c r="Q552" s="9">
        <f t="shared" si="50"/>
        <v>7.0000000000000001E-3</v>
      </c>
      <c r="R552" s="15">
        <f t="shared" si="51"/>
        <v>8.75</v>
      </c>
      <c r="S552" s="5" t="str">
        <f t="shared" si="52"/>
        <v>technology</v>
      </c>
      <c r="T552" s="5" t="str">
        <f t="shared" si="53"/>
        <v>web</v>
      </c>
    </row>
    <row r="553" spans="1:20" ht="32" x14ac:dyDescent="0.2">
      <c r="A553" s="5">
        <v>551</v>
      </c>
      <c r="B553" s="12" t="s">
        <v>552</v>
      </c>
      <c r="C553" s="12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18">
        <f t="shared" si="48"/>
        <v>42173.192407407405</v>
      </c>
      <c r="O553" s="16">
        <f t="shared" si="49"/>
        <v>42217.536805555552</v>
      </c>
      <c r="P553" s="5" t="s">
        <v>8272</v>
      </c>
      <c r="Q553" s="9">
        <f t="shared" si="50"/>
        <v>5.0413333333333331E-2</v>
      </c>
      <c r="R553" s="15">
        <f t="shared" si="51"/>
        <v>135.04</v>
      </c>
      <c r="S553" s="5" t="str">
        <f t="shared" si="52"/>
        <v>technology</v>
      </c>
      <c r="T553" s="5" t="str">
        <f t="shared" si="53"/>
        <v>web</v>
      </c>
    </row>
    <row r="554" spans="1:20" ht="32" x14ac:dyDescent="0.2">
      <c r="A554" s="5">
        <v>552</v>
      </c>
      <c r="B554" s="12" t="s">
        <v>553</v>
      </c>
      <c r="C554" s="12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18">
        <f t="shared" si="48"/>
        <v>42318.533518518518</v>
      </c>
      <c r="O554" s="16">
        <f t="shared" si="49"/>
        <v>42378.408518518518</v>
      </c>
      <c r="P554" s="5" t="s">
        <v>8272</v>
      </c>
      <c r="Q554" s="9">
        <f t="shared" si="50"/>
        <v>0</v>
      </c>
      <c r="R554" s="15" t="str">
        <f t="shared" si="51"/>
        <v>N/A</v>
      </c>
      <c r="S554" s="5" t="str">
        <f t="shared" si="52"/>
        <v>technology</v>
      </c>
      <c r="T554" s="5" t="str">
        <f t="shared" si="53"/>
        <v>web</v>
      </c>
    </row>
    <row r="555" spans="1:20" ht="32" x14ac:dyDescent="0.2">
      <c r="A555" s="5">
        <v>553</v>
      </c>
      <c r="B555" s="12" t="s">
        <v>554</v>
      </c>
      <c r="C555" s="12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18">
        <f t="shared" si="48"/>
        <v>41927.636469907404</v>
      </c>
      <c r="O555" s="16">
        <f t="shared" si="49"/>
        <v>41957.553136574068</v>
      </c>
      <c r="P555" s="5" t="s">
        <v>8272</v>
      </c>
      <c r="Q555" s="9">
        <f t="shared" si="50"/>
        <v>4.9199999999999999E-3</v>
      </c>
      <c r="R555" s="15">
        <f t="shared" si="51"/>
        <v>20.5</v>
      </c>
      <c r="S555" s="5" t="str">
        <f t="shared" si="52"/>
        <v>technology</v>
      </c>
      <c r="T555" s="5" t="str">
        <f t="shared" si="53"/>
        <v>web</v>
      </c>
    </row>
    <row r="556" spans="1:20" ht="32" x14ac:dyDescent="0.2">
      <c r="A556" s="5">
        <v>554</v>
      </c>
      <c r="B556" s="12" t="s">
        <v>555</v>
      </c>
      <c r="C556" s="12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18">
        <f t="shared" si="48"/>
        <v>41901.601527777777</v>
      </c>
      <c r="O556" s="16">
        <f t="shared" si="49"/>
        <v>41931.476527777777</v>
      </c>
      <c r="P556" s="5" t="s">
        <v>8272</v>
      </c>
      <c r="Q556" s="9">
        <f t="shared" si="50"/>
        <v>0.36589147286821705</v>
      </c>
      <c r="R556" s="15">
        <f t="shared" si="51"/>
        <v>64.36</v>
      </c>
      <c r="S556" s="5" t="str">
        <f t="shared" si="52"/>
        <v>technology</v>
      </c>
      <c r="T556" s="5" t="str">
        <f t="shared" si="53"/>
        <v>web</v>
      </c>
    </row>
    <row r="557" spans="1:20" ht="32" x14ac:dyDescent="0.2">
      <c r="A557" s="5">
        <v>555</v>
      </c>
      <c r="B557" s="12" t="s">
        <v>556</v>
      </c>
      <c r="C557" s="12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18">
        <f t="shared" si="48"/>
        <v>42503.270173611112</v>
      </c>
      <c r="O557" s="16">
        <f t="shared" si="49"/>
        <v>42533.145173611112</v>
      </c>
      <c r="P557" s="5" t="s">
        <v>8272</v>
      </c>
      <c r="Q557" s="9">
        <f t="shared" si="50"/>
        <v>0</v>
      </c>
      <c r="R557" s="15" t="str">
        <f t="shared" si="51"/>
        <v>N/A</v>
      </c>
      <c r="S557" s="5" t="str">
        <f t="shared" si="52"/>
        <v>technology</v>
      </c>
      <c r="T557" s="5" t="str">
        <f t="shared" si="53"/>
        <v>web</v>
      </c>
    </row>
    <row r="558" spans="1:20" ht="16" x14ac:dyDescent="0.2">
      <c r="A558" s="5">
        <v>556</v>
      </c>
      <c r="B558" s="12" t="s">
        <v>557</v>
      </c>
      <c r="C558" s="12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18">
        <f t="shared" si="48"/>
        <v>42345.776817129627</v>
      </c>
      <c r="O558" s="16">
        <f t="shared" si="49"/>
        <v>42375.651817129627</v>
      </c>
      <c r="P558" s="5" t="s">
        <v>8272</v>
      </c>
      <c r="Q558" s="9">
        <f t="shared" si="50"/>
        <v>2.5000000000000001E-2</v>
      </c>
      <c r="R558" s="15">
        <f t="shared" si="51"/>
        <v>200</v>
      </c>
      <c r="S558" s="5" t="str">
        <f t="shared" si="52"/>
        <v>technology</v>
      </c>
      <c r="T558" s="5" t="str">
        <f t="shared" si="53"/>
        <v>web</v>
      </c>
    </row>
    <row r="559" spans="1:20" ht="32" x14ac:dyDescent="0.2">
      <c r="A559" s="5">
        <v>557</v>
      </c>
      <c r="B559" s="12" t="s">
        <v>558</v>
      </c>
      <c r="C559" s="12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18">
        <f t="shared" si="48"/>
        <v>42676.858831018515</v>
      </c>
      <c r="O559" s="16">
        <f t="shared" si="49"/>
        <v>42706.775497685179</v>
      </c>
      <c r="P559" s="5" t="s">
        <v>8272</v>
      </c>
      <c r="Q559" s="9">
        <f t="shared" si="50"/>
        <v>9.1066666666666674E-3</v>
      </c>
      <c r="R559" s="15">
        <f t="shared" si="51"/>
        <v>68.3</v>
      </c>
      <c r="S559" s="5" t="str">
        <f t="shared" si="52"/>
        <v>technology</v>
      </c>
      <c r="T559" s="5" t="str">
        <f t="shared" si="53"/>
        <v>web</v>
      </c>
    </row>
    <row r="560" spans="1:20" ht="32" x14ac:dyDescent="0.2">
      <c r="A560" s="5">
        <v>558</v>
      </c>
      <c r="B560" s="12" t="s">
        <v>559</v>
      </c>
      <c r="C560" s="12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18">
        <f t="shared" si="48"/>
        <v>42057.799826388888</v>
      </c>
      <c r="O560" s="16">
        <f t="shared" si="49"/>
        <v>42087.633159722223</v>
      </c>
      <c r="P560" s="5" t="s">
        <v>8272</v>
      </c>
      <c r="Q560" s="9">
        <f t="shared" si="50"/>
        <v>0</v>
      </c>
      <c r="R560" s="15" t="str">
        <f t="shared" si="51"/>
        <v>N/A</v>
      </c>
      <c r="S560" s="5" t="str">
        <f t="shared" si="52"/>
        <v>technology</v>
      </c>
      <c r="T560" s="5" t="str">
        <f t="shared" si="53"/>
        <v>web</v>
      </c>
    </row>
    <row r="561" spans="1:20" ht="32" x14ac:dyDescent="0.2">
      <c r="A561" s="5">
        <v>559</v>
      </c>
      <c r="B561" s="12" t="s">
        <v>560</v>
      </c>
      <c r="C561" s="12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18">
        <f t="shared" si="48"/>
        <v>42321.199768518512</v>
      </c>
      <c r="O561" s="16">
        <f t="shared" si="49"/>
        <v>42351.074768518512</v>
      </c>
      <c r="P561" s="5" t="s">
        <v>8272</v>
      </c>
      <c r="Q561" s="9">
        <f t="shared" si="50"/>
        <v>2.0833333333333335E-4</v>
      </c>
      <c r="R561" s="15">
        <f t="shared" si="51"/>
        <v>50</v>
      </c>
      <c r="S561" s="5" t="str">
        <f t="shared" si="52"/>
        <v>technology</v>
      </c>
      <c r="T561" s="5" t="str">
        <f t="shared" si="53"/>
        <v>web</v>
      </c>
    </row>
    <row r="562" spans="1:20" ht="32" x14ac:dyDescent="0.2">
      <c r="A562" s="5">
        <v>560</v>
      </c>
      <c r="B562" s="12" t="s">
        <v>561</v>
      </c>
      <c r="C562" s="12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18">
        <f t="shared" si="48"/>
        <v>41960.688020833331</v>
      </c>
      <c r="O562" s="16">
        <f t="shared" si="49"/>
        <v>41990.563020833331</v>
      </c>
      <c r="P562" s="5" t="s">
        <v>8272</v>
      </c>
      <c r="Q562" s="9">
        <f t="shared" si="50"/>
        <v>1.2E-4</v>
      </c>
      <c r="R562" s="15">
        <f t="shared" si="51"/>
        <v>4</v>
      </c>
      <c r="S562" s="5" t="str">
        <f t="shared" si="52"/>
        <v>technology</v>
      </c>
      <c r="T562" s="5" t="str">
        <f t="shared" si="53"/>
        <v>web</v>
      </c>
    </row>
    <row r="563" spans="1:20" ht="32" x14ac:dyDescent="0.2">
      <c r="A563" s="5">
        <v>561</v>
      </c>
      <c r="B563" s="12" t="s">
        <v>562</v>
      </c>
      <c r="C563" s="12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18">
        <f t="shared" si="48"/>
        <v>42268.575381944444</v>
      </c>
      <c r="O563" s="16">
        <f t="shared" si="49"/>
        <v>42303.450381944444</v>
      </c>
      <c r="P563" s="5" t="s">
        <v>8272</v>
      </c>
      <c r="Q563" s="9">
        <f t="shared" si="50"/>
        <v>3.6666666666666666E-3</v>
      </c>
      <c r="R563" s="15">
        <f t="shared" si="51"/>
        <v>27.5</v>
      </c>
      <c r="S563" s="5" t="str">
        <f t="shared" si="52"/>
        <v>technology</v>
      </c>
      <c r="T563" s="5" t="str">
        <f t="shared" si="53"/>
        <v>web</v>
      </c>
    </row>
    <row r="564" spans="1:20" ht="32" x14ac:dyDescent="0.2">
      <c r="A564" s="5">
        <v>562</v>
      </c>
      <c r="B564" s="12" t="s">
        <v>563</v>
      </c>
      <c r="C564" s="12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18">
        <f t="shared" si="48"/>
        <v>42692.305729166663</v>
      </c>
      <c r="O564" s="16">
        <f t="shared" si="49"/>
        <v>42722.180729166663</v>
      </c>
      <c r="P564" s="5" t="s">
        <v>8272</v>
      </c>
      <c r="Q564" s="9">
        <f t="shared" si="50"/>
        <v>0</v>
      </c>
      <c r="R564" s="15" t="str">
        <f t="shared" si="51"/>
        <v>N/A</v>
      </c>
      <c r="S564" s="5" t="str">
        <f t="shared" si="52"/>
        <v>technology</v>
      </c>
      <c r="T564" s="5" t="str">
        <f t="shared" si="53"/>
        <v>web</v>
      </c>
    </row>
    <row r="565" spans="1:20" ht="32" x14ac:dyDescent="0.2">
      <c r="A565" s="5">
        <v>563</v>
      </c>
      <c r="B565" s="12" t="s">
        <v>564</v>
      </c>
      <c r="C565" s="12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18">
        <f t="shared" si="48"/>
        <v>42021.986655092587</v>
      </c>
      <c r="O565" s="16">
        <f t="shared" si="49"/>
        <v>42051.861655092587</v>
      </c>
      <c r="P565" s="5" t="s">
        <v>8272</v>
      </c>
      <c r="Q565" s="9">
        <f t="shared" si="50"/>
        <v>9.0666666666666662E-4</v>
      </c>
      <c r="R565" s="15">
        <f t="shared" si="51"/>
        <v>34</v>
      </c>
      <c r="S565" s="5" t="str">
        <f t="shared" si="52"/>
        <v>technology</v>
      </c>
      <c r="T565" s="5" t="str">
        <f t="shared" si="53"/>
        <v>web</v>
      </c>
    </row>
    <row r="566" spans="1:20" ht="32" x14ac:dyDescent="0.2">
      <c r="A566" s="5">
        <v>564</v>
      </c>
      <c r="B566" s="12" t="s">
        <v>565</v>
      </c>
      <c r="C566" s="12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18">
        <f t="shared" si="48"/>
        <v>42411.859664351847</v>
      </c>
      <c r="O566" s="16">
        <f t="shared" si="49"/>
        <v>42441.734664351847</v>
      </c>
      <c r="P566" s="5" t="s">
        <v>8272</v>
      </c>
      <c r="Q566" s="9">
        <f t="shared" si="50"/>
        <v>5.5555555555555558E-5</v>
      </c>
      <c r="R566" s="15">
        <f t="shared" si="51"/>
        <v>1</v>
      </c>
      <c r="S566" s="5" t="str">
        <f t="shared" si="52"/>
        <v>technology</v>
      </c>
      <c r="T566" s="5" t="str">
        <f t="shared" si="53"/>
        <v>web</v>
      </c>
    </row>
    <row r="567" spans="1:20" ht="32" x14ac:dyDescent="0.2">
      <c r="A567" s="5">
        <v>565</v>
      </c>
      <c r="B567" s="12" t="s">
        <v>566</v>
      </c>
      <c r="C567" s="12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18">
        <f t="shared" si="48"/>
        <v>42165.701956018514</v>
      </c>
      <c r="O567" s="16">
        <f t="shared" si="49"/>
        <v>42195.576956018514</v>
      </c>
      <c r="P567" s="5" t="s">
        <v>8272</v>
      </c>
      <c r="Q567" s="9">
        <f t="shared" si="50"/>
        <v>0</v>
      </c>
      <c r="R567" s="15" t="str">
        <f t="shared" si="51"/>
        <v>N/A</v>
      </c>
      <c r="S567" s="5" t="str">
        <f t="shared" si="52"/>
        <v>technology</v>
      </c>
      <c r="T567" s="5" t="str">
        <f t="shared" si="53"/>
        <v>web</v>
      </c>
    </row>
    <row r="568" spans="1:20" ht="32" x14ac:dyDescent="0.2">
      <c r="A568" s="5">
        <v>566</v>
      </c>
      <c r="B568" s="12" t="s">
        <v>567</v>
      </c>
      <c r="C568" s="12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18">
        <f t="shared" si="48"/>
        <v>42535.601076388884</v>
      </c>
      <c r="O568" s="16">
        <f t="shared" si="49"/>
        <v>42565.476076388884</v>
      </c>
      <c r="P568" s="5" t="s">
        <v>8272</v>
      </c>
      <c r="Q568" s="9">
        <f t="shared" si="50"/>
        <v>2.0000000000000001E-4</v>
      </c>
      <c r="R568" s="15">
        <f t="shared" si="51"/>
        <v>1</v>
      </c>
      <c r="S568" s="5" t="str">
        <f t="shared" si="52"/>
        <v>technology</v>
      </c>
      <c r="T568" s="5" t="str">
        <f t="shared" si="53"/>
        <v>web</v>
      </c>
    </row>
    <row r="569" spans="1:20" ht="32" x14ac:dyDescent="0.2">
      <c r="A569" s="5">
        <v>567</v>
      </c>
      <c r="B569" s="12" t="s">
        <v>568</v>
      </c>
      <c r="C569" s="12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18">
        <f t="shared" si="48"/>
        <v>41975.759189814817</v>
      </c>
      <c r="O569" s="16">
        <f t="shared" si="49"/>
        <v>42005.634189814817</v>
      </c>
      <c r="P569" s="5" t="s">
        <v>8272</v>
      </c>
      <c r="Q569" s="9">
        <f t="shared" si="50"/>
        <v>0</v>
      </c>
      <c r="R569" s="15" t="str">
        <f t="shared" si="51"/>
        <v>N/A</v>
      </c>
      <c r="S569" s="5" t="str">
        <f t="shared" si="52"/>
        <v>technology</v>
      </c>
      <c r="T569" s="5" t="str">
        <f t="shared" si="53"/>
        <v>web</v>
      </c>
    </row>
    <row r="570" spans="1:20" ht="48" x14ac:dyDescent="0.2">
      <c r="A570" s="5">
        <v>568</v>
      </c>
      <c r="B570" s="12" t="s">
        <v>569</v>
      </c>
      <c r="C570" s="12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18">
        <f t="shared" si="48"/>
        <v>42348.838229166664</v>
      </c>
      <c r="O570" s="16">
        <f t="shared" si="49"/>
        <v>42385.249999999993</v>
      </c>
      <c r="P570" s="5" t="s">
        <v>8272</v>
      </c>
      <c r="Q570" s="9">
        <f t="shared" si="50"/>
        <v>0.01</v>
      </c>
      <c r="R570" s="15">
        <f t="shared" si="51"/>
        <v>49</v>
      </c>
      <c r="S570" s="5" t="str">
        <f t="shared" si="52"/>
        <v>technology</v>
      </c>
      <c r="T570" s="5" t="str">
        <f t="shared" si="53"/>
        <v>web</v>
      </c>
    </row>
    <row r="571" spans="1:20" ht="32" x14ac:dyDescent="0.2">
      <c r="A571" s="5">
        <v>569</v>
      </c>
      <c r="B571" s="12" t="s">
        <v>570</v>
      </c>
      <c r="C571" s="12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18">
        <f t="shared" si="48"/>
        <v>42340.764027777775</v>
      </c>
      <c r="O571" s="16">
        <f t="shared" si="49"/>
        <v>42370.639027777775</v>
      </c>
      <c r="P571" s="5" t="s">
        <v>8272</v>
      </c>
      <c r="Q571" s="9">
        <f t="shared" si="50"/>
        <v>8.0000000000000002E-3</v>
      </c>
      <c r="R571" s="15">
        <f t="shared" si="51"/>
        <v>20</v>
      </c>
      <c r="S571" s="5" t="str">
        <f t="shared" si="52"/>
        <v>technology</v>
      </c>
      <c r="T571" s="5" t="str">
        <f t="shared" si="53"/>
        <v>web</v>
      </c>
    </row>
    <row r="572" spans="1:20" ht="16" x14ac:dyDescent="0.2">
      <c r="A572" s="5">
        <v>570</v>
      </c>
      <c r="B572" s="12" t="s">
        <v>571</v>
      </c>
      <c r="C572" s="12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18">
        <f t="shared" si="48"/>
        <v>42388.714918981474</v>
      </c>
      <c r="O572" s="16">
        <f t="shared" si="49"/>
        <v>42418.589918981474</v>
      </c>
      <c r="P572" s="5" t="s">
        <v>8272</v>
      </c>
      <c r="Q572" s="9">
        <f t="shared" si="50"/>
        <v>1.6705882352941177E-3</v>
      </c>
      <c r="R572" s="15">
        <f t="shared" si="51"/>
        <v>142</v>
      </c>
      <c r="S572" s="5" t="str">
        <f t="shared" si="52"/>
        <v>technology</v>
      </c>
      <c r="T572" s="5" t="str">
        <f t="shared" si="53"/>
        <v>web</v>
      </c>
    </row>
    <row r="573" spans="1:20" ht="32" x14ac:dyDescent="0.2">
      <c r="A573" s="5">
        <v>571</v>
      </c>
      <c r="B573" s="12" t="s">
        <v>572</v>
      </c>
      <c r="C573" s="12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18">
        <f t="shared" si="48"/>
        <v>42192.732905092591</v>
      </c>
      <c r="O573" s="16">
        <f t="shared" si="49"/>
        <v>42211.957638888889</v>
      </c>
      <c r="P573" s="5" t="s">
        <v>8272</v>
      </c>
      <c r="Q573" s="9">
        <f t="shared" si="50"/>
        <v>4.2399999999999998E-3</v>
      </c>
      <c r="R573" s="15">
        <f t="shared" si="51"/>
        <v>53</v>
      </c>
      <c r="S573" s="5" t="str">
        <f t="shared" si="52"/>
        <v>technology</v>
      </c>
      <c r="T573" s="5" t="str">
        <f t="shared" si="53"/>
        <v>web</v>
      </c>
    </row>
    <row r="574" spans="1:20" ht="32" x14ac:dyDescent="0.2">
      <c r="A574" s="5">
        <v>572</v>
      </c>
      <c r="B574" s="12" t="s">
        <v>573</v>
      </c>
      <c r="C574" s="12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18">
        <f t="shared" si="48"/>
        <v>42282.632962962962</v>
      </c>
      <c r="O574" s="16">
        <f t="shared" si="49"/>
        <v>42312.549629629626</v>
      </c>
      <c r="P574" s="5" t="s">
        <v>8272</v>
      </c>
      <c r="Q574" s="9">
        <f t="shared" si="50"/>
        <v>0</v>
      </c>
      <c r="R574" s="15" t="str">
        <f t="shared" si="51"/>
        <v>N/A</v>
      </c>
      <c r="S574" s="5" t="str">
        <f t="shared" si="52"/>
        <v>technology</v>
      </c>
      <c r="T574" s="5" t="str">
        <f t="shared" si="53"/>
        <v>web</v>
      </c>
    </row>
    <row r="575" spans="1:20" ht="32" x14ac:dyDescent="0.2">
      <c r="A575" s="5">
        <v>573</v>
      </c>
      <c r="B575" s="12" t="s">
        <v>574</v>
      </c>
      <c r="C575" s="12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18">
        <f t="shared" si="48"/>
        <v>41962.966793981475</v>
      </c>
      <c r="O575" s="16">
        <f t="shared" si="49"/>
        <v>42021.841666666667</v>
      </c>
      <c r="P575" s="5" t="s">
        <v>8272</v>
      </c>
      <c r="Q575" s="9">
        <f t="shared" si="50"/>
        <v>3.892538925389254E-3</v>
      </c>
      <c r="R575" s="15">
        <f t="shared" si="51"/>
        <v>38.44</v>
      </c>
      <c r="S575" s="5" t="str">
        <f t="shared" si="52"/>
        <v>technology</v>
      </c>
      <c r="T575" s="5" t="str">
        <f t="shared" si="53"/>
        <v>web</v>
      </c>
    </row>
    <row r="576" spans="1:20" ht="32" x14ac:dyDescent="0.2">
      <c r="A576" s="5">
        <v>574</v>
      </c>
      <c r="B576" s="12" t="s">
        <v>575</v>
      </c>
      <c r="C576" s="12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18">
        <f t="shared" si="48"/>
        <v>42632.360034722216</v>
      </c>
      <c r="O576" s="16">
        <f t="shared" si="49"/>
        <v>42662.235034722216</v>
      </c>
      <c r="P576" s="5" t="s">
        <v>8272</v>
      </c>
      <c r="Q576" s="9">
        <f t="shared" si="50"/>
        <v>7.1556350626118068E-3</v>
      </c>
      <c r="R576" s="15">
        <f t="shared" si="51"/>
        <v>20</v>
      </c>
      <c r="S576" s="5" t="str">
        <f t="shared" si="52"/>
        <v>technology</v>
      </c>
      <c r="T576" s="5" t="str">
        <f t="shared" si="53"/>
        <v>web</v>
      </c>
    </row>
    <row r="577" spans="1:20" ht="32" x14ac:dyDescent="0.2">
      <c r="A577" s="5">
        <v>575</v>
      </c>
      <c r="B577" s="12" t="s">
        <v>576</v>
      </c>
      <c r="C577" s="12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18">
        <f t="shared" si="48"/>
        <v>42138.609293981477</v>
      </c>
      <c r="O577" s="16">
        <f t="shared" si="49"/>
        <v>42168.484293981477</v>
      </c>
      <c r="P577" s="5" t="s">
        <v>8272</v>
      </c>
      <c r="Q577" s="9">
        <f t="shared" si="50"/>
        <v>4.3166666666666666E-3</v>
      </c>
      <c r="R577" s="15">
        <f t="shared" si="51"/>
        <v>64.75</v>
      </c>
      <c r="S577" s="5" t="str">
        <f t="shared" si="52"/>
        <v>technology</v>
      </c>
      <c r="T577" s="5" t="str">
        <f t="shared" si="53"/>
        <v>web</v>
      </c>
    </row>
    <row r="578" spans="1:20" ht="32" x14ac:dyDescent="0.2">
      <c r="A578" s="5">
        <v>576</v>
      </c>
      <c r="B578" s="12" t="s">
        <v>577</v>
      </c>
      <c r="C578" s="12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18">
        <f t="shared" ref="N578:N641" si="54">(J578/86400)+25569+(-2/24)</f>
        <v>42031.388333333329</v>
      </c>
      <c r="O578" s="16">
        <f t="shared" ref="O578:O641" si="55">(I578/86400)+25569+(-5/24)</f>
        <v>42091.221666666665</v>
      </c>
      <c r="P578" s="5" t="s">
        <v>8272</v>
      </c>
      <c r="Q578" s="9">
        <f t="shared" ref="Q578:Q641" si="56">E578/D578</f>
        <v>1.2500000000000001E-5</v>
      </c>
      <c r="R578" s="15">
        <f t="shared" ref="R578:R641" si="57">IF(OR(E578=0,L578=0),"N/A",ROUND((E578/L578),2))</f>
        <v>1</v>
      </c>
      <c r="S578" s="5" t="str">
        <f t="shared" ref="S578:S641" si="58">LEFT(P578,(FIND("/",P578,1)-1))</f>
        <v>technology</v>
      </c>
      <c r="T578" s="5" t="str">
        <f t="shared" ref="T578:T641" si="59">RIGHT(P578,LEN(P578)-FIND("/",P578))</f>
        <v>web</v>
      </c>
    </row>
    <row r="579" spans="1:20" ht="32" x14ac:dyDescent="0.2">
      <c r="A579" s="5">
        <v>577</v>
      </c>
      <c r="B579" s="12" t="s">
        <v>578</v>
      </c>
      <c r="C579" s="12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18">
        <f t="shared" si="54"/>
        <v>42450.505810185183</v>
      </c>
      <c r="O579" s="16">
        <f t="shared" si="55"/>
        <v>42510.380810185183</v>
      </c>
      <c r="P579" s="5" t="s">
        <v>8272</v>
      </c>
      <c r="Q579" s="9">
        <f t="shared" si="56"/>
        <v>2E-3</v>
      </c>
      <c r="R579" s="15">
        <f t="shared" si="57"/>
        <v>10</v>
      </c>
      <c r="S579" s="5" t="str">
        <f t="shared" si="58"/>
        <v>technology</v>
      </c>
      <c r="T579" s="5" t="str">
        <f t="shared" si="59"/>
        <v>web</v>
      </c>
    </row>
    <row r="580" spans="1:20" ht="16" x14ac:dyDescent="0.2">
      <c r="A580" s="5">
        <v>578</v>
      </c>
      <c r="B580" s="12" t="s">
        <v>579</v>
      </c>
      <c r="C580" s="12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18">
        <f t="shared" si="54"/>
        <v>42230.495289351849</v>
      </c>
      <c r="O580" s="16">
        <f t="shared" si="55"/>
        <v>42254.370289351849</v>
      </c>
      <c r="P580" s="5" t="s">
        <v>8272</v>
      </c>
      <c r="Q580" s="9">
        <f t="shared" si="56"/>
        <v>1.12E-4</v>
      </c>
      <c r="R580" s="15">
        <f t="shared" si="57"/>
        <v>2</v>
      </c>
      <c r="S580" s="5" t="str">
        <f t="shared" si="58"/>
        <v>technology</v>
      </c>
      <c r="T580" s="5" t="str">
        <f t="shared" si="59"/>
        <v>web</v>
      </c>
    </row>
    <row r="581" spans="1:20" ht="16" x14ac:dyDescent="0.2">
      <c r="A581" s="5">
        <v>579</v>
      </c>
      <c r="B581" s="12" t="s">
        <v>580</v>
      </c>
      <c r="C581" s="12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18">
        <f t="shared" si="54"/>
        <v>41968.768784722219</v>
      </c>
      <c r="O581" s="16">
        <f t="shared" si="55"/>
        <v>41998.643784722219</v>
      </c>
      <c r="P581" s="5" t="s">
        <v>8272</v>
      </c>
      <c r="Q581" s="9">
        <f t="shared" si="56"/>
        <v>1.4583333333333334E-2</v>
      </c>
      <c r="R581" s="15">
        <f t="shared" si="57"/>
        <v>35</v>
      </c>
      <c r="S581" s="5" t="str">
        <f t="shared" si="58"/>
        <v>technology</v>
      </c>
      <c r="T581" s="5" t="str">
        <f t="shared" si="59"/>
        <v>web</v>
      </c>
    </row>
    <row r="582" spans="1:20" ht="32" x14ac:dyDescent="0.2">
      <c r="A582" s="5">
        <v>580</v>
      </c>
      <c r="B582" s="12" t="s">
        <v>581</v>
      </c>
      <c r="C582" s="12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18">
        <f t="shared" si="54"/>
        <v>42605.824849537035</v>
      </c>
      <c r="O582" s="16">
        <f t="shared" si="55"/>
        <v>42635.699849537035</v>
      </c>
      <c r="P582" s="5" t="s">
        <v>8272</v>
      </c>
      <c r="Q582" s="9">
        <f t="shared" si="56"/>
        <v>3.3333333333333332E-4</v>
      </c>
      <c r="R582" s="15">
        <f t="shared" si="57"/>
        <v>1</v>
      </c>
      <c r="S582" s="5" t="str">
        <f t="shared" si="58"/>
        <v>technology</v>
      </c>
      <c r="T582" s="5" t="str">
        <f t="shared" si="59"/>
        <v>web</v>
      </c>
    </row>
    <row r="583" spans="1:20" ht="32" x14ac:dyDescent="0.2">
      <c r="A583" s="5">
        <v>581</v>
      </c>
      <c r="B583" s="12" t="s">
        <v>582</v>
      </c>
      <c r="C583" s="12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18">
        <f t="shared" si="54"/>
        <v>42187.929444444446</v>
      </c>
      <c r="O583" s="16">
        <f t="shared" si="55"/>
        <v>42217.804444444446</v>
      </c>
      <c r="P583" s="5" t="s">
        <v>8272</v>
      </c>
      <c r="Q583" s="9">
        <f t="shared" si="56"/>
        <v>0</v>
      </c>
      <c r="R583" s="15" t="str">
        <f t="shared" si="57"/>
        <v>N/A</v>
      </c>
      <c r="S583" s="5" t="str">
        <f t="shared" si="58"/>
        <v>technology</v>
      </c>
      <c r="T583" s="5" t="str">
        <f t="shared" si="59"/>
        <v>web</v>
      </c>
    </row>
    <row r="584" spans="1:20" ht="32" x14ac:dyDescent="0.2">
      <c r="A584" s="5">
        <v>582</v>
      </c>
      <c r="B584" s="12" t="s">
        <v>583</v>
      </c>
      <c r="C584" s="12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18">
        <f t="shared" si="54"/>
        <v>42055.656469907401</v>
      </c>
      <c r="O584" s="16">
        <f t="shared" si="55"/>
        <v>42078.541666666664</v>
      </c>
      <c r="P584" s="5" t="s">
        <v>8272</v>
      </c>
      <c r="Q584" s="9">
        <f t="shared" si="56"/>
        <v>0</v>
      </c>
      <c r="R584" s="15" t="str">
        <f t="shared" si="57"/>
        <v>N/A</v>
      </c>
      <c r="S584" s="5" t="str">
        <f t="shared" si="58"/>
        <v>technology</v>
      </c>
      <c r="T584" s="5" t="str">
        <f t="shared" si="59"/>
        <v>web</v>
      </c>
    </row>
    <row r="585" spans="1:20" ht="32" x14ac:dyDescent="0.2">
      <c r="A585" s="5">
        <v>583</v>
      </c>
      <c r="B585" s="12" t="s">
        <v>584</v>
      </c>
      <c r="C585" s="12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18">
        <f t="shared" si="54"/>
        <v>42052.855173611104</v>
      </c>
      <c r="O585" s="16">
        <f t="shared" si="55"/>
        <v>42082.688506944447</v>
      </c>
      <c r="P585" s="5" t="s">
        <v>8272</v>
      </c>
      <c r="Q585" s="9">
        <f t="shared" si="56"/>
        <v>1.1111111111111112E-4</v>
      </c>
      <c r="R585" s="15">
        <f t="shared" si="57"/>
        <v>1</v>
      </c>
      <c r="S585" s="5" t="str">
        <f t="shared" si="58"/>
        <v>technology</v>
      </c>
      <c r="T585" s="5" t="str">
        <f t="shared" si="59"/>
        <v>web</v>
      </c>
    </row>
    <row r="586" spans="1:20" ht="16" x14ac:dyDescent="0.2">
      <c r="A586" s="5">
        <v>584</v>
      </c>
      <c r="B586" s="12" t="s">
        <v>585</v>
      </c>
      <c r="C586" s="12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18">
        <f t="shared" si="54"/>
        <v>42049.633287037032</v>
      </c>
      <c r="O586" s="16">
        <f t="shared" si="55"/>
        <v>42079.466620370367</v>
      </c>
      <c r="P586" s="5" t="s">
        <v>8272</v>
      </c>
      <c r="Q586" s="9">
        <f t="shared" si="56"/>
        <v>0.01</v>
      </c>
      <c r="R586" s="15">
        <f t="shared" si="57"/>
        <v>5</v>
      </c>
      <c r="S586" s="5" t="str">
        <f t="shared" si="58"/>
        <v>technology</v>
      </c>
      <c r="T586" s="5" t="str">
        <f t="shared" si="59"/>
        <v>web</v>
      </c>
    </row>
    <row r="587" spans="1:20" ht="48" x14ac:dyDescent="0.2">
      <c r="A587" s="5">
        <v>585</v>
      </c>
      <c r="B587" s="12" t="s">
        <v>586</v>
      </c>
      <c r="C587" s="12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18">
        <f t="shared" si="54"/>
        <v>42283.307604166665</v>
      </c>
      <c r="O587" s="16">
        <f t="shared" si="55"/>
        <v>42338.791666666664</v>
      </c>
      <c r="P587" s="5" t="s">
        <v>8272</v>
      </c>
      <c r="Q587" s="9">
        <f t="shared" si="56"/>
        <v>0</v>
      </c>
      <c r="R587" s="15" t="str">
        <f t="shared" si="57"/>
        <v>N/A</v>
      </c>
      <c r="S587" s="5" t="str">
        <f t="shared" si="58"/>
        <v>technology</v>
      </c>
      <c r="T587" s="5" t="str">
        <f t="shared" si="59"/>
        <v>web</v>
      </c>
    </row>
    <row r="588" spans="1:20" ht="32" x14ac:dyDescent="0.2">
      <c r="A588" s="5">
        <v>586</v>
      </c>
      <c r="B588" s="12" t="s">
        <v>587</v>
      </c>
      <c r="C588" s="12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18">
        <f t="shared" si="54"/>
        <v>42020.770914351851</v>
      </c>
      <c r="O588" s="16">
        <f t="shared" si="55"/>
        <v>42050.645914351851</v>
      </c>
      <c r="P588" s="5" t="s">
        <v>8272</v>
      </c>
      <c r="Q588" s="9">
        <f t="shared" si="56"/>
        <v>5.5999999999999999E-3</v>
      </c>
      <c r="R588" s="15">
        <f t="shared" si="57"/>
        <v>14</v>
      </c>
      <c r="S588" s="5" t="str">
        <f t="shared" si="58"/>
        <v>technology</v>
      </c>
      <c r="T588" s="5" t="str">
        <f t="shared" si="59"/>
        <v>web</v>
      </c>
    </row>
    <row r="589" spans="1:20" ht="64" x14ac:dyDescent="0.2">
      <c r="A589" s="5">
        <v>587</v>
      </c>
      <c r="B589" s="12" t="s">
        <v>588</v>
      </c>
      <c r="C589" s="12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18">
        <f t="shared" si="54"/>
        <v>42080.673993055556</v>
      </c>
      <c r="O589" s="16">
        <f t="shared" si="55"/>
        <v>42110.548993055556</v>
      </c>
      <c r="P589" s="5" t="s">
        <v>8272</v>
      </c>
      <c r="Q589" s="9">
        <f t="shared" si="56"/>
        <v>9.0833333333333335E-2</v>
      </c>
      <c r="R589" s="15">
        <f t="shared" si="57"/>
        <v>389.29</v>
      </c>
      <c r="S589" s="5" t="str">
        <f t="shared" si="58"/>
        <v>technology</v>
      </c>
      <c r="T589" s="5" t="str">
        <f t="shared" si="59"/>
        <v>web</v>
      </c>
    </row>
    <row r="590" spans="1:20" ht="32" x14ac:dyDescent="0.2">
      <c r="A590" s="5">
        <v>588</v>
      </c>
      <c r="B590" s="12" t="s">
        <v>589</v>
      </c>
      <c r="C590" s="12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18">
        <f t="shared" si="54"/>
        <v>42631.686180555553</v>
      </c>
      <c r="O590" s="16">
        <f t="shared" si="55"/>
        <v>42691.602847222217</v>
      </c>
      <c r="P590" s="5" t="s">
        <v>8272</v>
      </c>
      <c r="Q590" s="9">
        <f t="shared" si="56"/>
        <v>3.3444444444444443E-2</v>
      </c>
      <c r="R590" s="15">
        <f t="shared" si="57"/>
        <v>150.5</v>
      </c>
      <c r="S590" s="5" t="str">
        <f t="shared" si="58"/>
        <v>technology</v>
      </c>
      <c r="T590" s="5" t="str">
        <f t="shared" si="59"/>
        <v>web</v>
      </c>
    </row>
    <row r="591" spans="1:20" ht="16" x14ac:dyDescent="0.2">
      <c r="A591" s="5">
        <v>589</v>
      </c>
      <c r="B591" s="12" t="s">
        <v>590</v>
      </c>
      <c r="C591" s="12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18">
        <f t="shared" si="54"/>
        <v>42178.531238425923</v>
      </c>
      <c r="O591" s="16">
        <f t="shared" si="55"/>
        <v>42193.406238425923</v>
      </c>
      <c r="P591" s="5" t="s">
        <v>8272</v>
      </c>
      <c r="Q591" s="9">
        <f t="shared" si="56"/>
        <v>1.3333333333333334E-4</v>
      </c>
      <c r="R591" s="15">
        <f t="shared" si="57"/>
        <v>1</v>
      </c>
      <c r="S591" s="5" t="str">
        <f t="shared" si="58"/>
        <v>technology</v>
      </c>
      <c r="T591" s="5" t="str">
        <f t="shared" si="59"/>
        <v>web</v>
      </c>
    </row>
    <row r="592" spans="1:20" ht="32" x14ac:dyDescent="0.2">
      <c r="A592" s="5">
        <v>590</v>
      </c>
      <c r="B592" s="12" t="s">
        <v>591</v>
      </c>
      <c r="C592" s="12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18">
        <f t="shared" si="54"/>
        <v>42377.47142361111</v>
      </c>
      <c r="O592" s="16">
        <f t="shared" si="55"/>
        <v>42408.334027777775</v>
      </c>
      <c r="P592" s="5" t="s">
        <v>8272</v>
      </c>
      <c r="Q592" s="9">
        <f t="shared" si="56"/>
        <v>4.4600000000000001E-2</v>
      </c>
      <c r="R592" s="15">
        <f t="shared" si="57"/>
        <v>24.78</v>
      </c>
      <c r="S592" s="5" t="str">
        <f t="shared" si="58"/>
        <v>technology</v>
      </c>
      <c r="T592" s="5" t="str">
        <f t="shared" si="59"/>
        <v>web</v>
      </c>
    </row>
    <row r="593" spans="1:20" ht="32" x14ac:dyDescent="0.2">
      <c r="A593" s="5">
        <v>591</v>
      </c>
      <c r="B593" s="12" t="s">
        <v>592</v>
      </c>
      <c r="C593" s="12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18">
        <f t="shared" si="54"/>
        <v>42177.459837962961</v>
      </c>
      <c r="O593" s="16">
        <f t="shared" si="55"/>
        <v>42207.334837962961</v>
      </c>
      <c r="P593" s="5" t="s">
        <v>8272</v>
      </c>
      <c r="Q593" s="9">
        <f t="shared" si="56"/>
        <v>6.0999999999999997E-4</v>
      </c>
      <c r="R593" s="15">
        <f t="shared" si="57"/>
        <v>30.5</v>
      </c>
      <c r="S593" s="5" t="str">
        <f t="shared" si="58"/>
        <v>technology</v>
      </c>
      <c r="T593" s="5" t="str">
        <f t="shared" si="59"/>
        <v>web</v>
      </c>
    </row>
    <row r="594" spans="1:20" ht="32" x14ac:dyDescent="0.2">
      <c r="A594" s="5">
        <v>592</v>
      </c>
      <c r="B594" s="12" t="s">
        <v>593</v>
      </c>
      <c r="C594" s="12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18">
        <f t="shared" si="54"/>
        <v>41946.148842592593</v>
      </c>
      <c r="O594" s="16">
        <f t="shared" si="55"/>
        <v>41976.023842592585</v>
      </c>
      <c r="P594" s="5" t="s">
        <v>8272</v>
      </c>
      <c r="Q594" s="9">
        <f t="shared" si="56"/>
        <v>3.3333333333333333E-2</v>
      </c>
      <c r="R594" s="15">
        <f t="shared" si="57"/>
        <v>250</v>
      </c>
      <c r="S594" s="5" t="str">
        <f t="shared" si="58"/>
        <v>technology</v>
      </c>
      <c r="T594" s="5" t="str">
        <f t="shared" si="59"/>
        <v>web</v>
      </c>
    </row>
    <row r="595" spans="1:20" ht="32" x14ac:dyDescent="0.2">
      <c r="A595" s="5">
        <v>593</v>
      </c>
      <c r="B595" s="12" t="s">
        <v>594</v>
      </c>
      <c r="C595" s="12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18">
        <f t="shared" si="54"/>
        <v>42070.594270833331</v>
      </c>
      <c r="O595" s="16">
        <f t="shared" si="55"/>
        <v>42100.427604166667</v>
      </c>
      <c r="P595" s="5" t="s">
        <v>8272</v>
      </c>
      <c r="Q595" s="9">
        <f t="shared" si="56"/>
        <v>0.23</v>
      </c>
      <c r="R595" s="15">
        <f t="shared" si="57"/>
        <v>16.43</v>
      </c>
      <c r="S595" s="5" t="str">
        <f t="shared" si="58"/>
        <v>technology</v>
      </c>
      <c r="T595" s="5" t="str">
        <f t="shared" si="59"/>
        <v>web</v>
      </c>
    </row>
    <row r="596" spans="1:20" ht="16" x14ac:dyDescent="0.2">
      <c r="A596" s="5">
        <v>594</v>
      </c>
      <c r="B596" s="12" t="s">
        <v>595</v>
      </c>
      <c r="C596" s="12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18">
        <f t="shared" si="54"/>
        <v>42446.696828703702</v>
      </c>
      <c r="O596" s="16">
        <f t="shared" si="55"/>
        <v>42476.571828703702</v>
      </c>
      <c r="P596" s="5" t="s">
        <v>8272</v>
      </c>
      <c r="Q596" s="9">
        <f t="shared" si="56"/>
        <v>1.0399999999999999E-3</v>
      </c>
      <c r="R596" s="15">
        <f t="shared" si="57"/>
        <v>13</v>
      </c>
      <c r="S596" s="5" t="str">
        <f t="shared" si="58"/>
        <v>technology</v>
      </c>
      <c r="T596" s="5" t="str">
        <f t="shared" si="59"/>
        <v>web</v>
      </c>
    </row>
    <row r="597" spans="1:20" ht="32" x14ac:dyDescent="0.2">
      <c r="A597" s="5">
        <v>595</v>
      </c>
      <c r="B597" s="12" t="s">
        <v>596</v>
      </c>
      <c r="C597" s="12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18">
        <f t="shared" si="54"/>
        <v>42082.986550925925</v>
      </c>
      <c r="O597" s="16">
        <f t="shared" si="55"/>
        <v>42127.861550925925</v>
      </c>
      <c r="P597" s="5" t="s">
        <v>8272</v>
      </c>
      <c r="Q597" s="9">
        <f t="shared" si="56"/>
        <v>4.2599999999999999E-3</v>
      </c>
      <c r="R597" s="15">
        <f t="shared" si="57"/>
        <v>53.25</v>
      </c>
      <c r="S597" s="5" t="str">
        <f t="shared" si="58"/>
        <v>technology</v>
      </c>
      <c r="T597" s="5" t="str">
        <f t="shared" si="59"/>
        <v>web</v>
      </c>
    </row>
    <row r="598" spans="1:20" ht="16" x14ac:dyDescent="0.2">
      <c r="A598" s="5">
        <v>596</v>
      </c>
      <c r="B598" s="12" t="s">
        <v>597</v>
      </c>
      <c r="C598" s="12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18">
        <f t="shared" si="54"/>
        <v>42646.813564814809</v>
      </c>
      <c r="O598" s="16">
        <f t="shared" si="55"/>
        <v>42676.688564814809</v>
      </c>
      <c r="P598" s="5" t="s">
        <v>8272</v>
      </c>
      <c r="Q598" s="9">
        <f t="shared" si="56"/>
        <v>2.9999999999999997E-4</v>
      </c>
      <c r="R598" s="15">
        <f t="shared" si="57"/>
        <v>3</v>
      </c>
      <c r="S598" s="5" t="str">
        <f t="shared" si="58"/>
        <v>technology</v>
      </c>
      <c r="T598" s="5" t="str">
        <f t="shared" si="59"/>
        <v>web</v>
      </c>
    </row>
    <row r="599" spans="1:20" ht="32" x14ac:dyDescent="0.2">
      <c r="A599" s="5">
        <v>597</v>
      </c>
      <c r="B599" s="12" t="s">
        <v>598</v>
      </c>
      <c r="C599" s="12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18">
        <f t="shared" si="54"/>
        <v>42545.621932870366</v>
      </c>
      <c r="O599" s="16">
        <f t="shared" si="55"/>
        <v>42582.458333333336</v>
      </c>
      <c r="P599" s="5" t="s">
        <v>8272</v>
      </c>
      <c r="Q599" s="9">
        <f t="shared" si="56"/>
        <v>2.6666666666666666E-3</v>
      </c>
      <c r="R599" s="15">
        <f t="shared" si="57"/>
        <v>10</v>
      </c>
      <c r="S599" s="5" t="str">
        <f t="shared" si="58"/>
        <v>technology</v>
      </c>
      <c r="T599" s="5" t="str">
        <f t="shared" si="59"/>
        <v>web</v>
      </c>
    </row>
    <row r="600" spans="1:20" ht="16" x14ac:dyDescent="0.2">
      <c r="A600" s="5">
        <v>598</v>
      </c>
      <c r="B600" s="12" t="s">
        <v>599</v>
      </c>
      <c r="C600" s="12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18">
        <f t="shared" si="54"/>
        <v>41947.918761574074</v>
      </c>
      <c r="O600" s="16">
        <f t="shared" si="55"/>
        <v>41977.793761574074</v>
      </c>
      <c r="P600" s="5" t="s">
        <v>8272</v>
      </c>
      <c r="Q600" s="9">
        <f t="shared" si="56"/>
        <v>0.34</v>
      </c>
      <c r="R600" s="15">
        <f t="shared" si="57"/>
        <v>121.43</v>
      </c>
      <c r="S600" s="5" t="str">
        <f t="shared" si="58"/>
        <v>technology</v>
      </c>
      <c r="T600" s="5" t="str">
        <f t="shared" si="59"/>
        <v>web</v>
      </c>
    </row>
    <row r="601" spans="1:20" ht="32" x14ac:dyDescent="0.2">
      <c r="A601" s="5">
        <v>599</v>
      </c>
      <c r="B601" s="12" t="s">
        <v>600</v>
      </c>
      <c r="C601" s="12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18">
        <f t="shared" si="54"/>
        <v>42047.729189814818</v>
      </c>
      <c r="O601" s="16">
        <f t="shared" si="55"/>
        <v>42071.427777777775</v>
      </c>
      <c r="P601" s="5" t="s">
        <v>8272</v>
      </c>
      <c r="Q601" s="9">
        <f t="shared" si="56"/>
        <v>6.2E-4</v>
      </c>
      <c r="R601" s="15">
        <f t="shared" si="57"/>
        <v>15.5</v>
      </c>
      <c r="S601" s="5" t="str">
        <f t="shared" si="58"/>
        <v>technology</v>
      </c>
      <c r="T601" s="5" t="str">
        <f t="shared" si="59"/>
        <v>web</v>
      </c>
    </row>
    <row r="602" spans="1:20" ht="16" x14ac:dyDescent="0.2">
      <c r="A602" s="5">
        <v>600</v>
      </c>
      <c r="B602" s="12" t="s">
        <v>601</v>
      </c>
      <c r="C602" s="12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18">
        <f t="shared" si="54"/>
        <v>42073.714837962958</v>
      </c>
      <c r="O602" s="16">
        <f t="shared" si="55"/>
        <v>42133.589837962958</v>
      </c>
      <c r="P602" s="5" t="s">
        <v>8272</v>
      </c>
      <c r="Q602" s="9">
        <f t="shared" si="56"/>
        <v>0.02</v>
      </c>
      <c r="R602" s="15">
        <f t="shared" si="57"/>
        <v>100</v>
      </c>
      <c r="S602" s="5" t="str">
        <f t="shared" si="58"/>
        <v>technology</v>
      </c>
      <c r="T602" s="5" t="str">
        <f t="shared" si="59"/>
        <v>web</v>
      </c>
    </row>
    <row r="603" spans="1:20" ht="32" x14ac:dyDescent="0.2">
      <c r="A603" s="5">
        <v>601</v>
      </c>
      <c r="B603" s="12" t="s">
        <v>602</v>
      </c>
      <c r="C603" s="12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18">
        <f t="shared" si="54"/>
        <v>41969.77475694444</v>
      </c>
      <c r="O603" s="16">
        <f t="shared" si="55"/>
        <v>41999.64975694444</v>
      </c>
      <c r="P603" s="5" t="s">
        <v>8272</v>
      </c>
      <c r="Q603" s="9">
        <f t="shared" si="56"/>
        <v>1.4E-2</v>
      </c>
      <c r="R603" s="15">
        <f t="shared" si="57"/>
        <v>23.33</v>
      </c>
      <c r="S603" s="5" t="str">
        <f t="shared" si="58"/>
        <v>technology</v>
      </c>
      <c r="T603" s="5" t="str">
        <f t="shared" si="59"/>
        <v>web</v>
      </c>
    </row>
    <row r="604" spans="1:20" ht="32" x14ac:dyDescent="0.2">
      <c r="A604" s="5">
        <v>602</v>
      </c>
      <c r="B604" s="12" t="s">
        <v>603</v>
      </c>
      <c r="C604" s="12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18">
        <f t="shared" si="54"/>
        <v>42143.710821759254</v>
      </c>
      <c r="O604" s="16">
        <f t="shared" si="55"/>
        <v>42173.585821759254</v>
      </c>
      <c r="P604" s="5" t="s">
        <v>8272</v>
      </c>
      <c r="Q604" s="9">
        <f t="shared" si="56"/>
        <v>0</v>
      </c>
      <c r="R604" s="15" t="str">
        <f t="shared" si="57"/>
        <v>N/A</v>
      </c>
      <c r="S604" s="5" t="str">
        <f t="shared" si="58"/>
        <v>technology</v>
      </c>
      <c r="T604" s="5" t="str">
        <f t="shared" si="59"/>
        <v>web</v>
      </c>
    </row>
    <row r="605" spans="1:20" ht="32" x14ac:dyDescent="0.2">
      <c r="A605" s="5">
        <v>603</v>
      </c>
      <c r="B605" s="12" t="s">
        <v>604</v>
      </c>
      <c r="C605" s="12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18">
        <f t="shared" si="54"/>
        <v>41835.555821759255</v>
      </c>
      <c r="O605" s="16">
        <f t="shared" si="55"/>
        <v>41865.430821759255</v>
      </c>
      <c r="P605" s="5" t="s">
        <v>8272</v>
      </c>
      <c r="Q605" s="9">
        <f t="shared" si="56"/>
        <v>3.9334666666666664E-2</v>
      </c>
      <c r="R605" s="15">
        <f t="shared" si="57"/>
        <v>45.39</v>
      </c>
      <c r="S605" s="5" t="str">
        <f t="shared" si="58"/>
        <v>technology</v>
      </c>
      <c r="T605" s="5" t="str">
        <f t="shared" si="59"/>
        <v>web</v>
      </c>
    </row>
    <row r="606" spans="1:20" ht="32" x14ac:dyDescent="0.2">
      <c r="A606" s="5">
        <v>604</v>
      </c>
      <c r="B606" s="12" t="s">
        <v>605</v>
      </c>
      <c r="C606" s="12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18">
        <f t="shared" si="54"/>
        <v>41848.952037037037</v>
      </c>
      <c r="O606" s="16">
        <f t="shared" si="55"/>
        <v>41878.827037037037</v>
      </c>
      <c r="P606" s="5" t="s">
        <v>8272</v>
      </c>
      <c r="Q606" s="9">
        <f t="shared" si="56"/>
        <v>0</v>
      </c>
      <c r="R606" s="15" t="str">
        <f t="shared" si="57"/>
        <v>N/A</v>
      </c>
      <c r="S606" s="5" t="str">
        <f t="shared" si="58"/>
        <v>technology</v>
      </c>
      <c r="T606" s="5" t="str">
        <f t="shared" si="59"/>
        <v>web</v>
      </c>
    </row>
    <row r="607" spans="1:20" ht="16" x14ac:dyDescent="0.2">
      <c r="A607" s="5">
        <v>605</v>
      </c>
      <c r="B607" s="12" t="s">
        <v>606</v>
      </c>
      <c r="C607" s="12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18">
        <f t="shared" si="54"/>
        <v>42194.274398148147</v>
      </c>
      <c r="O607" s="16">
        <f t="shared" si="55"/>
        <v>42239.149398148147</v>
      </c>
      <c r="P607" s="5" t="s">
        <v>8272</v>
      </c>
      <c r="Q607" s="9">
        <f t="shared" si="56"/>
        <v>2.6200000000000001E-2</v>
      </c>
      <c r="R607" s="15">
        <f t="shared" si="57"/>
        <v>16.38</v>
      </c>
      <c r="S607" s="5" t="str">
        <f t="shared" si="58"/>
        <v>technology</v>
      </c>
      <c r="T607" s="5" t="str">
        <f t="shared" si="59"/>
        <v>web</v>
      </c>
    </row>
    <row r="608" spans="1:20" ht="32" x14ac:dyDescent="0.2">
      <c r="A608" s="5">
        <v>606</v>
      </c>
      <c r="B608" s="12" t="s">
        <v>607</v>
      </c>
      <c r="C608" s="12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18">
        <f t="shared" si="54"/>
        <v>42102.567233796297</v>
      </c>
      <c r="O608" s="16">
        <f t="shared" si="55"/>
        <v>42148.416666666664</v>
      </c>
      <c r="P608" s="5" t="s">
        <v>8272</v>
      </c>
      <c r="Q608" s="9">
        <f t="shared" si="56"/>
        <v>2E-3</v>
      </c>
      <c r="R608" s="15">
        <f t="shared" si="57"/>
        <v>10</v>
      </c>
      <c r="S608" s="5" t="str">
        <f t="shared" si="58"/>
        <v>technology</v>
      </c>
      <c r="T608" s="5" t="str">
        <f t="shared" si="59"/>
        <v>web</v>
      </c>
    </row>
    <row r="609" spans="1:20" ht="32" x14ac:dyDescent="0.2">
      <c r="A609" s="5">
        <v>607</v>
      </c>
      <c r="B609" s="12" t="s">
        <v>608</v>
      </c>
      <c r="C609" s="12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18">
        <f t="shared" si="54"/>
        <v>42300.742314814815</v>
      </c>
      <c r="O609" s="16">
        <f t="shared" si="55"/>
        <v>42330.65898148148</v>
      </c>
      <c r="P609" s="5" t="s">
        <v>8272</v>
      </c>
      <c r="Q609" s="9">
        <f t="shared" si="56"/>
        <v>0</v>
      </c>
      <c r="R609" s="15" t="str">
        <f t="shared" si="57"/>
        <v>N/A</v>
      </c>
      <c r="S609" s="5" t="str">
        <f t="shared" si="58"/>
        <v>technology</v>
      </c>
      <c r="T609" s="5" t="str">
        <f t="shared" si="59"/>
        <v>web</v>
      </c>
    </row>
    <row r="610" spans="1:20" ht="32" x14ac:dyDescent="0.2">
      <c r="A610" s="5">
        <v>608</v>
      </c>
      <c r="B610" s="12" t="s">
        <v>609</v>
      </c>
      <c r="C610" s="12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18">
        <f t="shared" si="54"/>
        <v>42140.837731481479</v>
      </c>
      <c r="O610" s="16">
        <f t="shared" si="55"/>
        <v>42170.712731481479</v>
      </c>
      <c r="P610" s="5" t="s">
        <v>8272</v>
      </c>
      <c r="Q610" s="9">
        <f t="shared" si="56"/>
        <v>9.7400000000000004E-3</v>
      </c>
      <c r="R610" s="15">
        <f t="shared" si="57"/>
        <v>292.2</v>
      </c>
      <c r="S610" s="5" t="str">
        <f t="shared" si="58"/>
        <v>technology</v>
      </c>
      <c r="T610" s="5" t="str">
        <f t="shared" si="59"/>
        <v>web</v>
      </c>
    </row>
    <row r="611" spans="1:20" ht="32" x14ac:dyDescent="0.2">
      <c r="A611" s="5">
        <v>609</v>
      </c>
      <c r="B611" s="12" t="s">
        <v>610</v>
      </c>
      <c r="C611" s="12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18">
        <f t="shared" si="54"/>
        <v>42306.950740740744</v>
      </c>
      <c r="O611" s="16">
        <f t="shared" si="55"/>
        <v>42336.867407407401</v>
      </c>
      <c r="P611" s="5" t="s">
        <v>8272</v>
      </c>
      <c r="Q611" s="9">
        <f t="shared" si="56"/>
        <v>6.41025641025641E-3</v>
      </c>
      <c r="R611" s="15">
        <f t="shared" si="57"/>
        <v>5</v>
      </c>
      <c r="S611" s="5" t="str">
        <f t="shared" si="58"/>
        <v>technology</v>
      </c>
      <c r="T611" s="5" t="str">
        <f t="shared" si="59"/>
        <v>web</v>
      </c>
    </row>
    <row r="612" spans="1:20" ht="32" x14ac:dyDescent="0.2">
      <c r="A612" s="5">
        <v>610</v>
      </c>
      <c r="B612" s="12" t="s">
        <v>611</v>
      </c>
      <c r="C612" s="12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18">
        <f t="shared" si="54"/>
        <v>42086.747523148144</v>
      </c>
      <c r="O612" s="16">
        <f t="shared" si="55"/>
        <v>42116.622523148144</v>
      </c>
      <c r="P612" s="5" t="s">
        <v>8272</v>
      </c>
      <c r="Q612" s="9">
        <f t="shared" si="56"/>
        <v>0</v>
      </c>
      <c r="R612" s="15" t="str">
        <f t="shared" si="57"/>
        <v>N/A</v>
      </c>
      <c r="S612" s="5" t="str">
        <f t="shared" si="58"/>
        <v>technology</v>
      </c>
      <c r="T612" s="5" t="str">
        <f t="shared" si="59"/>
        <v>web</v>
      </c>
    </row>
    <row r="613" spans="1:20" ht="32" x14ac:dyDescent="0.2">
      <c r="A613" s="5">
        <v>611</v>
      </c>
      <c r="B613" s="12" t="s">
        <v>612</v>
      </c>
      <c r="C613" s="12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18">
        <f t="shared" si="54"/>
        <v>42328.477280092593</v>
      </c>
      <c r="O613" s="16">
        <f t="shared" si="55"/>
        <v>42388.352280092593</v>
      </c>
      <c r="P613" s="5" t="s">
        <v>8272</v>
      </c>
      <c r="Q613" s="9">
        <f t="shared" si="56"/>
        <v>0</v>
      </c>
      <c r="R613" s="15" t="str">
        <f t="shared" si="57"/>
        <v>N/A</v>
      </c>
      <c r="S613" s="5" t="str">
        <f t="shared" si="58"/>
        <v>technology</v>
      </c>
      <c r="T613" s="5" t="str">
        <f t="shared" si="59"/>
        <v>web</v>
      </c>
    </row>
    <row r="614" spans="1:20" ht="16" x14ac:dyDescent="0.2">
      <c r="A614" s="5">
        <v>612</v>
      </c>
      <c r="B614" s="12" t="s">
        <v>613</v>
      </c>
      <c r="C614" s="12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18">
        <f t="shared" si="54"/>
        <v>42584.948449074072</v>
      </c>
      <c r="O614" s="16">
        <f t="shared" si="55"/>
        <v>42614.823449074072</v>
      </c>
      <c r="P614" s="5" t="s">
        <v>8272</v>
      </c>
      <c r="Q614" s="9">
        <f t="shared" si="56"/>
        <v>0</v>
      </c>
      <c r="R614" s="15" t="str">
        <f t="shared" si="57"/>
        <v>N/A</v>
      </c>
      <c r="S614" s="5" t="str">
        <f t="shared" si="58"/>
        <v>technology</v>
      </c>
      <c r="T614" s="5" t="str">
        <f t="shared" si="59"/>
        <v>web</v>
      </c>
    </row>
    <row r="615" spans="1:20" ht="32" x14ac:dyDescent="0.2">
      <c r="A615" s="5">
        <v>613</v>
      </c>
      <c r="B615" s="12" t="s">
        <v>614</v>
      </c>
      <c r="C615" s="12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18">
        <f t="shared" si="54"/>
        <v>42247.413425925923</v>
      </c>
      <c r="O615" s="16">
        <f t="shared" si="55"/>
        <v>42277.999305555553</v>
      </c>
      <c r="P615" s="5" t="s">
        <v>8272</v>
      </c>
      <c r="Q615" s="9">
        <f t="shared" si="56"/>
        <v>0.21363333333333334</v>
      </c>
      <c r="R615" s="15">
        <f t="shared" si="57"/>
        <v>105.93</v>
      </c>
      <c r="S615" s="5" t="str">
        <f t="shared" si="58"/>
        <v>technology</v>
      </c>
      <c r="T615" s="5" t="str">
        <f t="shared" si="59"/>
        <v>web</v>
      </c>
    </row>
    <row r="616" spans="1:20" ht="32" x14ac:dyDescent="0.2">
      <c r="A616" s="5">
        <v>614</v>
      </c>
      <c r="B616" s="12" t="s">
        <v>615</v>
      </c>
      <c r="C616" s="12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18">
        <f t="shared" si="54"/>
        <v>42514.978472222218</v>
      </c>
      <c r="O616" s="16">
        <f t="shared" si="55"/>
        <v>42544.853472222218</v>
      </c>
      <c r="P616" s="5" t="s">
        <v>8272</v>
      </c>
      <c r="Q616" s="9">
        <f t="shared" si="56"/>
        <v>0</v>
      </c>
      <c r="R616" s="15" t="str">
        <f t="shared" si="57"/>
        <v>N/A</v>
      </c>
      <c r="S616" s="5" t="str">
        <f t="shared" si="58"/>
        <v>technology</v>
      </c>
      <c r="T616" s="5" t="str">
        <f t="shared" si="59"/>
        <v>web</v>
      </c>
    </row>
    <row r="617" spans="1:20" ht="32" x14ac:dyDescent="0.2">
      <c r="A617" s="5">
        <v>615</v>
      </c>
      <c r="B617" s="12" t="s">
        <v>616</v>
      </c>
      <c r="C617" s="12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18">
        <f t="shared" si="54"/>
        <v>42242.038877314808</v>
      </c>
      <c r="O617" s="16">
        <f t="shared" si="55"/>
        <v>42271.913877314808</v>
      </c>
      <c r="P617" s="5" t="s">
        <v>8272</v>
      </c>
      <c r="Q617" s="9">
        <f t="shared" si="56"/>
        <v>0</v>
      </c>
      <c r="R617" s="15" t="str">
        <f t="shared" si="57"/>
        <v>N/A</v>
      </c>
      <c r="S617" s="5" t="str">
        <f t="shared" si="58"/>
        <v>technology</v>
      </c>
      <c r="T617" s="5" t="str">
        <f t="shared" si="59"/>
        <v>web</v>
      </c>
    </row>
    <row r="618" spans="1:20" ht="32" x14ac:dyDescent="0.2">
      <c r="A618" s="5">
        <v>616</v>
      </c>
      <c r="B618" s="12" t="s">
        <v>617</v>
      </c>
      <c r="C618" s="12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18">
        <f t="shared" si="54"/>
        <v>42761.292905092589</v>
      </c>
      <c r="O618" s="16">
        <f t="shared" si="55"/>
        <v>42791.167905092589</v>
      </c>
      <c r="P618" s="5" t="s">
        <v>8272</v>
      </c>
      <c r="Q618" s="9">
        <f t="shared" si="56"/>
        <v>0</v>
      </c>
      <c r="R618" s="15" t="str">
        <f t="shared" si="57"/>
        <v>N/A</v>
      </c>
      <c r="S618" s="5" t="str">
        <f t="shared" si="58"/>
        <v>technology</v>
      </c>
      <c r="T618" s="5" t="str">
        <f t="shared" si="59"/>
        <v>web</v>
      </c>
    </row>
    <row r="619" spans="1:20" ht="32" x14ac:dyDescent="0.2">
      <c r="A619" s="5">
        <v>617</v>
      </c>
      <c r="B619" s="12" t="s">
        <v>618</v>
      </c>
      <c r="C619" s="12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18">
        <f t="shared" si="54"/>
        <v>42087.259756944441</v>
      </c>
      <c r="O619" s="16">
        <f t="shared" si="55"/>
        <v>42132.134756944441</v>
      </c>
      <c r="P619" s="5" t="s">
        <v>8272</v>
      </c>
      <c r="Q619" s="9">
        <f t="shared" si="56"/>
        <v>0.03</v>
      </c>
      <c r="R619" s="15">
        <f t="shared" si="57"/>
        <v>20</v>
      </c>
      <c r="S619" s="5" t="str">
        <f t="shared" si="58"/>
        <v>technology</v>
      </c>
      <c r="T619" s="5" t="str">
        <f t="shared" si="59"/>
        <v>web</v>
      </c>
    </row>
    <row r="620" spans="1:20" ht="32" x14ac:dyDescent="0.2">
      <c r="A620" s="5">
        <v>618</v>
      </c>
      <c r="B620" s="12" t="s">
        <v>619</v>
      </c>
      <c r="C620" s="12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18">
        <f t="shared" si="54"/>
        <v>42317.72688657407</v>
      </c>
      <c r="O620" s="16">
        <f t="shared" si="55"/>
        <v>42347.60188657407</v>
      </c>
      <c r="P620" s="5" t="s">
        <v>8272</v>
      </c>
      <c r="Q620" s="9">
        <f t="shared" si="56"/>
        <v>0</v>
      </c>
      <c r="R620" s="15" t="str">
        <f t="shared" si="57"/>
        <v>N/A</v>
      </c>
      <c r="S620" s="5" t="str">
        <f t="shared" si="58"/>
        <v>technology</v>
      </c>
      <c r="T620" s="5" t="str">
        <f t="shared" si="59"/>
        <v>web</v>
      </c>
    </row>
    <row r="621" spans="1:20" ht="16" x14ac:dyDescent="0.2">
      <c r="A621" s="5">
        <v>619</v>
      </c>
      <c r="B621" s="12" t="s">
        <v>620</v>
      </c>
      <c r="C621" s="12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18">
        <f t="shared" si="54"/>
        <v>41908.567013888889</v>
      </c>
      <c r="O621" s="16">
        <f t="shared" si="55"/>
        <v>41968.483680555553</v>
      </c>
      <c r="P621" s="5" t="s">
        <v>8272</v>
      </c>
      <c r="Q621" s="9">
        <f t="shared" si="56"/>
        <v>3.9999999999999998E-7</v>
      </c>
      <c r="R621" s="15">
        <f t="shared" si="57"/>
        <v>1</v>
      </c>
      <c r="S621" s="5" t="str">
        <f t="shared" si="58"/>
        <v>technology</v>
      </c>
      <c r="T621" s="5" t="str">
        <f t="shared" si="59"/>
        <v>web</v>
      </c>
    </row>
    <row r="622" spans="1:20" ht="32" x14ac:dyDescent="0.2">
      <c r="A622" s="5">
        <v>620</v>
      </c>
      <c r="B622" s="12" t="s">
        <v>621</v>
      </c>
      <c r="C622" s="12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18">
        <f t="shared" si="54"/>
        <v>41831.633541666662</v>
      </c>
      <c r="O622" s="16">
        <f t="shared" si="55"/>
        <v>41876.508541666662</v>
      </c>
      <c r="P622" s="5" t="s">
        <v>8272</v>
      </c>
      <c r="Q622" s="9">
        <f t="shared" si="56"/>
        <v>0.01</v>
      </c>
      <c r="R622" s="15">
        <f t="shared" si="57"/>
        <v>300</v>
      </c>
      <c r="S622" s="5" t="str">
        <f t="shared" si="58"/>
        <v>technology</v>
      </c>
      <c r="T622" s="5" t="str">
        <f t="shared" si="59"/>
        <v>web</v>
      </c>
    </row>
    <row r="623" spans="1:20" ht="32" x14ac:dyDescent="0.2">
      <c r="A623" s="5">
        <v>621</v>
      </c>
      <c r="B623" s="12" t="s">
        <v>622</v>
      </c>
      <c r="C623" s="12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18">
        <f t="shared" si="54"/>
        <v>42528.904363425921</v>
      </c>
      <c r="O623" s="16">
        <f t="shared" si="55"/>
        <v>42558.779363425921</v>
      </c>
      <c r="P623" s="5" t="s">
        <v>8272</v>
      </c>
      <c r="Q623" s="9">
        <f t="shared" si="56"/>
        <v>1.044E-2</v>
      </c>
      <c r="R623" s="15">
        <f t="shared" si="57"/>
        <v>87</v>
      </c>
      <c r="S623" s="5" t="str">
        <f t="shared" si="58"/>
        <v>technology</v>
      </c>
      <c r="T623" s="5" t="str">
        <f t="shared" si="59"/>
        <v>web</v>
      </c>
    </row>
    <row r="624" spans="1:20" ht="32" x14ac:dyDescent="0.2">
      <c r="A624" s="5">
        <v>622</v>
      </c>
      <c r="B624" s="12" t="s">
        <v>623</v>
      </c>
      <c r="C624" s="12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18">
        <f t="shared" si="54"/>
        <v>42532.691412037035</v>
      </c>
      <c r="O624" s="16">
        <f t="shared" si="55"/>
        <v>42552.566412037035</v>
      </c>
      <c r="P624" s="5" t="s">
        <v>8272</v>
      </c>
      <c r="Q624" s="9">
        <f t="shared" si="56"/>
        <v>5.6833333333333333E-2</v>
      </c>
      <c r="R624" s="15">
        <f t="shared" si="57"/>
        <v>37.89</v>
      </c>
      <c r="S624" s="5" t="str">
        <f t="shared" si="58"/>
        <v>technology</v>
      </c>
      <c r="T624" s="5" t="str">
        <f t="shared" si="59"/>
        <v>web</v>
      </c>
    </row>
    <row r="625" spans="1:20" ht="32" x14ac:dyDescent="0.2">
      <c r="A625" s="5">
        <v>623</v>
      </c>
      <c r="B625" s="12" t="s">
        <v>624</v>
      </c>
      <c r="C625" s="12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18">
        <f t="shared" si="54"/>
        <v>42121.925891203697</v>
      </c>
      <c r="O625" s="16">
        <f t="shared" si="55"/>
        <v>42151.800891203697</v>
      </c>
      <c r="P625" s="5" t="s">
        <v>8272</v>
      </c>
      <c r="Q625" s="9">
        <f t="shared" si="56"/>
        <v>0</v>
      </c>
      <c r="R625" s="15" t="str">
        <f t="shared" si="57"/>
        <v>N/A</v>
      </c>
      <c r="S625" s="5" t="str">
        <f t="shared" si="58"/>
        <v>technology</v>
      </c>
      <c r="T625" s="5" t="str">
        <f t="shared" si="59"/>
        <v>web</v>
      </c>
    </row>
    <row r="626" spans="1:20" ht="32" x14ac:dyDescent="0.2">
      <c r="A626" s="5">
        <v>624</v>
      </c>
      <c r="B626" s="12" t="s">
        <v>625</v>
      </c>
      <c r="C626" s="12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18">
        <f t="shared" si="54"/>
        <v>42108.90556712963</v>
      </c>
      <c r="O626" s="16">
        <f t="shared" si="55"/>
        <v>42138.78056712963</v>
      </c>
      <c r="P626" s="5" t="s">
        <v>8272</v>
      </c>
      <c r="Q626" s="9">
        <f t="shared" si="56"/>
        <v>0</v>
      </c>
      <c r="R626" s="15" t="str">
        <f t="shared" si="57"/>
        <v>N/A</v>
      </c>
      <c r="S626" s="5" t="str">
        <f t="shared" si="58"/>
        <v>technology</v>
      </c>
      <c r="T626" s="5" t="str">
        <f t="shared" si="59"/>
        <v>web</v>
      </c>
    </row>
    <row r="627" spans="1:20" ht="32" x14ac:dyDescent="0.2">
      <c r="A627" s="5">
        <v>625</v>
      </c>
      <c r="B627" s="12" t="s">
        <v>626</v>
      </c>
      <c r="C627" s="12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18">
        <f t="shared" si="54"/>
        <v>42790.812233796292</v>
      </c>
      <c r="O627" s="16">
        <f t="shared" si="55"/>
        <v>42820.645567129628</v>
      </c>
      <c r="P627" s="5" t="s">
        <v>8272</v>
      </c>
      <c r="Q627" s="9">
        <f t="shared" si="56"/>
        <v>0</v>
      </c>
      <c r="R627" s="15" t="str">
        <f t="shared" si="57"/>
        <v>N/A</v>
      </c>
      <c r="S627" s="5" t="str">
        <f t="shared" si="58"/>
        <v>technology</v>
      </c>
      <c r="T627" s="5" t="str">
        <f t="shared" si="59"/>
        <v>web</v>
      </c>
    </row>
    <row r="628" spans="1:20" ht="32" x14ac:dyDescent="0.2">
      <c r="A628" s="5">
        <v>626</v>
      </c>
      <c r="B628" s="12" t="s">
        <v>627</v>
      </c>
      <c r="C628" s="12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18">
        <f t="shared" si="54"/>
        <v>42198.476145833331</v>
      </c>
      <c r="O628" s="16">
        <f t="shared" si="55"/>
        <v>42231.348611111105</v>
      </c>
      <c r="P628" s="5" t="s">
        <v>8272</v>
      </c>
      <c r="Q628" s="9">
        <f t="shared" si="56"/>
        <v>0.17380000000000001</v>
      </c>
      <c r="R628" s="15">
        <f t="shared" si="57"/>
        <v>111.41</v>
      </c>
      <c r="S628" s="5" t="str">
        <f t="shared" si="58"/>
        <v>technology</v>
      </c>
      <c r="T628" s="5" t="str">
        <f t="shared" si="59"/>
        <v>web</v>
      </c>
    </row>
    <row r="629" spans="1:20" ht="32" x14ac:dyDescent="0.2">
      <c r="A629" s="5">
        <v>627</v>
      </c>
      <c r="B629" s="12" t="s">
        <v>628</v>
      </c>
      <c r="C629" s="12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18">
        <f t="shared" si="54"/>
        <v>42384.223506944443</v>
      </c>
      <c r="O629" s="16">
        <f t="shared" si="55"/>
        <v>42443.749999999993</v>
      </c>
      <c r="P629" s="5" t="s">
        <v>8272</v>
      </c>
      <c r="Q629" s="9">
        <f t="shared" si="56"/>
        <v>2.0000000000000001E-4</v>
      </c>
      <c r="R629" s="15">
        <f t="shared" si="57"/>
        <v>90</v>
      </c>
      <c r="S629" s="5" t="str">
        <f t="shared" si="58"/>
        <v>technology</v>
      </c>
      <c r="T629" s="5" t="str">
        <f t="shared" si="59"/>
        <v>web</v>
      </c>
    </row>
    <row r="630" spans="1:20" ht="32" x14ac:dyDescent="0.2">
      <c r="A630" s="5">
        <v>628</v>
      </c>
      <c r="B630" s="12" t="s">
        <v>629</v>
      </c>
      <c r="C630" s="12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18">
        <f t="shared" si="54"/>
        <v>41803.609456018516</v>
      </c>
      <c r="O630" s="16">
        <f t="shared" si="55"/>
        <v>41833.484456018516</v>
      </c>
      <c r="P630" s="5" t="s">
        <v>8272</v>
      </c>
      <c r="Q630" s="9">
        <f t="shared" si="56"/>
        <v>0</v>
      </c>
      <c r="R630" s="15" t="str">
        <f t="shared" si="57"/>
        <v>N/A</v>
      </c>
      <c r="S630" s="5" t="str">
        <f t="shared" si="58"/>
        <v>technology</v>
      </c>
      <c r="T630" s="5" t="str">
        <f t="shared" si="59"/>
        <v>web</v>
      </c>
    </row>
    <row r="631" spans="1:20" ht="32" x14ac:dyDescent="0.2">
      <c r="A631" s="5">
        <v>629</v>
      </c>
      <c r="B631" s="12" t="s">
        <v>630</v>
      </c>
      <c r="C631" s="12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18">
        <f t="shared" si="54"/>
        <v>42474.554490740738</v>
      </c>
      <c r="O631" s="16">
        <f t="shared" si="55"/>
        <v>42504.429490740738</v>
      </c>
      <c r="P631" s="5" t="s">
        <v>8272</v>
      </c>
      <c r="Q631" s="9">
        <f t="shared" si="56"/>
        <v>1.75E-3</v>
      </c>
      <c r="R631" s="15">
        <f t="shared" si="57"/>
        <v>116.67</v>
      </c>
      <c r="S631" s="5" t="str">
        <f t="shared" si="58"/>
        <v>technology</v>
      </c>
      <c r="T631" s="5" t="str">
        <f t="shared" si="59"/>
        <v>web</v>
      </c>
    </row>
    <row r="632" spans="1:20" ht="32" x14ac:dyDescent="0.2">
      <c r="A632" s="5">
        <v>630</v>
      </c>
      <c r="B632" s="12" t="s">
        <v>631</v>
      </c>
      <c r="C632" s="12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18">
        <f t="shared" si="54"/>
        <v>42223.536122685182</v>
      </c>
      <c r="O632" s="16">
        <f t="shared" si="55"/>
        <v>42253.006944444445</v>
      </c>
      <c r="P632" s="5" t="s">
        <v>8272</v>
      </c>
      <c r="Q632" s="9">
        <f t="shared" si="56"/>
        <v>8.3340278356529708E-4</v>
      </c>
      <c r="R632" s="15">
        <f t="shared" si="57"/>
        <v>10</v>
      </c>
      <c r="S632" s="5" t="str">
        <f t="shared" si="58"/>
        <v>technology</v>
      </c>
      <c r="T632" s="5" t="str">
        <f t="shared" si="59"/>
        <v>web</v>
      </c>
    </row>
    <row r="633" spans="1:20" ht="16" x14ac:dyDescent="0.2">
      <c r="A633" s="5">
        <v>631</v>
      </c>
      <c r="B633" s="12" t="s">
        <v>632</v>
      </c>
      <c r="C633" s="12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18">
        <f t="shared" si="54"/>
        <v>42489.688993055555</v>
      </c>
      <c r="O633" s="16">
        <f t="shared" si="55"/>
        <v>42518.563993055555</v>
      </c>
      <c r="P633" s="5" t="s">
        <v>8272</v>
      </c>
      <c r="Q633" s="9">
        <f t="shared" si="56"/>
        <v>1.38E-2</v>
      </c>
      <c r="R633" s="15">
        <f t="shared" si="57"/>
        <v>76.67</v>
      </c>
      <c r="S633" s="5" t="str">
        <f t="shared" si="58"/>
        <v>technology</v>
      </c>
      <c r="T633" s="5" t="str">
        <f t="shared" si="59"/>
        <v>web</v>
      </c>
    </row>
    <row r="634" spans="1:20" ht="16" x14ac:dyDescent="0.2">
      <c r="A634" s="5">
        <v>632</v>
      </c>
      <c r="B634" s="12" t="s">
        <v>633</v>
      </c>
      <c r="C634" s="12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18">
        <f t="shared" si="54"/>
        <v>42303.575983796291</v>
      </c>
      <c r="O634" s="16">
        <f t="shared" si="55"/>
        <v>42333.492650462962</v>
      </c>
      <c r="P634" s="5" t="s">
        <v>8272</v>
      </c>
      <c r="Q634" s="9">
        <f t="shared" si="56"/>
        <v>0</v>
      </c>
      <c r="R634" s="15" t="str">
        <f t="shared" si="57"/>
        <v>N/A</v>
      </c>
      <c r="S634" s="5" t="str">
        <f t="shared" si="58"/>
        <v>technology</v>
      </c>
      <c r="T634" s="5" t="str">
        <f t="shared" si="59"/>
        <v>web</v>
      </c>
    </row>
    <row r="635" spans="1:20" ht="32" x14ac:dyDescent="0.2">
      <c r="A635" s="5">
        <v>633</v>
      </c>
      <c r="B635" s="12" t="s">
        <v>634</v>
      </c>
      <c r="C635" s="12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18">
        <f t="shared" si="54"/>
        <v>42507.215995370367</v>
      </c>
      <c r="O635" s="16">
        <f t="shared" si="55"/>
        <v>42538.749999999993</v>
      </c>
      <c r="P635" s="5" t="s">
        <v>8272</v>
      </c>
      <c r="Q635" s="9">
        <f t="shared" si="56"/>
        <v>0.1245</v>
      </c>
      <c r="R635" s="15">
        <f t="shared" si="57"/>
        <v>49.8</v>
      </c>
      <c r="S635" s="5" t="str">
        <f t="shared" si="58"/>
        <v>technology</v>
      </c>
      <c r="T635" s="5" t="str">
        <f t="shared" si="59"/>
        <v>web</v>
      </c>
    </row>
    <row r="636" spans="1:20" ht="16" x14ac:dyDescent="0.2">
      <c r="A636" s="5">
        <v>634</v>
      </c>
      <c r="B636" s="12" t="s">
        <v>635</v>
      </c>
      <c r="C636" s="12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18">
        <f t="shared" si="54"/>
        <v>42031.845243055555</v>
      </c>
      <c r="O636" s="16">
        <f t="shared" si="55"/>
        <v>42061.720243055555</v>
      </c>
      <c r="P636" s="5" t="s">
        <v>8272</v>
      </c>
      <c r="Q636" s="9">
        <f t="shared" si="56"/>
        <v>2.0000000000000001E-4</v>
      </c>
      <c r="R636" s="15">
        <f t="shared" si="57"/>
        <v>1</v>
      </c>
      <c r="S636" s="5" t="str">
        <f t="shared" si="58"/>
        <v>technology</v>
      </c>
      <c r="T636" s="5" t="str">
        <f t="shared" si="59"/>
        <v>web</v>
      </c>
    </row>
    <row r="637" spans="1:20" ht="16" x14ac:dyDescent="0.2">
      <c r="A637" s="5">
        <v>635</v>
      </c>
      <c r="B637" s="12" t="s">
        <v>636</v>
      </c>
      <c r="C637" s="12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18">
        <f t="shared" si="54"/>
        <v>42076.008819444447</v>
      </c>
      <c r="O637" s="16">
        <f t="shared" si="55"/>
        <v>42105.883819444447</v>
      </c>
      <c r="P637" s="5" t="s">
        <v>8272</v>
      </c>
      <c r="Q637" s="9">
        <f t="shared" si="56"/>
        <v>8.0000000000000007E-5</v>
      </c>
      <c r="R637" s="15">
        <f t="shared" si="57"/>
        <v>2</v>
      </c>
      <c r="S637" s="5" t="str">
        <f t="shared" si="58"/>
        <v>technology</v>
      </c>
      <c r="T637" s="5" t="str">
        <f t="shared" si="59"/>
        <v>web</v>
      </c>
    </row>
    <row r="638" spans="1:20" ht="32" x14ac:dyDescent="0.2">
      <c r="A638" s="5">
        <v>636</v>
      </c>
      <c r="B638" s="12" t="s">
        <v>637</v>
      </c>
      <c r="C638" s="12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18">
        <f t="shared" si="54"/>
        <v>42131.372106481482</v>
      </c>
      <c r="O638" s="16">
        <f t="shared" si="55"/>
        <v>42161.240972222215</v>
      </c>
      <c r="P638" s="5" t="s">
        <v>8272</v>
      </c>
      <c r="Q638" s="9">
        <f t="shared" si="56"/>
        <v>2E-3</v>
      </c>
      <c r="R638" s="15">
        <f t="shared" si="57"/>
        <v>4</v>
      </c>
      <c r="S638" s="5" t="str">
        <f t="shared" si="58"/>
        <v>technology</v>
      </c>
      <c r="T638" s="5" t="str">
        <f t="shared" si="59"/>
        <v>web</v>
      </c>
    </row>
    <row r="639" spans="1:20" ht="32" x14ac:dyDescent="0.2">
      <c r="A639" s="5">
        <v>637</v>
      </c>
      <c r="B639" s="12" t="s">
        <v>638</v>
      </c>
      <c r="C639" s="12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18">
        <f t="shared" si="54"/>
        <v>42762.87868055555</v>
      </c>
      <c r="O639" s="16">
        <f t="shared" si="55"/>
        <v>42791.75277777778</v>
      </c>
      <c r="P639" s="5" t="s">
        <v>8272</v>
      </c>
      <c r="Q639" s="9">
        <f t="shared" si="56"/>
        <v>0</v>
      </c>
      <c r="R639" s="15" t="str">
        <f t="shared" si="57"/>
        <v>N/A</v>
      </c>
      <c r="S639" s="5" t="str">
        <f t="shared" si="58"/>
        <v>technology</v>
      </c>
      <c r="T639" s="5" t="str">
        <f t="shared" si="59"/>
        <v>web</v>
      </c>
    </row>
    <row r="640" spans="1:20" ht="16" x14ac:dyDescent="0.2">
      <c r="A640" s="5">
        <v>638</v>
      </c>
      <c r="B640" s="12" t="s">
        <v>639</v>
      </c>
      <c r="C640" s="12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18">
        <f t="shared" si="54"/>
        <v>42759.509976851848</v>
      </c>
      <c r="O640" s="16">
        <f t="shared" si="55"/>
        <v>42819.343310185184</v>
      </c>
      <c r="P640" s="5" t="s">
        <v>8272</v>
      </c>
      <c r="Q640" s="9">
        <f t="shared" si="56"/>
        <v>9.0000000000000006E-5</v>
      </c>
      <c r="R640" s="15">
        <f t="shared" si="57"/>
        <v>3</v>
      </c>
      <c r="S640" s="5" t="str">
        <f t="shared" si="58"/>
        <v>technology</v>
      </c>
      <c r="T640" s="5" t="str">
        <f t="shared" si="59"/>
        <v>web</v>
      </c>
    </row>
    <row r="641" spans="1:20" ht="16" x14ac:dyDescent="0.2">
      <c r="A641" s="5">
        <v>639</v>
      </c>
      <c r="B641" s="12" t="s">
        <v>640</v>
      </c>
      <c r="C641" s="12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18">
        <f t="shared" si="54"/>
        <v>41865.499942129631</v>
      </c>
      <c r="O641" s="16">
        <f t="shared" si="55"/>
        <v>41925.374942129631</v>
      </c>
      <c r="P641" s="5" t="s">
        <v>8272</v>
      </c>
      <c r="Q641" s="9">
        <f t="shared" si="56"/>
        <v>9.9999999999999995E-7</v>
      </c>
      <c r="R641" s="15">
        <f t="shared" si="57"/>
        <v>1</v>
      </c>
      <c r="S641" s="5" t="str">
        <f t="shared" si="58"/>
        <v>technology</v>
      </c>
      <c r="T641" s="5" t="str">
        <f t="shared" si="59"/>
        <v>web</v>
      </c>
    </row>
    <row r="642" spans="1:20" ht="32" x14ac:dyDescent="0.2">
      <c r="A642" s="5">
        <v>640</v>
      </c>
      <c r="B642" s="12" t="s">
        <v>641</v>
      </c>
      <c r="C642" s="12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18">
        <f t="shared" ref="N642:N705" si="60">(J642/86400)+25569+(-2/24)</f>
        <v>42683.336979166663</v>
      </c>
      <c r="O642" s="16">
        <f t="shared" ref="O642:O705" si="61">(I642/86400)+25569+(-5/24)</f>
        <v>42698.749999999993</v>
      </c>
      <c r="P642" s="5" t="s">
        <v>8273</v>
      </c>
      <c r="Q642" s="9">
        <f t="shared" ref="Q642:Q705" si="62">E642/D642</f>
        <v>1.4428571428571428</v>
      </c>
      <c r="R642" s="15">
        <f t="shared" ref="R642:R705" si="63">IF(OR(E642=0,L642=0),"N/A",ROUND((E642/L642),2))</f>
        <v>50.5</v>
      </c>
      <c r="S642" s="5" t="str">
        <f t="shared" ref="S642:S705" si="64">LEFT(P642,(FIND("/",P642,1)-1))</f>
        <v>technology</v>
      </c>
      <c r="T642" s="5" t="str">
        <f t="shared" ref="T642:T705" si="65">RIGHT(P642,LEN(P642)-FIND("/",P642))</f>
        <v>wearables</v>
      </c>
    </row>
    <row r="643" spans="1:20" ht="32" x14ac:dyDescent="0.2">
      <c r="A643" s="5">
        <v>641</v>
      </c>
      <c r="B643" s="12" t="s">
        <v>642</v>
      </c>
      <c r="C643" s="12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18">
        <f t="shared" si="60"/>
        <v>42199.486666666664</v>
      </c>
      <c r="O643" s="16">
        <f t="shared" si="61"/>
        <v>42229.361666666664</v>
      </c>
      <c r="P643" s="5" t="s">
        <v>8273</v>
      </c>
      <c r="Q643" s="9">
        <f t="shared" si="62"/>
        <v>1.1916249999999999</v>
      </c>
      <c r="R643" s="15">
        <f t="shared" si="63"/>
        <v>151.32</v>
      </c>
      <c r="S643" s="5" t="str">
        <f t="shared" si="64"/>
        <v>technology</v>
      </c>
      <c r="T643" s="5" t="str">
        <f t="shared" si="65"/>
        <v>wearables</v>
      </c>
    </row>
    <row r="644" spans="1:20" ht="32" x14ac:dyDescent="0.2">
      <c r="A644" s="5">
        <v>642</v>
      </c>
      <c r="B644" s="12" t="s">
        <v>643</v>
      </c>
      <c r="C644" s="12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18">
        <f t="shared" si="60"/>
        <v>42199.567986111106</v>
      </c>
      <c r="O644" s="16">
        <f t="shared" si="61"/>
        <v>42235.442986111106</v>
      </c>
      <c r="P644" s="5" t="s">
        <v>8273</v>
      </c>
      <c r="Q644" s="9">
        <f t="shared" si="62"/>
        <v>14.604850000000001</v>
      </c>
      <c r="R644" s="15">
        <f t="shared" si="63"/>
        <v>134.36000000000001</v>
      </c>
      <c r="S644" s="5" t="str">
        <f t="shared" si="64"/>
        <v>technology</v>
      </c>
      <c r="T644" s="5" t="str">
        <f t="shared" si="65"/>
        <v>wearables</v>
      </c>
    </row>
    <row r="645" spans="1:20" ht="32" x14ac:dyDescent="0.2">
      <c r="A645" s="5">
        <v>643</v>
      </c>
      <c r="B645" s="12" t="s">
        <v>644</v>
      </c>
      <c r="C645" s="12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18">
        <f t="shared" si="60"/>
        <v>42100.55873842592</v>
      </c>
      <c r="O645" s="16">
        <f t="shared" si="61"/>
        <v>42155.43373842592</v>
      </c>
      <c r="P645" s="5" t="s">
        <v>8273</v>
      </c>
      <c r="Q645" s="9">
        <f t="shared" si="62"/>
        <v>1.0580799999999999</v>
      </c>
      <c r="R645" s="15">
        <f t="shared" si="63"/>
        <v>174.03</v>
      </c>
      <c r="S645" s="5" t="str">
        <f t="shared" si="64"/>
        <v>technology</v>
      </c>
      <c r="T645" s="5" t="str">
        <f t="shared" si="65"/>
        <v>wearables</v>
      </c>
    </row>
    <row r="646" spans="1:20" ht="32" x14ac:dyDescent="0.2">
      <c r="A646" s="5">
        <v>644</v>
      </c>
      <c r="B646" s="12" t="s">
        <v>645</v>
      </c>
      <c r="C646" s="12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18">
        <f t="shared" si="60"/>
        <v>41898.582627314812</v>
      </c>
      <c r="O646" s="16">
        <f t="shared" si="61"/>
        <v>41940.833333333328</v>
      </c>
      <c r="P646" s="5" t="s">
        <v>8273</v>
      </c>
      <c r="Q646" s="9">
        <f t="shared" si="62"/>
        <v>3.0011791999999997</v>
      </c>
      <c r="R646" s="15">
        <f t="shared" si="63"/>
        <v>73.489999999999995</v>
      </c>
      <c r="S646" s="5" t="str">
        <f t="shared" si="64"/>
        <v>technology</v>
      </c>
      <c r="T646" s="5" t="str">
        <f t="shared" si="65"/>
        <v>wearables</v>
      </c>
    </row>
    <row r="647" spans="1:20" ht="16" x14ac:dyDescent="0.2">
      <c r="A647" s="5">
        <v>645</v>
      </c>
      <c r="B647" s="12" t="s">
        <v>646</v>
      </c>
      <c r="C647" s="12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18">
        <f t="shared" si="60"/>
        <v>42563.942986111106</v>
      </c>
      <c r="O647" s="16">
        <f t="shared" si="61"/>
        <v>42593.817986111106</v>
      </c>
      <c r="P647" s="5" t="s">
        <v>8273</v>
      </c>
      <c r="Q647" s="9">
        <f t="shared" si="62"/>
        <v>2.7869999999999999</v>
      </c>
      <c r="R647" s="15">
        <f t="shared" si="63"/>
        <v>23.52</v>
      </c>
      <c r="S647" s="5" t="str">
        <f t="shared" si="64"/>
        <v>technology</v>
      </c>
      <c r="T647" s="5" t="str">
        <f t="shared" si="65"/>
        <v>wearables</v>
      </c>
    </row>
    <row r="648" spans="1:20" ht="32" x14ac:dyDescent="0.2">
      <c r="A648" s="5">
        <v>646</v>
      </c>
      <c r="B648" s="12" t="s">
        <v>647</v>
      </c>
      <c r="C648" s="12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18">
        <f t="shared" si="60"/>
        <v>41832.769293981481</v>
      </c>
      <c r="O648" s="16">
        <f t="shared" si="61"/>
        <v>41862.644293981481</v>
      </c>
      <c r="P648" s="5" t="s">
        <v>8273</v>
      </c>
      <c r="Q648" s="9">
        <f t="shared" si="62"/>
        <v>1.3187625000000001</v>
      </c>
      <c r="R648" s="15">
        <f t="shared" si="63"/>
        <v>39.07</v>
      </c>
      <c r="S648" s="5" t="str">
        <f t="shared" si="64"/>
        <v>technology</v>
      </c>
      <c r="T648" s="5" t="str">
        <f t="shared" si="65"/>
        <v>wearables</v>
      </c>
    </row>
    <row r="649" spans="1:20" ht="32" x14ac:dyDescent="0.2">
      <c r="A649" s="5">
        <v>647</v>
      </c>
      <c r="B649" s="12" t="s">
        <v>648</v>
      </c>
      <c r="C649" s="12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18">
        <f t="shared" si="60"/>
        <v>42416.684594907405</v>
      </c>
      <c r="O649" s="16">
        <f t="shared" si="61"/>
        <v>42446.517928240741</v>
      </c>
      <c r="P649" s="5" t="s">
        <v>8273</v>
      </c>
      <c r="Q649" s="9">
        <f t="shared" si="62"/>
        <v>1.0705</v>
      </c>
      <c r="R649" s="15">
        <f t="shared" si="63"/>
        <v>125.94</v>
      </c>
      <c r="S649" s="5" t="str">
        <f t="shared" si="64"/>
        <v>technology</v>
      </c>
      <c r="T649" s="5" t="str">
        <f t="shared" si="65"/>
        <v>wearables</v>
      </c>
    </row>
    <row r="650" spans="1:20" ht="16" x14ac:dyDescent="0.2">
      <c r="A650" s="5">
        <v>648</v>
      </c>
      <c r="B650" s="12" t="s">
        <v>649</v>
      </c>
      <c r="C650" s="12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18">
        <f t="shared" si="60"/>
        <v>41891.610046296293</v>
      </c>
      <c r="O650" s="16">
        <f t="shared" si="61"/>
        <v>41926.485046296293</v>
      </c>
      <c r="P650" s="5" t="s">
        <v>8273</v>
      </c>
      <c r="Q650" s="9">
        <f t="shared" si="62"/>
        <v>1.2682285714285715</v>
      </c>
      <c r="R650" s="15">
        <f t="shared" si="63"/>
        <v>1644</v>
      </c>
      <c r="S650" s="5" t="str">
        <f t="shared" si="64"/>
        <v>technology</v>
      </c>
      <c r="T650" s="5" t="str">
        <f t="shared" si="65"/>
        <v>wearables</v>
      </c>
    </row>
    <row r="651" spans="1:20" ht="32" x14ac:dyDescent="0.2">
      <c r="A651" s="5">
        <v>649</v>
      </c>
      <c r="B651" s="12" t="s">
        <v>650</v>
      </c>
      <c r="C651" s="12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18">
        <f t="shared" si="60"/>
        <v>41877.828854166662</v>
      </c>
      <c r="O651" s="16">
        <f t="shared" si="61"/>
        <v>41898.703854166662</v>
      </c>
      <c r="P651" s="5" t="s">
        <v>8273</v>
      </c>
      <c r="Q651" s="9">
        <f t="shared" si="62"/>
        <v>1.3996</v>
      </c>
      <c r="R651" s="15">
        <f t="shared" si="63"/>
        <v>42.67</v>
      </c>
      <c r="S651" s="5" t="str">
        <f t="shared" si="64"/>
        <v>technology</v>
      </c>
      <c r="T651" s="5" t="str">
        <f t="shared" si="65"/>
        <v>wearables</v>
      </c>
    </row>
    <row r="652" spans="1:20" ht="32" x14ac:dyDescent="0.2">
      <c r="A652" s="5">
        <v>650</v>
      </c>
      <c r="B652" s="12" t="s">
        <v>651</v>
      </c>
      <c r="C652" s="12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18">
        <f t="shared" si="60"/>
        <v>41931.953518518516</v>
      </c>
      <c r="O652" s="16">
        <f t="shared" si="61"/>
        <v>41991.870185185187</v>
      </c>
      <c r="P652" s="5" t="s">
        <v>8273</v>
      </c>
      <c r="Q652" s="9">
        <f t="shared" si="62"/>
        <v>1.1240000000000001</v>
      </c>
      <c r="R652" s="15">
        <f t="shared" si="63"/>
        <v>35.130000000000003</v>
      </c>
      <c r="S652" s="5" t="str">
        <f t="shared" si="64"/>
        <v>technology</v>
      </c>
      <c r="T652" s="5" t="str">
        <f t="shared" si="65"/>
        <v>wearables</v>
      </c>
    </row>
    <row r="653" spans="1:20" ht="32" x14ac:dyDescent="0.2">
      <c r="A653" s="5">
        <v>651</v>
      </c>
      <c r="B653" s="12" t="s">
        <v>652</v>
      </c>
      <c r="C653" s="12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18">
        <f t="shared" si="60"/>
        <v>41955.934155092589</v>
      </c>
      <c r="O653" s="16">
        <f t="shared" si="61"/>
        <v>41985.809155092589</v>
      </c>
      <c r="P653" s="5" t="s">
        <v>8273</v>
      </c>
      <c r="Q653" s="9">
        <f t="shared" si="62"/>
        <v>1.00528</v>
      </c>
      <c r="R653" s="15">
        <f t="shared" si="63"/>
        <v>239.35</v>
      </c>
      <c r="S653" s="5" t="str">
        <f t="shared" si="64"/>
        <v>technology</v>
      </c>
      <c r="T653" s="5" t="str">
        <f t="shared" si="65"/>
        <v>wearables</v>
      </c>
    </row>
    <row r="654" spans="1:20" ht="32" x14ac:dyDescent="0.2">
      <c r="A654" s="5">
        <v>652</v>
      </c>
      <c r="B654" s="12" t="s">
        <v>653</v>
      </c>
      <c r="C654" s="12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18">
        <f t="shared" si="60"/>
        <v>42675.607060185182</v>
      </c>
      <c r="O654" s="16">
        <f t="shared" si="61"/>
        <v>42705.523726851847</v>
      </c>
      <c r="P654" s="5" t="s">
        <v>8273</v>
      </c>
      <c r="Q654" s="9">
        <f t="shared" si="62"/>
        <v>1.0046666666666666</v>
      </c>
      <c r="R654" s="15">
        <f t="shared" si="63"/>
        <v>107.64</v>
      </c>
      <c r="S654" s="5" t="str">
        <f t="shared" si="64"/>
        <v>technology</v>
      </c>
      <c r="T654" s="5" t="str">
        <f t="shared" si="65"/>
        <v>wearables</v>
      </c>
    </row>
    <row r="655" spans="1:20" ht="32" x14ac:dyDescent="0.2">
      <c r="A655" s="5">
        <v>653</v>
      </c>
      <c r="B655" s="12" t="s">
        <v>654</v>
      </c>
      <c r="C655" s="12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18">
        <f t="shared" si="60"/>
        <v>42199.535185185181</v>
      </c>
      <c r="O655" s="16">
        <f t="shared" si="61"/>
        <v>42236.410185185181</v>
      </c>
      <c r="P655" s="5" t="s">
        <v>8273</v>
      </c>
      <c r="Q655" s="9">
        <f t="shared" si="62"/>
        <v>1.4144600000000001</v>
      </c>
      <c r="R655" s="15">
        <f t="shared" si="63"/>
        <v>95.83</v>
      </c>
      <c r="S655" s="5" t="str">
        <f t="shared" si="64"/>
        <v>technology</v>
      </c>
      <c r="T655" s="5" t="str">
        <f t="shared" si="65"/>
        <v>wearables</v>
      </c>
    </row>
    <row r="656" spans="1:20" ht="32" x14ac:dyDescent="0.2">
      <c r="A656" s="5">
        <v>654</v>
      </c>
      <c r="B656" s="12" t="s">
        <v>655</v>
      </c>
      <c r="C656" s="12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18">
        <f t="shared" si="60"/>
        <v>42163.873993055553</v>
      </c>
      <c r="O656" s="16">
        <f t="shared" si="61"/>
        <v>42193.748993055553</v>
      </c>
      <c r="P656" s="5" t="s">
        <v>8273</v>
      </c>
      <c r="Q656" s="9">
        <f t="shared" si="62"/>
        <v>2.6729166666666666</v>
      </c>
      <c r="R656" s="15">
        <f t="shared" si="63"/>
        <v>31.66</v>
      </c>
      <c r="S656" s="5" t="str">
        <f t="shared" si="64"/>
        <v>technology</v>
      </c>
      <c r="T656" s="5" t="str">
        <f t="shared" si="65"/>
        <v>wearables</v>
      </c>
    </row>
    <row r="657" spans="1:20" ht="32" x14ac:dyDescent="0.2">
      <c r="A657" s="5">
        <v>655</v>
      </c>
      <c r="B657" s="12" t="s">
        <v>656</v>
      </c>
      <c r="C657" s="12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18">
        <f t="shared" si="60"/>
        <v>42045.873981481483</v>
      </c>
      <c r="O657" s="16">
        <f t="shared" si="61"/>
        <v>42075.707314814812</v>
      </c>
      <c r="P657" s="5" t="s">
        <v>8273</v>
      </c>
      <c r="Q657" s="9">
        <f t="shared" si="62"/>
        <v>1.4688749999999999</v>
      </c>
      <c r="R657" s="15">
        <f t="shared" si="63"/>
        <v>42.89</v>
      </c>
      <c r="S657" s="5" t="str">
        <f t="shared" si="64"/>
        <v>technology</v>
      </c>
      <c r="T657" s="5" t="str">
        <f t="shared" si="65"/>
        <v>wearables</v>
      </c>
    </row>
    <row r="658" spans="1:20" ht="32" x14ac:dyDescent="0.2">
      <c r="A658" s="5">
        <v>656</v>
      </c>
      <c r="B658" s="12" t="s">
        <v>657</v>
      </c>
      <c r="C658" s="12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18">
        <f t="shared" si="60"/>
        <v>42417.721284722218</v>
      </c>
      <c r="O658" s="16">
        <f t="shared" si="61"/>
        <v>42477.554618055554</v>
      </c>
      <c r="P658" s="5" t="s">
        <v>8273</v>
      </c>
      <c r="Q658" s="9">
        <f t="shared" si="62"/>
        <v>2.1356000000000002</v>
      </c>
      <c r="R658" s="15">
        <f t="shared" si="63"/>
        <v>122.74</v>
      </c>
      <c r="S658" s="5" t="str">
        <f t="shared" si="64"/>
        <v>technology</v>
      </c>
      <c r="T658" s="5" t="str">
        <f t="shared" si="65"/>
        <v>wearables</v>
      </c>
    </row>
    <row r="659" spans="1:20" ht="32" x14ac:dyDescent="0.2">
      <c r="A659" s="5">
        <v>657</v>
      </c>
      <c r="B659" s="12" t="s">
        <v>658</v>
      </c>
      <c r="C659" s="12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18">
        <f t="shared" si="60"/>
        <v>42331.762407407405</v>
      </c>
      <c r="O659" s="16">
        <f t="shared" si="61"/>
        <v>42361.637407407405</v>
      </c>
      <c r="P659" s="5" t="s">
        <v>8273</v>
      </c>
      <c r="Q659" s="9">
        <f t="shared" si="62"/>
        <v>1.2569999999999999</v>
      </c>
      <c r="R659" s="15">
        <f t="shared" si="63"/>
        <v>190.45</v>
      </c>
      <c r="S659" s="5" t="str">
        <f t="shared" si="64"/>
        <v>technology</v>
      </c>
      <c r="T659" s="5" t="str">
        <f t="shared" si="65"/>
        <v>wearables</v>
      </c>
    </row>
    <row r="660" spans="1:20" ht="32" x14ac:dyDescent="0.2">
      <c r="A660" s="5">
        <v>658</v>
      </c>
      <c r="B660" s="12" t="s">
        <v>659</v>
      </c>
      <c r="C660" s="12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18">
        <f t="shared" si="60"/>
        <v>42179.077418981477</v>
      </c>
      <c r="O660" s="16">
        <f t="shared" si="61"/>
        <v>42211.541666666664</v>
      </c>
      <c r="P660" s="5" t="s">
        <v>8273</v>
      </c>
      <c r="Q660" s="9">
        <f t="shared" si="62"/>
        <v>1.0446206037108834</v>
      </c>
      <c r="R660" s="15">
        <f t="shared" si="63"/>
        <v>109.34</v>
      </c>
      <c r="S660" s="5" t="str">
        <f t="shared" si="64"/>
        <v>technology</v>
      </c>
      <c r="T660" s="5" t="str">
        <f t="shared" si="65"/>
        <v>wearables</v>
      </c>
    </row>
    <row r="661" spans="1:20" ht="16" x14ac:dyDescent="0.2">
      <c r="A661" s="5">
        <v>659</v>
      </c>
      <c r="B661" s="12" t="s">
        <v>660</v>
      </c>
      <c r="C661" s="12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18">
        <f t="shared" si="60"/>
        <v>42209.510358796295</v>
      </c>
      <c r="O661" s="16">
        <f t="shared" si="61"/>
        <v>42239.385358796295</v>
      </c>
      <c r="P661" s="5" t="s">
        <v>8273</v>
      </c>
      <c r="Q661" s="9">
        <f t="shared" si="62"/>
        <v>1.0056666666666667</v>
      </c>
      <c r="R661" s="15">
        <f t="shared" si="63"/>
        <v>143.66999999999999</v>
      </c>
      <c r="S661" s="5" t="str">
        <f t="shared" si="64"/>
        <v>technology</v>
      </c>
      <c r="T661" s="5" t="str">
        <f t="shared" si="65"/>
        <v>wearables</v>
      </c>
    </row>
    <row r="662" spans="1:20" ht="32" x14ac:dyDescent="0.2">
      <c r="A662" s="5">
        <v>660</v>
      </c>
      <c r="B662" s="12" t="s">
        <v>661</v>
      </c>
      <c r="C662" s="12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18">
        <f t="shared" si="60"/>
        <v>41922.658321759256</v>
      </c>
      <c r="O662" s="16">
        <f t="shared" si="61"/>
        <v>41952.57498842592</v>
      </c>
      <c r="P662" s="5" t="s">
        <v>8273</v>
      </c>
      <c r="Q662" s="9">
        <f t="shared" si="62"/>
        <v>3.058E-2</v>
      </c>
      <c r="R662" s="15">
        <f t="shared" si="63"/>
        <v>84.94</v>
      </c>
      <c r="S662" s="5" t="str">
        <f t="shared" si="64"/>
        <v>technology</v>
      </c>
      <c r="T662" s="5" t="str">
        <f t="shared" si="65"/>
        <v>wearables</v>
      </c>
    </row>
    <row r="663" spans="1:20" ht="32" x14ac:dyDescent="0.2">
      <c r="A663" s="5">
        <v>661</v>
      </c>
      <c r="B663" s="12" t="s">
        <v>662</v>
      </c>
      <c r="C663" s="12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18">
        <f t="shared" si="60"/>
        <v>42636.562025462961</v>
      </c>
      <c r="O663" s="16">
        <f t="shared" si="61"/>
        <v>42666.437025462961</v>
      </c>
      <c r="P663" s="5" t="s">
        <v>8273</v>
      </c>
      <c r="Q663" s="9">
        <f t="shared" si="62"/>
        <v>9.4999999999999998E-3</v>
      </c>
      <c r="R663" s="15">
        <f t="shared" si="63"/>
        <v>10.56</v>
      </c>
      <c r="S663" s="5" t="str">
        <f t="shared" si="64"/>
        <v>technology</v>
      </c>
      <c r="T663" s="5" t="str">
        <f t="shared" si="65"/>
        <v>wearables</v>
      </c>
    </row>
    <row r="664" spans="1:20" ht="32" x14ac:dyDescent="0.2">
      <c r="A664" s="5">
        <v>662</v>
      </c>
      <c r="B664" s="12" t="s">
        <v>663</v>
      </c>
      <c r="C664" s="12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18">
        <f t="shared" si="60"/>
        <v>41990.354710648149</v>
      </c>
      <c r="O664" s="16">
        <f t="shared" si="61"/>
        <v>42020.229710648149</v>
      </c>
      <c r="P664" s="5" t="s">
        <v>8273</v>
      </c>
      <c r="Q664" s="9">
        <f t="shared" si="62"/>
        <v>4.0000000000000001E-3</v>
      </c>
      <c r="R664" s="15">
        <f t="shared" si="63"/>
        <v>39</v>
      </c>
      <c r="S664" s="5" t="str">
        <f t="shared" si="64"/>
        <v>technology</v>
      </c>
      <c r="T664" s="5" t="str">
        <f t="shared" si="65"/>
        <v>wearables</v>
      </c>
    </row>
    <row r="665" spans="1:20" ht="32" x14ac:dyDescent="0.2">
      <c r="A665" s="5">
        <v>663</v>
      </c>
      <c r="B665" s="12" t="s">
        <v>664</v>
      </c>
      <c r="C665" s="12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18">
        <f t="shared" si="60"/>
        <v>42173.759907407402</v>
      </c>
      <c r="O665" s="16">
        <f t="shared" si="61"/>
        <v>42203.634907407402</v>
      </c>
      <c r="P665" s="5" t="s">
        <v>8273</v>
      </c>
      <c r="Q665" s="9">
        <f t="shared" si="62"/>
        <v>3.5000000000000001E-3</v>
      </c>
      <c r="R665" s="15">
        <f t="shared" si="63"/>
        <v>100</v>
      </c>
      <c r="S665" s="5" t="str">
        <f t="shared" si="64"/>
        <v>technology</v>
      </c>
      <c r="T665" s="5" t="str">
        <f t="shared" si="65"/>
        <v>wearables</v>
      </c>
    </row>
    <row r="666" spans="1:20" ht="32" x14ac:dyDescent="0.2">
      <c r="A666" s="5">
        <v>664</v>
      </c>
      <c r="B666" s="12" t="s">
        <v>665</v>
      </c>
      <c r="C666" s="12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18">
        <f t="shared" si="60"/>
        <v>42077.583043981482</v>
      </c>
      <c r="O666" s="16">
        <f t="shared" si="61"/>
        <v>42107.458043981482</v>
      </c>
      <c r="P666" s="5" t="s">
        <v>8273</v>
      </c>
      <c r="Q666" s="9">
        <f t="shared" si="62"/>
        <v>7.5333333333333335E-2</v>
      </c>
      <c r="R666" s="15">
        <f t="shared" si="63"/>
        <v>31.17</v>
      </c>
      <c r="S666" s="5" t="str">
        <f t="shared" si="64"/>
        <v>technology</v>
      </c>
      <c r="T666" s="5" t="str">
        <f t="shared" si="65"/>
        <v>wearables</v>
      </c>
    </row>
    <row r="667" spans="1:20" ht="32" x14ac:dyDescent="0.2">
      <c r="A667" s="5">
        <v>665</v>
      </c>
      <c r="B667" s="12" t="s">
        <v>666</v>
      </c>
      <c r="C667" s="12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18">
        <f t="shared" si="60"/>
        <v>42688.628020833326</v>
      </c>
      <c r="O667" s="16">
        <f t="shared" si="61"/>
        <v>42748.503020833326</v>
      </c>
      <c r="P667" s="5" t="s">
        <v>8273</v>
      </c>
      <c r="Q667" s="9">
        <f t="shared" si="62"/>
        <v>0.18640000000000001</v>
      </c>
      <c r="R667" s="15">
        <f t="shared" si="63"/>
        <v>155.33000000000001</v>
      </c>
      <c r="S667" s="5" t="str">
        <f t="shared" si="64"/>
        <v>technology</v>
      </c>
      <c r="T667" s="5" t="str">
        <f t="shared" si="65"/>
        <v>wearables</v>
      </c>
    </row>
    <row r="668" spans="1:20" ht="32" x14ac:dyDescent="0.2">
      <c r="A668" s="5">
        <v>666</v>
      </c>
      <c r="B668" s="12" t="s">
        <v>667</v>
      </c>
      <c r="C668" s="12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18">
        <f t="shared" si="60"/>
        <v>41838.748819444438</v>
      </c>
      <c r="O668" s="16">
        <f t="shared" si="61"/>
        <v>41868.623819444438</v>
      </c>
      <c r="P668" s="5" t="s">
        <v>8273</v>
      </c>
      <c r="Q668" s="9">
        <f t="shared" si="62"/>
        <v>4.0000000000000003E-5</v>
      </c>
      <c r="R668" s="15">
        <f t="shared" si="63"/>
        <v>2</v>
      </c>
      <c r="S668" s="5" t="str">
        <f t="shared" si="64"/>
        <v>technology</v>
      </c>
      <c r="T668" s="5" t="str">
        <f t="shared" si="65"/>
        <v>wearables</v>
      </c>
    </row>
    <row r="669" spans="1:20" ht="32" x14ac:dyDescent="0.2">
      <c r="A669" s="5">
        <v>667</v>
      </c>
      <c r="B669" s="12" t="s">
        <v>668</v>
      </c>
      <c r="C669" s="12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18">
        <f t="shared" si="60"/>
        <v>42632.290081018517</v>
      </c>
      <c r="O669" s="16">
        <f t="shared" si="61"/>
        <v>42672.165081018517</v>
      </c>
      <c r="P669" s="5" t="s">
        <v>8273</v>
      </c>
      <c r="Q669" s="9">
        <f t="shared" si="62"/>
        <v>0.1002</v>
      </c>
      <c r="R669" s="15">
        <f t="shared" si="63"/>
        <v>178.93</v>
      </c>
      <c r="S669" s="5" t="str">
        <f t="shared" si="64"/>
        <v>technology</v>
      </c>
      <c r="T669" s="5" t="str">
        <f t="shared" si="65"/>
        <v>wearables</v>
      </c>
    </row>
    <row r="670" spans="1:20" ht="32" x14ac:dyDescent="0.2">
      <c r="A670" s="5">
        <v>668</v>
      </c>
      <c r="B670" s="12" t="s">
        <v>669</v>
      </c>
      <c r="C670" s="12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18">
        <f t="shared" si="60"/>
        <v>42090.747939814813</v>
      </c>
      <c r="O670" s="16">
        <f t="shared" si="61"/>
        <v>42135.622939814813</v>
      </c>
      <c r="P670" s="5" t="s">
        <v>8273</v>
      </c>
      <c r="Q670" s="9">
        <f t="shared" si="62"/>
        <v>4.5600000000000002E-2</v>
      </c>
      <c r="R670" s="15">
        <f t="shared" si="63"/>
        <v>27.36</v>
      </c>
      <c r="S670" s="5" t="str">
        <f t="shared" si="64"/>
        <v>technology</v>
      </c>
      <c r="T670" s="5" t="str">
        <f t="shared" si="65"/>
        <v>wearables</v>
      </c>
    </row>
    <row r="671" spans="1:20" ht="32" x14ac:dyDescent="0.2">
      <c r="A671" s="5">
        <v>669</v>
      </c>
      <c r="B671" s="12" t="s">
        <v>670</v>
      </c>
      <c r="C671" s="12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18">
        <f t="shared" si="60"/>
        <v>42527.542337962957</v>
      </c>
      <c r="O671" s="16">
        <f t="shared" si="61"/>
        <v>42557.417337962957</v>
      </c>
      <c r="P671" s="5" t="s">
        <v>8273</v>
      </c>
      <c r="Q671" s="9">
        <f t="shared" si="62"/>
        <v>0.21507499999999999</v>
      </c>
      <c r="R671" s="15">
        <f t="shared" si="63"/>
        <v>1536.25</v>
      </c>
      <c r="S671" s="5" t="str">
        <f t="shared" si="64"/>
        <v>technology</v>
      </c>
      <c r="T671" s="5" t="str">
        <f t="shared" si="65"/>
        <v>wearables</v>
      </c>
    </row>
    <row r="672" spans="1:20" ht="32" x14ac:dyDescent="0.2">
      <c r="A672" s="5">
        <v>670</v>
      </c>
      <c r="B672" s="12" t="s">
        <v>671</v>
      </c>
      <c r="C672" s="12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18">
        <f t="shared" si="60"/>
        <v>42506.626388888886</v>
      </c>
      <c r="O672" s="16">
        <f t="shared" si="61"/>
        <v>42540.131944444445</v>
      </c>
      <c r="P672" s="5" t="s">
        <v>8273</v>
      </c>
      <c r="Q672" s="9">
        <f t="shared" si="62"/>
        <v>0.29276666666666668</v>
      </c>
      <c r="R672" s="15">
        <f t="shared" si="63"/>
        <v>85</v>
      </c>
      <c r="S672" s="5" t="str">
        <f t="shared" si="64"/>
        <v>technology</v>
      </c>
      <c r="T672" s="5" t="str">
        <f t="shared" si="65"/>
        <v>wearables</v>
      </c>
    </row>
    <row r="673" spans="1:20" ht="32" x14ac:dyDescent="0.2">
      <c r="A673" s="5">
        <v>671</v>
      </c>
      <c r="B673" s="12" t="s">
        <v>672</v>
      </c>
      <c r="C673" s="12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18">
        <f t="shared" si="60"/>
        <v>41984.609398148146</v>
      </c>
      <c r="O673" s="16">
        <f t="shared" si="61"/>
        <v>42017.958333333336</v>
      </c>
      <c r="P673" s="5" t="s">
        <v>8273</v>
      </c>
      <c r="Q673" s="9">
        <f t="shared" si="62"/>
        <v>0.39426666666666665</v>
      </c>
      <c r="R673" s="15">
        <f t="shared" si="63"/>
        <v>788.53</v>
      </c>
      <c r="S673" s="5" t="str">
        <f t="shared" si="64"/>
        <v>technology</v>
      </c>
      <c r="T673" s="5" t="str">
        <f t="shared" si="65"/>
        <v>wearables</v>
      </c>
    </row>
    <row r="674" spans="1:20" ht="32" x14ac:dyDescent="0.2">
      <c r="A674" s="5">
        <v>672</v>
      </c>
      <c r="B674" s="12" t="s">
        <v>673</v>
      </c>
      <c r="C674" s="12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18">
        <f t="shared" si="60"/>
        <v>41974.136157407404</v>
      </c>
      <c r="O674" s="16">
        <f t="shared" si="61"/>
        <v>42004.999305555553</v>
      </c>
      <c r="P674" s="5" t="s">
        <v>8273</v>
      </c>
      <c r="Q674" s="9">
        <f t="shared" si="62"/>
        <v>0.21628</v>
      </c>
      <c r="R674" s="15">
        <f t="shared" si="63"/>
        <v>50.3</v>
      </c>
      <c r="S674" s="5" t="str">
        <f t="shared" si="64"/>
        <v>technology</v>
      </c>
      <c r="T674" s="5" t="str">
        <f t="shared" si="65"/>
        <v>wearables</v>
      </c>
    </row>
    <row r="675" spans="1:20" ht="32" x14ac:dyDescent="0.2">
      <c r="A675" s="5">
        <v>673</v>
      </c>
      <c r="B675" s="12" t="s">
        <v>674</v>
      </c>
      <c r="C675" s="12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18">
        <f t="shared" si="60"/>
        <v>41838.7571412037</v>
      </c>
      <c r="O675" s="16">
        <f t="shared" si="61"/>
        <v>41883.6321412037</v>
      </c>
      <c r="P675" s="5" t="s">
        <v>8273</v>
      </c>
      <c r="Q675" s="9">
        <f t="shared" si="62"/>
        <v>2.0500000000000002E-3</v>
      </c>
      <c r="R675" s="15">
        <f t="shared" si="63"/>
        <v>68.33</v>
      </c>
      <c r="S675" s="5" t="str">
        <f t="shared" si="64"/>
        <v>technology</v>
      </c>
      <c r="T675" s="5" t="str">
        <f t="shared" si="65"/>
        <v>wearables</v>
      </c>
    </row>
    <row r="676" spans="1:20" ht="16" x14ac:dyDescent="0.2">
      <c r="A676" s="5">
        <v>674</v>
      </c>
      <c r="B676" s="12" t="s">
        <v>675</v>
      </c>
      <c r="C676" s="12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18">
        <f t="shared" si="60"/>
        <v>41803.032719907402</v>
      </c>
      <c r="O676" s="16">
        <f t="shared" si="61"/>
        <v>41862.907719907402</v>
      </c>
      <c r="P676" s="5" t="s">
        <v>8273</v>
      </c>
      <c r="Q676" s="9">
        <f t="shared" si="62"/>
        <v>2.9999999999999997E-4</v>
      </c>
      <c r="R676" s="15">
        <f t="shared" si="63"/>
        <v>7.5</v>
      </c>
      <c r="S676" s="5" t="str">
        <f t="shared" si="64"/>
        <v>technology</v>
      </c>
      <c r="T676" s="5" t="str">
        <f t="shared" si="65"/>
        <v>wearables</v>
      </c>
    </row>
    <row r="677" spans="1:20" ht="32" x14ac:dyDescent="0.2">
      <c r="A677" s="5">
        <v>675</v>
      </c>
      <c r="B677" s="12" t="s">
        <v>676</v>
      </c>
      <c r="C677" s="12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18">
        <f t="shared" si="60"/>
        <v>41975.847268518519</v>
      </c>
      <c r="O677" s="16">
        <f t="shared" si="61"/>
        <v>42005.082638888889</v>
      </c>
      <c r="P677" s="5" t="s">
        <v>8273</v>
      </c>
      <c r="Q677" s="9">
        <f t="shared" si="62"/>
        <v>0.14849999999999999</v>
      </c>
      <c r="R677" s="15">
        <f t="shared" si="63"/>
        <v>34.270000000000003</v>
      </c>
      <c r="S677" s="5" t="str">
        <f t="shared" si="64"/>
        <v>technology</v>
      </c>
      <c r="T677" s="5" t="str">
        <f t="shared" si="65"/>
        <v>wearables</v>
      </c>
    </row>
    <row r="678" spans="1:20" ht="32" x14ac:dyDescent="0.2">
      <c r="A678" s="5">
        <v>676</v>
      </c>
      <c r="B678" s="12" t="s">
        <v>677</v>
      </c>
      <c r="C678" s="12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18">
        <f t="shared" si="60"/>
        <v>42012.684965277775</v>
      </c>
      <c r="O678" s="16">
        <f t="shared" si="61"/>
        <v>42042.559965277775</v>
      </c>
      <c r="P678" s="5" t="s">
        <v>8273</v>
      </c>
      <c r="Q678" s="9">
        <f t="shared" si="62"/>
        <v>1.4710000000000001E-2</v>
      </c>
      <c r="R678" s="15">
        <f t="shared" si="63"/>
        <v>61.29</v>
      </c>
      <c r="S678" s="5" t="str">
        <f t="shared" si="64"/>
        <v>technology</v>
      </c>
      <c r="T678" s="5" t="str">
        <f t="shared" si="65"/>
        <v>wearables</v>
      </c>
    </row>
    <row r="679" spans="1:20" ht="32" x14ac:dyDescent="0.2">
      <c r="A679" s="5">
        <v>677</v>
      </c>
      <c r="B679" s="12" t="s">
        <v>678</v>
      </c>
      <c r="C679" s="12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18">
        <f t="shared" si="60"/>
        <v>42504.320543981477</v>
      </c>
      <c r="O679" s="16">
        <f t="shared" si="61"/>
        <v>42549.195543981477</v>
      </c>
      <c r="P679" s="5" t="s">
        <v>8273</v>
      </c>
      <c r="Q679" s="9">
        <f t="shared" si="62"/>
        <v>0.25584000000000001</v>
      </c>
      <c r="R679" s="15">
        <f t="shared" si="63"/>
        <v>133.25</v>
      </c>
      <c r="S679" s="5" t="str">
        <f t="shared" si="64"/>
        <v>technology</v>
      </c>
      <c r="T679" s="5" t="str">
        <f t="shared" si="65"/>
        <v>wearables</v>
      </c>
    </row>
    <row r="680" spans="1:20" ht="32" x14ac:dyDescent="0.2">
      <c r="A680" s="5">
        <v>678</v>
      </c>
      <c r="B680" s="12" t="s">
        <v>679</v>
      </c>
      <c r="C680" s="12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18">
        <f t="shared" si="60"/>
        <v>42481.293263888881</v>
      </c>
      <c r="O680" s="16">
        <f t="shared" si="61"/>
        <v>42511.168263888881</v>
      </c>
      <c r="P680" s="5" t="s">
        <v>8273</v>
      </c>
      <c r="Q680" s="9">
        <f t="shared" si="62"/>
        <v>3.8206896551724136E-2</v>
      </c>
      <c r="R680" s="15">
        <f t="shared" si="63"/>
        <v>65.180000000000007</v>
      </c>
      <c r="S680" s="5" t="str">
        <f t="shared" si="64"/>
        <v>technology</v>
      </c>
      <c r="T680" s="5" t="str">
        <f t="shared" si="65"/>
        <v>wearables</v>
      </c>
    </row>
    <row r="681" spans="1:20" ht="32" x14ac:dyDescent="0.2">
      <c r="A681" s="5">
        <v>679</v>
      </c>
      <c r="B681" s="12" t="s">
        <v>680</v>
      </c>
      <c r="C681" s="12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18">
        <f t="shared" si="60"/>
        <v>42556.612372685187</v>
      </c>
      <c r="O681" s="16">
        <f t="shared" si="61"/>
        <v>42616.487372685187</v>
      </c>
      <c r="P681" s="5" t="s">
        <v>8273</v>
      </c>
      <c r="Q681" s="9">
        <f t="shared" si="62"/>
        <v>0.15485964912280703</v>
      </c>
      <c r="R681" s="15">
        <f t="shared" si="63"/>
        <v>93.9</v>
      </c>
      <c r="S681" s="5" t="str">
        <f t="shared" si="64"/>
        <v>technology</v>
      </c>
      <c r="T681" s="5" t="str">
        <f t="shared" si="65"/>
        <v>wearables</v>
      </c>
    </row>
    <row r="682" spans="1:20" ht="32" x14ac:dyDescent="0.2">
      <c r="A682" s="5">
        <v>680</v>
      </c>
      <c r="B682" s="12" t="s">
        <v>681</v>
      </c>
      <c r="C682" s="12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18">
        <f t="shared" si="60"/>
        <v>41864.418182870366</v>
      </c>
      <c r="O682" s="16">
        <f t="shared" si="61"/>
        <v>41899.293182870366</v>
      </c>
      <c r="P682" s="5" t="s">
        <v>8273</v>
      </c>
      <c r="Q682" s="9">
        <f t="shared" si="62"/>
        <v>0.25912000000000002</v>
      </c>
      <c r="R682" s="15">
        <f t="shared" si="63"/>
        <v>150.65</v>
      </c>
      <c r="S682" s="5" t="str">
        <f t="shared" si="64"/>
        <v>technology</v>
      </c>
      <c r="T682" s="5" t="str">
        <f t="shared" si="65"/>
        <v>wearables</v>
      </c>
    </row>
    <row r="683" spans="1:20" ht="32" x14ac:dyDescent="0.2">
      <c r="A683" s="5">
        <v>681</v>
      </c>
      <c r="B683" s="12" t="s">
        <v>682</v>
      </c>
      <c r="C683" s="12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18">
        <f t="shared" si="60"/>
        <v>42639.722268518519</v>
      </c>
      <c r="O683" s="16">
        <f t="shared" si="61"/>
        <v>42669.597268518519</v>
      </c>
      <c r="P683" s="5" t="s">
        <v>8273</v>
      </c>
      <c r="Q683" s="9">
        <f t="shared" si="62"/>
        <v>4.0000000000000002E-4</v>
      </c>
      <c r="R683" s="15">
        <f t="shared" si="63"/>
        <v>1</v>
      </c>
      <c r="S683" s="5" t="str">
        <f t="shared" si="64"/>
        <v>technology</v>
      </c>
      <c r="T683" s="5" t="str">
        <f t="shared" si="65"/>
        <v>wearables</v>
      </c>
    </row>
    <row r="684" spans="1:20" ht="32" x14ac:dyDescent="0.2">
      <c r="A684" s="5">
        <v>682</v>
      </c>
      <c r="B684" s="12" t="s">
        <v>683</v>
      </c>
      <c r="C684" s="12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18">
        <f t="shared" si="60"/>
        <v>42778.681967592587</v>
      </c>
      <c r="O684" s="16">
        <f t="shared" si="61"/>
        <v>42808.515300925923</v>
      </c>
      <c r="P684" s="5" t="s">
        <v>8273</v>
      </c>
      <c r="Q684" s="9">
        <f t="shared" si="62"/>
        <v>1.06E-3</v>
      </c>
      <c r="R684" s="15">
        <f t="shared" si="63"/>
        <v>13.25</v>
      </c>
      <c r="S684" s="5" t="str">
        <f t="shared" si="64"/>
        <v>technology</v>
      </c>
      <c r="T684" s="5" t="str">
        <f t="shared" si="65"/>
        <v>wearables</v>
      </c>
    </row>
    <row r="685" spans="1:20" ht="32" x14ac:dyDescent="0.2">
      <c r="A685" s="5">
        <v>683</v>
      </c>
      <c r="B685" s="12" t="s">
        <v>684</v>
      </c>
      <c r="C685" s="12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18">
        <f t="shared" si="60"/>
        <v>42634.816712962966</v>
      </c>
      <c r="O685" s="16">
        <f t="shared" si="61"/>
        <v>42674.691712962966</v>
      </c>
      <c r="P685" s="5" t="s">
        <v>8273</v>
      </c>
      <c r="Q685" s="9">
        <f t="shared" si="62"/>
        <v>8.5142857142857138E-3</v>
      </c>
      <c r="R685" s="15">
        <f t="shared" si="63"/>
        <v>99.33</v>
      </c>
      <c r="S685" s="5" t="str">
        <f t="shared" si="64"/>
        <v>technology</v>
      </c>
      <c r="T685" s="5" t="str">
        <f t="shared" si="65"/>
        <v>wearables</v>
      </c>
    </row>
    <row r="686" spans="1:20" ht="16" x14ac:dyDescent="0.2">
      <c r="A686" s="5">
        <v>684</v>
      </c>
      <c r="B686" s="12" t="s">
        <v>685</v>
      </c>
      <c r="C686" s="12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18">
        <f t="shared" si="60"/>
        <v>41809.38994212963</v>
      </c>
      <c r="O686" s="16">
        <f t="shared" si="61"/>
        <v>41844.916666666664</v>
      </c>
      <c r="P686" s="5" t="s">
        <v>8273</v>
      </c>
      <c r="Q686" s="9">
        <f t="shared" si="62"/>
        <v>7.4837500000000001E-2</v>
      </c>
      <c r="R686" s="15">
        <f t="shared" si="63"/>
        <v>177.39</v>
      </c>
      <c r="S686" s="5" t="str">
        <f t="shared" si="64"/>
        <v>technology</v>
      </c>
      <c r="T686" s="5" t="str">
        <f t="shared" si="65"/>
        <v>wearables</v>
      </c>
    </row>
    <row r="687" spans="1:20" ht="32" x14ac:dyDescent="0.2">
      <c r="A687" s="5">
        <v>685</v>
      </c>
      <c r="B687" s="12" t="s">
        <v>686</v>
      </c>
      <c r="C687" s="12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18">
        <f t="shared" si="60"/>
        <v>41971.783240740733</v>
      </c>
      <c r="O687" s="16">
        <f t="shared" si="61"/>
        <v>42016.658240740733</v>
      </c>
      <c r="P687" s="5" t="s">
        <v>8273</v>
      </c>
      <c r="Q687" s="9">
        <f t="shared" si="62"/>
        <v>0.27650000000000002</v>
      </c>
      <c r="R687" s="15">
        <f t="shared" si="63"/>
        <v>55.3</v>
      </c>
      <c r="S687" s="5" t="str">
        <f t="shared" si="64"/>
        <v>technology</v>
      </c>
      <c r="T687" s="5" t="str">
        <f t="shared" si="65"/>
        <v>wearables</v>
      </c>
    </row>
    <row r="688" spans="1:20" ht="32" x14ac:dyDescent="0.2">
      <c r="A688" s="5">
        <v>686</v>
      </c>
      <c r="B688" s="12" t="s">
        <v>687</v>
      </c>
      <c r="C688" s="12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18">
        <f t="shared" si="60"/>
        <v>42189.589930555558</v>
      </c>
      <c r="O688" s="16">
        <f t="shared" si="61"/>
        <v>42219.464930555558</v>
      </c>
      <c r="P688" s="5" t="s">
        <v>8273</v>
      </c>
      <c r="Q688" s="9">
        <f t="shared" si="62"/>
        <v>0</v>
      </c>
      <c r="R688" s="15" t="str">
        <f t="shared" si="63"/>
        <v>N/A</v>
      </c>
      <c r="S688" s="5" t="str">
        <f t="shared" si="64"/>
        <v>technology</v>
      </c>
      <c r="T688" s="5" t="str">
        <f t="shared" si="65"/>
        <v>wearables</v>
      </c>
    </row>
    <row r="689" spans="1:20" ht="32" x14ac:dyDescent="0.2">
      <c r="A689" s="5">
        <v>687</v>
      </c>
      <c r="B689" s="12" t="s">
        <v>688</v>
      </c>
      <c r="C689" s="12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18">
        <f t="shared" si="60"/>
        <v>42711.667280092595</v>
      </c>
      <c r="O689" s="16">
        <f t="shared" si="61"/>
        <v>42771.542280092595</v>
      </c>
      <c r="P689" s="5" t="s">
        <v>8273</v>
      </c>
      <c r="Q689" s="9">
        <f t="shared" si="62"/>
        <v>3.5499999999999997E-2</v>
      </c>
      <c r="R689" s="15">
        <f t="shared" si="63"/>
        <v>591.66999999999996</v>
      </c>
      <c r="S689" s="5" t="str">
        <f t="shared" si="64"/>
        <v>technology</v>
      </c>
      <c r="T689" s="5" t="str">
        <f t="shared" si="65"/>
        <v>wearables</v>
      </c>
    </row>
    <row r="690" spans="1:20" ht="32" x14ac:dyDescent="0.2">
      <c r="A690" s="5">
        <v>688</v>
      </c>
      <c r="B690" s="12" t="s">
        <v>689</v>
      </c>
      <c r="C690" s="12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18">
        <f t="shared" si="60"/>
        <v>42262.021446759252</v>
      </c>
      <c r="O690" s="16">
        <f t="shared" si="61"/>
        <v>42291.896446759252</v>
      </c>
      <c r="P690" s="5" t="s">
        <v>8273</v>
      </c>
      <c r="Q690" s="9">
        <f t="shared" si="62"/>
        <v>0.72989999999999999</v>
      </c>
      <c r="R690" s="15">
        <f t="shared" si="63"/>
        <v>405.5</v>
      </c>
      <c r="S690" s="5" t="str">
        <f t="shared" si="64"/>
        <v>technology</v>
      </c>
      <c r="T690" s="5" t="str">
        <f t="shared" si="65"/>
        <v>wearables</v>
      </c>
    </row>
    <row r="691" spans="1:20" ht="32" x14ac:dyDescent="0.2">
      <c r="A691" s="5">
        <v>689</v>
      </c>
      <c r="B691" s="12" t="s">
        <v>690</v>
      </c>
      <c r="C691" s="12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18">
        <f t="shared" si="60"/>
        <v>42675.584456018514</v>
      </c>
      <c r="O691" s="16">
        <f t="shared" si="61"/>
        <v>42711.999305555553</v>
      </c>
      <c r="P691" s="5" t="s">
        <v>8273</v>
      </c>
      <c r="Q691" s="9">
        <f t="shared" si="62"/>
        <v>0.57648750000000004</v>
      </c>
      <c r="R691" s="15">
        <f t="shared" si="63"/>
        <v>343.15</v>
      </c>
      <c r="S691" s="5" t="str">
        <f t="shared" si="64"/>
        <v>technology</v>
      </c>
      <c r="T691" s="5" t="str">
        <f t="shared" si="65"/>
        <v>wearables</v>
      </c>
    </row>
    <row r="692" spans="1:20" ht="16" x14ac:dyDescent="0.2">
      <c r="A692" s="5">
        <v>690</v>
      </c>
      <c r="B692" s="12" t="s">
        <v>691</v>
      </c>
      <c r="C692" s="12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18">
        <f t="shared" si="60"/>
        <v>42579.551400462959</v>
      </c>
      <c r="O692" s="16">
        <f t="shared" si="61"/>
        <v>42622.041666666664</v>
      </c>
      <c r="P692" s="5" t="s">
        <v>8273</v>
      </c>
      <c r="Q692" s="9">
        <f t="shared" si="62"/>
        <v>0.1234</v>
      </c>
      <c r="R692" s="15">
        <f t="shared" si="63"/>
        <v>72.59</v>
      </c>
      <c r="S692" s="5" t="str">
        <f t="shared" si="64"/>
        <v>technology</v>
      </c>
      <c r="T692" s="5" t="str">
        <f t="shared" si="65"/>
        <v>wearables</v>
      </c>
    </row>
    <row r="693" spans="1:20" ht="32" x14ac:dyDescent="0.2">
      <c r="A693" s="5">
        <v>691</v>
      </c>
      <c r="B693" s="12" t="s">
        <v>692</v>
      </c>
      <c r="C693" s="12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18">
        <f t="shared" si="60"/>
        <v>42157.944976851846</v>
      </c>
      <c r="O693" s="16">
        <f t="shared" si="61"/>
        <v>42185.819976851846</v>
      </c>
      <c r="P693" s="5" t="s">
        <v>8273</v>
      </c>
      <c r="Q693" s="9">
        <f t="shared" si="62"/>
        <v>5.1999999999999998E-3</v>
      </c>
      <c r="R693" s="15">
        <f t="shared" si="63"/>
        <v>26</v>
      </c>
      <c r="S693" s="5" t="str">
        <f t="shared" si="64"/>
        <v>technology</v>
      </c>
      <c r="T693" s="5" t="str">
        <f t="shared" si="65"/>
        <v>wearables</v>
      </c>
    </row>
    <row r="694" spans="1:20" ht="32" x14ac:dyDescent="0.2">
      <c r="A694" s="5">
        <v>692</v>
      </c>
      <c r="B694" s="12" t="s">
        <v>693</v>
      </c>
      <c r="C694" s="12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18">
        <f t="shared" si="60"/>
        <v>42696.292395833334</v>
      </c>
      <c r="O694" s="16">
        <f t="shared" si="61"/>
        <v>42726.167395833334</v>
      </c>
      <c r="P694" s="5" t="s">
        <v>8273</v>
      </c>
      <c r="Q694" s="9">
        <f t="shared" si="62"/>
        <v>6.5299999999999997E-2</v>
      </c>
      <c r="R694" s="15">
        <f t="shared" si="63"/>
        <v>6.5</v>
      </c>
      <c r="S694" s="5" t="str">
        <f t="shared" si="64"/>
        <v>technology</v>
      </c>
      <c r="T694" s="5" t="str">
        <f t="shared" si="65"/>
        <v>wearables</v>
      </c>
    </row>
    <row r="695" spans="1:20" ht="32" x14ac:dyDescent="0.2">
      <c r="A695" s="5">
        <v>693</v>
      </c>
      <c r="B695" s="12" t="s">
        <v>694</v>
      </c>
      <c r="C695" s="12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18">
        <f t="shared" si="60"/>
        <v>42094.724849537037</v>
      </c>
      <c r="O695" s="16">
        <f t="shared" si="61"/>
        <v>42124.599849537037</v>
      </c>
      <c r="P695" s="5" t="s">
        <v>8273</v>
      </c>
      <c r="Q695" s="9">
        <f t="shared" si="62"/>
        <v>0.35338000000000003</v>
      </c>
      <c r="R695" s="15">
        <f t="shared" si="63"/>
        <v>119.39</v>
      </c>
      <c r="S695" s="5" t="str">
        <f t="shared" si="64"/>
        <v>technology</v>
      </c>
      <c r="T695" s="5" t="str">
        <f t="shared" si="65"/>
        <v>wearables</v>
      </c>
    </row>
    <row r="696" spans="1:20" ht="32" x14ac:dyDescent="0.2">
      <c r="A696" s="5">
        <v>694</v>
      </c>
      <c r="B696" s="12" t="s">
        <v>695</v>
      </c>
      <c r="C696" s="12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18">
        <f t="shared" si="60"/>
        <v>42737.580543981479</v>
      </c>
      <c r="O696" s="16">
        <f t="shared" si="61"/>
        <v>42767.455543981479</v>
      </c>
      <c r="P696" s="5" t="s">
        <v>8273</v>
      </c>
      <c r="Q696" s="9">
        <f t="shared" si="62"/>
        <v>3.933333333333333E-3</v>
      </c>
      <c r="R696" s="15">
        <f t="shared" si="63"/>
        <v>84.29</v>
      </c>
      <c r="S696" s="5" t="str">
        <f t="shared" si="64"/>
        <v>technology</v>
      </c>
      <c r="T696" s="5" t="str">
        <f t="shared" si="65"/>
        <v>wearables</v>
      </c>
    </row>
    <row r="697" spans="1:20" ht="32" x14ac:dyDescent="0.2">
      <c r="A697" s="5">
        <v>695</v>
      </c>
      <c r="B697" s="12" t="s">
        <v>696</v>
      </c>
      <c r="C697" s="12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18">
        <f t="shared" si="60"/>
        <v>41913.437731481477</v>
      </c>
      <c r="O697" s="16">
        <f t="shared" si="61"/>
        <v>41943.312731481477</v>
      </c>
      <c r="P697" s="5" t="s">
        <v>8273</v>
      </c>
      <c r="Q697" s="9">
        <f t="shared" si="62"/>
        <v>1.06E-2</v>
      </c>
      <c r="R697" s="15">
        <f t="shared" si="63"/>
        <v>90.86</v>
      </c>
      <c r="S697" s="5" t="str">
        <f t="shared" si="64"/>
        <v>technology</v>
      </c>
      <c r="T697" s="5" t="str">
        <f t="shared" si="65"/>
        <v>wearables</v>
      </c>
    </row>
    <row r="698" spans="1:20" ht="16" x14ac:dyDescent="0.2">
      <c r="A698" s="5">
        <v>696</v>
      </c>
      <c r="B698" s="12" t="s">
        <v>697</v>
      </c>
      <c r="C698" s="12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18">
        <f t="shared" si="60"/>
        <v>41815.843773148146</v>
      </c>
      <c r="O698" s="16">
        <f t="shared" si="61"/>
        <v>41845.718773148146</v>
      </c>
      <c r="P698" s="5" t="s">
        <v>8273</v>
      </c>
      <c r="Q698" s="9">
        <f t="shared" si="62"/>
        <v>5.7142857142857145E-6</v>
      </c>
      <c r="R698" s="15">
        <f t="shared" si="63"/>
        <v>1</v>
      </c>
      <c r="S698" s="5" t="str">
        <f t="shared" si="64"/>
        <v>technology</v>
      </c>
      <c r="T698" s="5" t="str">
        <f t="shared" si="65"/>
        <v>wearables</v>
      </c>
    </row>
    <row r="699" spans="1:20" ht="32" x14ac:dyDescent="0.2">
      <c r="A699" s="5">
        <v>697</v>
      </c>
      <c r="B699" s="12" t="s">
        <v>698</v>
      </c>
      <c r="C699" s="12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18">
        <f t="shared" si="60"/>
        <v>42388.439687500002</v>
      </c>
      <c r="O699" s="16">
        <f t="shared" si="61"/>
        <v>42403.314687500002</v>
      </c>
      <c r="P699" s="5" t="s">
        <v>8273</v>
      </c>
      <c r="Q699" s="9">
        <f t="shared" si="62"/>
        <v>0.46379999999999999</v>
      </c>
      <c r="R699" s="15">
        <f t="shared" si="63"/>
        <v>20.34</v>
      </c>
      <c r="S699" s="5" t="str">
        <f t="shared" si="64"/>
        <v>technology</v>
      </c>
      <c r="T699" s="5" t="str">
        <f t="shared" si="65"/>
        <v>wearables</v>
      </c>
    </row>
    <row r="700" spans="1:20" ht="32" x14ac:dyDescent="0.2">
      <c r="A700" s="5">
        <v>698</v>
      </c>
      <c r="B700" s="12" t="s">
        <v>699</v>
      </c>
      <c r="C700" s="12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18">
        <f t="shared" si="60"/>
        <v>41866.847743055558</v>
      </c>
      <c r="O700" s="16">
        <f t="shared" si="61"/>
        <v>41899.875</v>
      </c>
      <c r="P700" s="5" t="s">
        <v>8273</v>
      </c>
      <c r="Q700" s="9">
        <f t="shared" si="62"/>
        <v>0.15390000000000001</v>
      </c>
      <c r="R700" s="15">
        <f t="shared" si="63"/>
        <v>530.69000000000005</v>
      </c>
      <c r="S700" s="5" t="str">
        <f t="shared" si="64"/>
        <v>technology</v>
      </c>
      <c r="T700" s="5" t="str">
        <f t="shared" si="65"/>
        <v>wearables</v>
      </c>
    </row>
    <row r="701" spans="1:20" ht="32" x14ac:dyDescent="0.2">
      <c r="A701" s="5">
        <v>699</v>
      </c>
      <c r="B701" s="12" t="s">
        <v>700</v>
      </c>
      <c r="C701" s="12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18">
        <f t="shared" si="60"/>
        <v>41563.402175925927</v>
      </c>
      <c r="O701" s="16">
        <f t="shared" si="61"/>
        <v>41600.458333333328</v>
      </c>
      <c r="P701" s="5" t="s">
        <v>8273</v>
      </c>
      <c r="Q701" s="9">
        <f t="shared" si="62"/>
        <v>0.824221076923077</v>
      </c>
      <c r="R701" s="15">
        <f t="shared" si="63"/>
        <v>120.39</v>
      </c>
      <c r="S701" s="5" t="str">
        <f t="shared" si="64"/>
        <v>technology</v>
      </c>
      <c r="T701" s="5" t="str">
        <f t="shared" si="65"/>
        <v>wearables</v>
      </c>
    </row>
    <row r="702" spans="1:20" ht="32" x14ac:dyDescent="0.2">
      <c r="A702" s="5">
        <v>700</v>
      </c>
      <c r="B702" s="12" t="s">
        <v>701</v>
      </c>
      <c r="C702" s="12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18">
        <f t="shared" si="60"/>
        <v>42715.605104166665</v>
      </c>
      <c r="O702" s="16">
        <f t="shared" si="61"/>
        <v>42745.480104166665</v>
      </c>
      <c r="P702" s="5" t="s">
        <v>8273</v>
      </c>
      <c r="Q702" s="9">
        <f t="shared" si="62"/>
        <v>2.6866666666666667E-2</v>
      </c>
      <c r="R702" s="15">
        <f t="shared" si="63"/>
        <v>13</v>
      </c>
      <c r="S702" s="5" t="str">
        <f t="shared" si="64"/>
        <v>technology</v>
      </c>
      <c r="T702" s="5" t="str">
        <f t="shared" si="65"/>
        <v>wearables</v>
      </c>
    </row>
    <row r="703" spans="1:20" ht="32" x14ac:dyDescent="0.2">
      <c r="A703" s="5">
        <v>701</v>
      </c>
      <c r="B703" s="12" t="s">
        <v>702</v>
      </c>
      <c r="C703" s="12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18">
        <f t="shared" si="60"/>
        <v>41813.579629629625</v>
      </c>
      <c r="O703" s="16">
        <f t="shared" si="61"/>
        <v>41843.454629629625</v>
      </c>
      <c r="P703" s="5" t="s">
        <v>8273</v>
      </c>
      <c r="Q703" s="9">
        <f t="shared" si="62"/>
        <v>0.26600000000000001</v>
      </c>
      <c r="R703" s="15">
        <f t="shared" si="63"/>
        <v>291.33</v>
      </c>
      <c r="S703" s="5" t="str">
        <f t="shared" si="64"/>
        <v>technology</v>
      </c>
      <c r="T703" s="5" t="str">
        <f t="shared" si="65"/>
        <v>wearables</v>
      </c>
    </row>
    <row r="704" spans="1:20" ht="32" x14ac:dyDescent="0.2">
      <c r="A704" s="5">
        <v>702</v>
      </c>
      <c r="B704" s="12" t="s">
        <v>703</v>
      </c>
      <c r="C704" s="12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18">
        <f t="shared" si="60"/>
        <v>42668.643368055556</v>
      </c>
      <c r="O704" s="16">
        <f t="shared" si="61"/>
        <v>42698.560034722221</v>
      </c>
      <c r="P704" s="5" t="s">
        <v>8273</v>
      </c>
      <c r="Q704" s="9">
        <f t="shared" si="62"/>
        <v>0.30813400000000002</v>
      </c>
      <c r="R704" s="15">
        <f t="shared" si="63"/>
        <v>124.92</v>
      </c>
      <c r="S704" s="5" t="str">
        <f t="shared" si="64"/>
        <v>technology</v>
      </c>
      <c r="T704" s="5" t="str">
        <f t="shared" si="65"/>
        <v>wearables</v>
      </c>
    </row>
    <row r="705" spans="1:20" ht="32" x14ac:dyDescent="0.2">
      <c r="A705" s="5">
        <v>703</v>
      </c>
      <c r="B705" s="12" t="s">
        <v>704</v>
      </c>
      <c r="C705" s="12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18">
        <f t="shared" si="60"/>
        <v>42711.867465277777</v>
      </c>
      <c r="O705" s="16">
        <f t="shared" si="61"/>
        <v>42766.772222222215</v>
      </c>
      <c r="P705" s="5" t="s">
        <v>8273</v>
      </c>
      <c r="Q705" s="9">
        <f t="shared" si="62"/>
        <v>5.5800000000000002E-2</v>
      </c>
      <c r="R705" s="15">
        <f t="shared" si="63"/>
        <v>119.57</v>
      </c>
      <c r="S705" s="5" t="str">
        <f t="shared" si="64"/>
        <v>technology</v>
      </c>
      <c r="T705" s="5" t="str">
        <f t="shared" si="65"/>
        <v>wearables</v>
      </c>
    </row>
    <row r="706" spans="1:20" ht="32" x14ac:dyDescent="0.2">
      <c r="A706" s="5">
        <v>704</v>
      </c>
      <c r="B706" s="12" t="s">
        <v>705</v>
      </c>
      <c r="C706" s="12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18">
        <f t="shared" ref="N706:N769" si="66">(J706/86400)+25569+(-2/24)</f>
        <v>42726.109583333331</v>
      </c>
      <c r="O706" s="16">
        <f t="shared" ref="O706:O769" si="67">(I706/86400)+25569+(-5/24)</f>
        <v>42785.984583333331</v>
      </c>
      <c r="P706" s="5" t="s">
        <v>8273</v>
      </c>
      <c r="Q706" s="9">
        <f t="shared" ref="Q706:Q769" si="68">E706/D706</f>
        <v>8.7454545454545458E-3</v>
      </c>
      <c r="R706" s="15">
        <f t="shared" ref="R706:R769" si="69">IF(OR(E706=0,L706=0),"N/A",ROUND((E706/L706),2))</f>
        <v>120.25</v>
      </c>
      <c r="S706" s="5" t="str">
        <f t="shared" ref="S706:S769" si="70">LEFT(P706,(FIND("/",P706,1)-1))</f>
        <v>technology</v>
      </c>
      <c r="T706" s="5" t="str">
        <f t="shared" ref="T706:T769" si="71">RIGHT(P706,LEN(P706)-FIND("/",P706))</f>
        <v>wearables</v>
      </c>
    </row>
    <row r="707" spans="1:20" ht="16" x14ac:dyDescent="0.2">
      <c r="A707" s="5">
        <v>705</v>
      </c>
      <c r="B707" s="12" t="s">
        <v>706</v>
      </c>
      <c r="C707" s="12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18">
        <f t="shared" si="66"/>
        <v>42726.408310185179</v>
      </c>
      <c r="O707" s="16">
        <f t="shared" si="67"/>
        <v>42756.283310185179</v>
      </c>
      <c r="P707" s="5" t="s">
        <v>8273</v>
      </c>
      <c r="Q707" s="9">
        <f t="shared" si="68"/>
        <v>9.7699999999999992E-3</v>
      </c>
      <c r="R707" s="15">
        <f t="shared" si="69"/>
        <v>195.4</v>
      </c>
      <c r="S707" s="5" t="str">
        <f t="shared" si="70"/>
        <v>technology</v>
      </c>
      <c r="T707" s="5" t="str">
        <f t="shared" si="71"/>
        <v>wearables</v>
      </c>
    </row>
    <row r="708" spans="1:20" ht="32" x14ac:dyDescent="0.2">
      <c r="A708" s="5">
        <v>706</v>
      </c>
      <c r="B708" s="12" t="s">
        <v>707</v>
      </c>
      <c r="C708" s="12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18">
        <f t="shared" si="66"/>
        <v>42676.911840277775</v>
      </c>
      <c r="O708" s="16">
        <f t="shared" si="67"/>
        <v>42718.568749999999</v>
      </c>
      <c r="P708" s="5" t="s">
        <v>8273</v>
      </c>
      <c r="Q708" s="9">
        <f t="shared" si="68"/>
        <v>0</v>
      </c>
      <c r="R708" s="15" t="str">
        <f t="shared" si="69"/>
        <v>N/A</v>
      </c>
      <c r="S708" s="5" t="str">
        <f t="shared" si="70"/>
        <v>technology</v>
      </c>
      <c r="T708" s="5" t="str">
        <f t="shared" si="71"/>
        <v>wearables</v>
      </c>
    </row>
    <row r="709" spans="1:20" ht="32" x14ac:dyDescent="0.2">
      <c r="A709" s="5">
        <v>707</v>
      </c>
      <c r="B709" s="12" t="s">
        <v>708</v>
      </c>
      <c r="C709" s="12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18">
        <f t="shared" si="66"/>
        <v>42696.58017361111</v>
      </c>
      <c r="O709" s="16">
        <f t="shared" si="67"/>
        <v>42736.45517361111</v>
      </c>
      <c r="P709" s="5" t="s">
        <v>8273</v>
      </c>
      <c r="Q709" s="9">
        <f t="shared" si="68"/>
        <v>0.78927352941176465</v>
      </c>
      <c r="R709" s="15">
        <f t="shared" si="69"/>
        <v>117.7</v>
      </c>
      <c r="S709" s="5" t="str">
        <f t="shared" si="70"/>
        <v>technology</v>
      </c>
      <c r="T709" s="5" t="str">
        <f t="shared" si="71"/>
        <v>wearables</v>
      </c>
    </row>
    <row r="710" spans="1:20" ht="32" x14ac:dyDescent="0.2">
      <c r="A710" s="5">
        <v>708</v>
      </c>
      <c r="B710" s="12" t="s">
        <v>709</v>
      </c>
      <c r="C710" s="12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18">
        <f t="shared" si="66"/>
        <v>41835.497685185182</v>
      </c>
      <c r="O710" s="16">
        <f t="shared" si="67"/>
        <v>41895.372685185182</v>
      </c>
      <c r="P710" s="5" t="s">
        <v>8273</v>
      </c>
      <c r="Q710" s="9">
        <f t="shared" si="68"/>
        <v>0.22092500000000001</v>
      </c>
      <c r="R710" s="15">
        <f t="shared" si="69"/>
        <v>23.95</v>
      </c>
      <c r="S710" s="5" t="str">
        <f t="shared" si="70"/>
        <v>technology</v>
      </c>
      <c r="T710" s="5" t="str">
        <f t="shared" si="71"/>
        <v>wearables</v>
      </c>
    </row>
    <row r="711" spans="1:20" ht="16" x14ac:dyDescent="0.2">
      <c r="A711" s="5">
        <v>709</v>
      </c>
      <c r="B711" s="12" t="s">
        <v>710</v>
      </c>
      <c r="C711" s="12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18">
        <f t="shared" si="66"/>
        <v>41947.957858796297</v>
      </c>
      <c r="O711" s="16">
        <f t="shared" si="67"/>
        <v>41977.832858796297</v>
      </c>
      <c r="P711" s="5" t="s">
        <v>8273</v>
      </c>
      <c r="Q711" s="9">
        <f t="shared" si="68"/>
        <v>4.0666666666666663E-3</v>
      </c>
      <c r="R711" s="15">
        <f t="shared" si="69"/>
        <v>30.5</v>
      </c>
      <c r="S711" s="5" t="str">
        <f t="shared" si="70"/>
        <v>technology</v>
      </c>
      <c r="T711" s="5" t="str">
        <f t="shared" si="71"/>
        <v>wearables</v>
      </c>
    </row>
    <row r="712" spans="1:20" ht="16" x14ac:dyDescent="0.2">
      <c r="A712" s="5">
        <v>710</v>
      </c>
      <c r="B712" s="12" t="s">
        <v>711</v>
      </c>
      <c r="C712" s="12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18">
        <f t="shared" si="66"/>
        <v>41837.901643518519</v>
      </c>
      <c r="O712" s="16">
        <f t="shared" si="67"/>
        <v>41870.822222222218</v>
      </c>
      <c r="P712" s="5" t="s">
        <v>8273</v>
      </c>
      <c r="Q712" s="9">
        <f t="shared" si="68"/>
        <v>0</v>
      </c>
      <c r="R712" s="15" t="str">
        <f t="shared" si="69"/>
        <v>N/A</v>
      </c>
      <c r="S712" s="5" t="str">
        <f t="shared" si="70"/>
        <v>technology</v>
      </c>
      <c r="T712" s="5" t="str">
        <f t="shared" si="71"/>
        <v>wearables</v>
      </c>
    </row>
    <row r="713" spans="1:20" ht="32" x14ac:dyDescent="0.2">
      <c r="A713" s="5">
        <v>711</v>
      </c>
      <c r="B713" s="12" t="s">
        <v>712</v>
      </c>
      <c r="C713" s="12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18">
        <f t="shared" si="66"/>
        <v>42678.375787037039</v>
      </c>
      <c r="O713" s="16">
        <f t="shared" si="67"/>
        <v>42718.292453703696</v>
      </c>
      <c r="P713" s="5" t="s">
        <v>8273</v>
      </c>
      <c r="Q713" s="9">
        <f t="shared" si="68"/>
        <v>0.33790999999999999</v>
      </c>
      <c r="R713" s="15">
        <f t="shared" si="69"/>
        <v>99.97</v>
      </c>
      <c r="S713" s="5" t="str">
        <f t="shared" si="70"/>
        <v>technology</v>
      </c>
      <c r="T713" s="5" t="str">
        <f t="shared" si="71"/>
        <v>wearables</v>
      </c>
    </row>
    <row r="714" spans="1:20" ht="32" x14ac:dyDescent="0.2">
      <c r="A714" s="5">
        <v>712</v>
      </c>
      <c r="B714" s="12" t="s">
        <v>713</v>
      </c>
      <c r="C714" s="12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18">
        <f t="shared" si="66"/>
        <v>42384.597592592589</v>
      </c>
      <c r="O714" s="16">
        <f t="shared" si="67"/>
        <v>42414.472592592589</v>
      </c>
      <c r="P714" s="5" t="s">
        <v>8273</v>
      </c>
      <c r="Q714" s="9">
        <f t="shared" si="68"/>
        <v>2.1649484536082476E-3</v>
      </c>
      <c r="R714" s="15">
        <f t="shared" si="69"/>
        <v>26.25</v>
      </c>
      <c r="S714" s="5" t="str">
        <f t="shared" si="70"/>
        <v>technology</v>
      </c>
      <c r="T714" s="5" t="str">
        <f t="shared" si="71"/>
        <v>wearables</v>
      </c>
    </row>
    <row r="715" spans="1:20" ht="32" x14ac:dyDescent="0.2">
      <c r="A715" s="5">
        <v>713</v>
      </c>
      <c r="B715" s="12" t="s">
        <v>714</v>
      </c>
      <c r="C715" s="12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18">
        <f t="shared" si="66"/>
        <v>42496.445972222216</v>
      </c>
      <c r="O715" s="16">
        <f t="shared" si="67"/>
        <v>42526.320972222216</v>
      </c>
      <c r="P715" s="5" t="s">
        <v>8273</v>
      </c>
      <c r="Q715" s="9">
        <f t="shared" si="68"/>
        <v>7.9600000000000001E-3</v>
      </c>
      <c r="R715" s="15">
        <f t="shared" si="69"/>
        <v>199</v>
      </c>
      <c r="S715" s="5" t="str">
        <f t="shared" si="70"/>
        <v>technology</v>
      </c>
      <c r="T715" s="5" t="str">
        <f t="shared" si="71"/>
        <v>wearables</v>
      </c>
    </row>
    <row r="716" spans="1:20" ht="32" x14ac:dyDescent="0.2">
      <c r="A716" s="5">
        <v>714</v>
      </c>
      <c r="B716" s="12" t="s">
        <v>715</v>
      </c>
      <c r="C716" s="12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18">
        <f t="shared" si="66"/>
        <v>42734.704652777778</v>
      </c>
      <c r="O716" s="16">
        <f t="shared" si="67"/>
        <v>42794.579652777778</v>
      </c>
      <c r="P716" s="5" t="s">
        <v>8273</v>
      </c>
      <c r="Q716" s="9">
        <f t="shared" si="68"/>
        <v>0.14993333333333334</v>
      </c>
      <c r="R716" s="15">
        <f t="shared" si="69"/>
        <v>80.319999999999993</v>
      </c>
      <c r="S716" s="5" t="str">
        <f t="shared" si="70"/>
        <v>technology</v>
      </c>
      <c r="T716" s="5" t="str">
        <f t="shared" si="71"/>
        <v>wearables</v>
      </c>
    </row>
    <row r="717" spans="1:20" ht="32" x14ac:dyDescent="0.2">
      <c r="A717" s="5">
        <v>715</v>
      </c>
      <c r="B717" s="12" t="s">
        <v>716</v>
      </c>
      <c r="C717" s="12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18">
        <f t="shared" si="66"/>
        <v>42273.0074074074</v>
      </c>
      <c r="O717" s="16">
        <f t="shared" si="67"/>
        <v>42312.924074074072</v>
      </c>
      <c r="P717" s="5" t="s">
        <v>8273</v>
      </c>
      <c r="Q717" s="9">
        <f t="shared" si="68"/>
        <v>5.0509090909090906E-2</v>
      </c>
      <c r="R717" s="15">
        <f t="shared" si="69"/>
        <v>115.75</v>
      </c>
      <c r="S717" s="5" t="str">
        <f t="shared" si="70"/>
        <v>technology</v>
      </c>
      <c r="T717" s="5" t="str">
        <f t="shared" si="71"/>
        <v>wearables</v>
      </c>
    </row>
    <row r="718" spans="1:20" ht="32" x14ac:dyDescent="0.2">
      <c r="A718" s="5">
        <v>716</v>
      </c>
      <c r="B718" s="12" t="s">
        <v>717</v>
      </c>
      <c r="C718" s="12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18">
        <f t="shared" si="66"/>
        <v>41940.575312499997</v>
      </c>
      <c r="O718" s="16">
        <f t="shared" si="67"/>
        <v>41973.791666666664</v>
      </c>
      <c r="P718" s="5" t="s">
        <v>8273</v>
      </c>
      <c r="Q718" s="9">
        <f t="shared" si="68"/>
        <v>0.10214285714285715</v>
      </c>
      <c r="R718" s="15">
        <f t="shared" si="69"/>
        <v>44.69</v>
      </c>
      <c r="S718" s="5" t="str">
        <f t="shared" si="70"/>
        <v>technology</v>
      </c>
      <c r="T718" s="5" t="str">
        <f t="shared" si="71"/>
        <v>wearables</v>
      </c>
    </row>
    <row r="719" spans="1:20" ht="16" x14ac:dyDescent="0.2">
      <c r="A719" s="5">
        <v>717</v>
      </c>
      <c r="B719" s="12" t="s">
        <v>718</v>
      </c>
      <c r="C719" s="12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18">
        <f t="shared" si="66"/>
        <v>41857.770856481475</v>
      </c>
      <c r="O719" s="16">
        <f t="shared" si="67"/>
        <v>41887.645856481475</v>
      </c>
      <c r="P719" s="5" t="s">
        <v>8273</v>
      </c>
      <c r="Q719" s="9">
        <f t="shared" si="68"/>
        <v>3.0500000000000002E-3</v>
      </c>
      <c r="R719" s="15">
        <f t="shared" si="69"/>
        <v>76.25</v>
      </c>
      <c r="S719" s="5" t="str">
        <f t="shared" si="70"/>
        <v>technology</v>
      </c>
      <c r="T719" s="5" t="str">
        <f t="shared" si="71"/>
        <v>wearables</v>
      </c>
    </row>
    <row r="720" spans="1:20" ht="32" x14ac:dyDescent="0.2">
      <c r="A720" s="5">
        <v>718</v>
      </c>
      <c r="B720" s="12" t="s">
        <v>719</v>
      </c>
      <c r="C720" s="12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18">
        <f t="shared" si="66"/>
        <v>42752.762118055551</v>
      </c>
      <c r="O720" s="16">
        <f t="shared" si="67"/>
        <v>42784.040972222218</v>
      </c>
      <c r="P720" s="5" t="s">
        <v>8273</v>
      </c>
      <c r="Q720" s="9">
        <f t="shared" si="68"/>
        <v>7.4999999999999997E-3</v>
      </c>
      <c r="R720" s="15">
        <f t="shared" si="69"/>
        <v>22.5</v>
      </c>
      <c r="S720" s="5" t="str">
        <f t="shared" si="70"/>
        <v>technology</v>
      </c>
      <c r="T720" s="5" t="str">
        <f t="shared" si="71"/>
        <v>wearables</v>
      </c>
    </row>
    <row r="721" spans="1:20" ht="32" x14ac:dyDescent="0.2">
      <c r="A721" s="5">
        <v>719</v>
      </c>
      <c r="B721" s="12" t="s">
        <v>720</v>
      </c>
      <c r="C721" s="12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18">
        <f t="shared" si="66"/>
        <v>42408.95689814815</v>
      </c>
      <c r="O721" s="16">
        <f t="shared" si="67"/>
        <v>42422.83189814815</v>
      </c>
      <c r="P721" s="5" t="s">
        <v>8273</v>
      </c>
      <c r="Q721" s="9">
        <f t="shared" si="68"/>
        <v>1.2933333333333333E-2</v>
      </c>
      <c r="R721" s="15">
        <f t="shared" si="69"/>
        <v>19.399999999999999</v>
      </c>
      <c r="S721" s="5" t="str">
        <f t="shared" si="70"/>
        <v>technology</v>
      </c>
      <c r="T721" s="5" t="str">
        <f t="shared" si="71"/>
        <v>wearables</v>
      </c>
    </row>
    <row r="722" spans="1:20" ht="32" x14ac:dyDescent="0.2">
      <c r="A722" s="5">
        <v>720</v>
      </c>
      <c r="B722" s="12" t="s">
        <v>721</v>
      </c>
      <c r="C722" s="12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18">
        <f t="shared" si="66"/>
        <v>40909.565868055557</v>
      </c>
      <c r="O722" s="16">
        <f t="shared" si="67"/>
        <v>40937.440868055557</v>
      </c>
      <c r="P722" s="5" t="s">
        <v>8274</v>
      </c>
      <c r="Q722" s="9">
        <f t="shared" si="68"/>
        <v>1.4394736842105262</v>
      </c>
      <c r="R722" s="15">
        <f t="shared" si="69"/>
        <v>66.709999999999994</v>
      </c>
      <c r="S722" s="5" t="str">
        <f t="shared" si="70"/>
        <v>publishing</v>
      </c>
      <c r="T722" s="5" t="str">
        <f t="shared" si="71"/>
        <v>nonfiction</v>
      </c>
    </row>
    <row r="723" spans="1:20" ht="32" x14ac:dyDescent="0.2">
      <c r="A723" s="5">
        <v>721</v>
      </c>
      <c r="B723" s="12" t="s">
        <v>722</v>
      </c>
      <c r="C723" s="12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18">
        <f t="shared" si="66"/>
        <v>41807.488506944443</v>
      </c>
      <c r="O723" s="16">
        <f t="shared" si="67"/>
        <v>41852.363506944443</v>
      </c>
      <c r="P723" s="5" t="s">
        <v>8274</v>
      </c>
      <c r="Q723" s="9">
        <f t="shared" si="68"/>
        <v>1.2210975609756098</v>
      </c>
      <c r="R723" s="15">
        <f t="shared" si="69"/>
        <v>84.14</v>
      </c>
      <c r="S723" s="5" t="str">
        <f t="shared" si="70"/>
        <v>publishing</v>
      </c>
      <c r="T723" s="5" t="str">
        <f t="shared" si="71"/>
        <v>nonfiction</v>
      </c>
    </row>
    <row r="724" spans="1:20" ht="32" x14ac:dyDescent="0.2">
      <c r="A724" s="5">
        <v>722</v>
      </c>
      <c r="B724" s="12" t="s">
        <v>723</v>
      </c>
      <c r="C724" s="12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18">
        <f t="shared" si="66"/>
        <v>40977.721967592588</v>
      </c>
      <c r="O724" s="16">
        <f t="shared" si="67"/>
        <v>41007.555300925924</v>
      </c>
      <c r="P724" s="5" t="s">
        <v>8274</v>
      </c>
      <c r="Q724" s="9">
        <f t="shared" si="68"/>
        <v>1.3202400000000001</v>
      </c>
      <c r="R724" s="15">
        <f t="shared" si="69"/>
        <v>215.73</v>
      </c>
      <c r="S724" s="5" t="str">
        <f t="shared" si="70"/>
        <v>publishing</v>
      </c>
      <c r="T724" s="5" t="str">
        <f t="shared" si="71"/>
        <v>nonfiction</v>
      </c>
    </row>
    <row r="725" spans="1:20" ht="16" x14ac:dyDescent="0.2">
      <c r="A725" s="5">
        <v>723</v>
      </c>
      <c r="B725" s="12" t="s">
        <v>724</v>
      </c>
      <c r="C725" s="12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18">
        <f t="shared" si="66"/>
        <v>42184.733206018514</v>
      </c>
      <c r="O725" s="16">
        <f t="shared" si="67"/>
        <v>42214.957638888889</v>
      </c>
      <c r="P725" s="5" t="s">
        <v>8274</v>
      </c>
      <c r="Q725" s="9">
        <f t="shared" si="68"/>
        <v>1.0938000000000001</v>
      </c>
      <c r="R725" s="15">
        <f t="shared" si="69"/>
        <v>54.69</v>
      </c>
      <c r="S725" s="5" t="str">
        <f t="shared" si="70"/>
        <v>publishing</v>
      </c>
      <c r="T725" s="5" t="str">
        <f t="shared" si="71"/>
        <v>nonfiction</v>
      </c>
    </row>
    <row r="726" spans="1:20" ht="32" x14ac:dyDescent="0.2">
      <c r="A726" s="5">
        <v>724</v>
      </c>
      <c r="B726" s="12" t="s">
        <v>725</v>
      </c>
      <c r="C726" s="12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18">
        <f t="shared" si="66"/>
        <v>40694.555127314808</v>
      </c>
      <c r="O726" s="16">
        <f t="shared" si="67"/>
        <v>40724.430127314808</v>
      </c>
      <c r="P726" s="5" t="s">
        <v>8274</v>
      </c>
      <c r="Q726" s="9">
        <f t="shared" si="68"/>
        <v>1.0547157142857144</v>
      </c>
      <c r="R726" s="15">
        <f t="shared" si="69"/>
        <v>51.63</v>
      </c>
      <c r="S726" s="5" t="str">
        <f t="shared" si="70"/>
        <v>publishing</v>
      </c>
      <c r="T726" s="5" t="str">
        <f t="shared" si="71"/>
        <v>nonfiction</v>
      </c>
    </row>
    <row r="727" spans="1:20" ht="32" x14ac:dyDescent="0.2">
      <c r="A727" s="5">
        <v>725</v>
      </c>
      <c r="B727" s="12" t="s">
        <v>726</v>
      </c>
      <c r="C727" s="12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18">
        <f t="shared" si="66"/>
        <v>42321.542962962958</v>
      </c>
      <c r="O727" s="16">
        <f t="shared" si="67"/>
        <v>42351.417962962958</v>
      </c>
      <c r="P727" s="5" t="s">
        <v>8274</v>
      </c>
      <c r="Q727" s="9">
        <f t="shared" si="68"/>
        <v>1.0035000000000001</v>
      </c>
      <c r="R727" s="15">
        <f t="shared" si="69"/>
        <v>143.36000000000001</v>
      </c>
      <c r="S727" s="5" t="str">
        <f t="shared" si="70"/>
        <v>publishing</v>
      </c>
      <c r="T727" s="5" t="str">
        <f t="shared" si="71"/>
        <v>nonfiction</v>
      </c>
    </row>
    <row r="728" spans="1:20" ht="32" x14ac:dyDescent="0.2">
      <c r="A728" s="5">
        <v>726</v>
      </c>
      <c r="B728" s="12" t="s">
        <v>727</v>
      </c>
      <c r="C728" s="12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18">
        <f t="shared" si="66"/>
        <v>41345.959340277775</v>
      </c>
      <c r="O728" s="16">
        <f t="shared" si="67"/>
        <v>41375.834340277775</v>
      </c>
      <c r="P728" s="5" t="s">
        <v>8274</v>
      </c>
      <c r="Q728" s="9">
        <f t="shared" si="68"/>
        <v>1.014</v>
      </c>
      <c r="R728" s="15">
        <f t="shared" si="69"/>
        <v>72.430000000000007</v>
      </c>
      <c r="S728" s="5" t="str">
        <f t="shared" si="70"/>
        <v>publishing</v>
      </c>
      <c r="T728" s="5" t="str">
        <f t="shared" si="71"/>
        <v>nonfiction</v>
      </c>
    </row>
    <row r="729" spans="1:20" ht="32" x14ac:dyDescent="0.2">
      <c r="A729" s="5">
        <v>727</v>
      </c>
      <c r="B729" s="12" t="s">
        <v>728</v>
      </c>
      <c r="C729" s="12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18">
        <f t="shared" si="66"/>
        <v>41246.936909722222</v>
      </c>
      <c r="O729" s="16">
        <f t="shared" si="67"/>
        <v>41288.680555555555</v>
      </c>
      <c r="P729" s="5" t="s">
        <v>8274</v>
      </c>
      <c r="Q729" s="9">
        <f t="shared" si="68"/>
        <v>1.5551428571428572</v>
      </c>
      <c r="R729" s="15">
        <f t="shared" si="69"/>
        <v>36.53</v>
      </c>
      <c r="S729" s="5" t="str">
        <f t="shared" si="70"/>
        <v>publishing</v>
      </c>
      <c r="T729" s="5" t="str">
        <f t="shared" si="71"/>
        <v>nonfiction</v>
      </c>
    </row>
    <row r="730" spans="1:20" ht="32" x14ac:dyDescent="0.2">
      <c r="A730" s="5">
        <v>728</v>
      </c>
      <c r="B730" s="12" t="s">
        <v>729</v>
      </c>
      <c r="C730" s="12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18">
        <f t="shared" si="66"/>
        <v>40731.754131944443</v>
      </c>
      <c r="O730" s="16">
        <f t="shared" si="67"/>
        <v>40776.629131944443</v>
      </c>
      <c r="P730" s="5" t="s">
        <v>8274</v>
      </c>
      <c r="Q730" s="9">
        <f t="shared" si="68"/>
        <v>1.05566</v>
      </c>
      <c r="R730" s="15">
        <f t="shared" si="69"/>
        <v>60.9</v>
      </c>
      <c r="S730" s="5" t="str">
        <f t="shared" si="70"/>
        <v>publishing</v>
      </c>
      <c r="T730" s="5" t="str">
        <f t="shared" si="71"/>
        <v>nonfiction</v>
      </c>
    </row>
    <row r="731" spans="1:20" ht="32" x14ac:dyDescent="0.2">
      <c r="A731" s="5">
        <v>729</v>
      </c>
      <c r="B731" s="12" t="s">
        <v>730</v>
      </c>
      <c r="C731" s="12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18">
        <f t="shared" si="66"/>
        <v>41111.10255787037</v>
      </c>
      <c r="O731" s="16">
        <f t="shared" si="67"/>
        <v>41170.97755787037</v>
      </c>
      <c r="P731" s="5" t="s">
        <v>8274</v>
      </c>
      <c r="Q731" s="9">
        <f t="shared" si="68"/>
        <v>1.3065</v>
      </c>
      <c r="R731" s="15">
        <f t="shared" si="69"/>
        <v>43.55</v>
      </c>
      <c r="S731" s="5" t="str">
        <f t="shared" si="70"/>
        <v>publishing</v>
      </c>
      <c r="T731" s="5" t="str">
        <f t="shared" si="71"/>
        <v>nonfiction</v>
      </c>
    </row>
    <row r="732" spans="1:20" ht="16" x14ac:dyDescent="0.2">
      <c r="A732" s="5">
        <v>730</v>
      </c>
      <c r="B732" s="12" t="s">
        <v>731</v>
      </c>
      <c r="C732" s="12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18">
        <f t="shared" si="66"/>
        <v>40854.661932870367</v>
      </c>
      <c r="O732" s="16">
        <f t="shared" si="67"/>
        <v>40884.536932870367</v>
      </c>
      <c r="P732" s="5" t="s">
        <v>8274</v>
      </c>
      <c r="Q732" s="9">
        <f t="shared" si="68"/>
        <v>1.3219000000000001</v>
      </c>
      <c r="R732" s="15">
        <f t="shared" si="69"/>
        <v>99.77</v>
      </c>
      <c r="S732" s="5" t="str">
        <f t="shared" si="70"/>
        <v>publishing</v>
      </c>
      <c r="T732" s="5" t="str">
        <f t="shared" si="71"/>
        <v>nonfiction</v>
      </c>
    </row>
    <row r="733" spans="1:20" ht="32" x14ac:dyDescent="0.2">
      <c r="A733" s="5">
        <v>731</v>
      </c>
      <c r="B733" s="12" t="s">
        <v>732</v>
      </c>
      <c r="C733" s="12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18">
        <f t="shared" si="66"/>
        <v>40879.712349537032</v>
      </c>
      <c r="O733" s="16">
        <f t="shared" si="67"/>
        <v>40930.041666666664</v>
      </c>
      <c r="P733" s="5" t="s">
        <v>8274</v>
      </c>
      <c r="Q733" s="9">
        <f t="shared" si="68"/>
        <v>1.26</v>
      </c>
      <c r="R733" s="15">
        <f t="shared" si="69"/>
        <v>88.73</v>
      </c>
      <c r="S733" s="5" t="str">
        <f t="shared" si="70"/>
        <v>publishing</v>
      </c>
      <c r="T733" s="5" t="str">
        <f t="shared" si="71"/>
        <v>nonfiction</v>
      </c>
    </row>
    <row r="734" spans="1:20" ht="32" x14ac:dyDescent="0.2">
      <c r="A734" s="5">
        <v>732</v>
      </c>
      <c r="B734" s="12" t="s">
        <v>733</v>
      </c>
      <c r="C734" s="12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18">
        <f t="shared" si="66"/>
        <v>41486.34098379629</v>
      </c>
      <c r="O734" s="16">
        <f t="shared" si="67"/>
        <v>41546.21598379629</v>
      </c>
      <c r="P734" s="5" t="s">
        <v>8274</v>
      </c>
      <c r="Q734" s="9">
        <f t="shared" si="68"/>
        <v>1.6</v>
      </c>
      <c r="R734" s="15">
        <f t="shared" si="69"/>
        <v>4.92</v>
      </c>
      <c r="S734" s="5" t="str">
        <f t="shared" si="70"/>
        <v>publishing</v>
      </c>
      <c r="T734" s="5" t="str">
        <f t="shared" si="71"/>
        <v>nonfiction</v>
      </c>
    </row>
    <row r="735" spans="1:20" ht="32" x14ac:dyDescent="0.2">
      <c r="A735" s="5">
        <v>733</v>
      </c>
      <c r="B735" s="12" t="s">
        <v>734</v>
      </c>
      <c r="C735" s="12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18">
        <f t="shared" si="66"/>
        <v>41598.336712962962</v>
      </c>
      <c r="O735" s="16">
        <f t="shared" si="67"/>
        <v>41628.211712962962</v>
      </c>
      <c r="P735" s="5" t="s">
        <v>8274</v>
      </c>
      <c r="Q735" s="9">
        <f t="shared" si="68"/>
        <v>1.2048000000000001</v>
      </c>
      <c r="R735" s="15">
        <f t="shared" si="69"/>
        <v>17.82</v>
      </c>
      <c r="S735" s="5" t="str">
        <f t="shared" si="70"/>
        <v>publishing</v>
      </c>
      <c r="T735" s="5" t="str">
        <f t="shared" si="71"/>
        <v>nonfiction</v>
      </c>
    </row>
    <row r="736" spans="1:20" ht="16" x14ac:dyDescent="0.2">
      <c r="A736" s="5">
        <v>734</v>
      </c>
      <c r="B736" s="12" t="s">
        <v>735</v>
      </c>
      <c r="C736" s="12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18">
        <f t="shared" si="66"/>
        <v>42102.081249999996</v>
      </c>
      <c r="O736" s="16">
        <f t="shared" si="67"/>
        <v>42132.999999999993</v>
      </c>
      <c r="P736" s="5" t="s">
        <v>8274</v>
      </c>
      <c r="Q736" s="9">
        <f t="shared" si="68"/>
        <v>1.2552941176470589</v>
      </c>
      <c r="R736" s="15">
        <f t="shared" si="69"/>
        <v>187.19</v>
      </c>
      <c r="S736" s="5" t="str">
        <f t="shared" si="70"/>
        <v>publishing</v>
      </c>
      <c r="T736" s="5" t="str">
        <f t="shared" si="71"/>
        <v>nonfiction</v>
      </c>
    </row>
    <row r="737" spans="1:20" ht="32" x14ac:dyDescent="0.2">
      <c r="A737" s="5">
        <v>735</v>
      </c>
      <c r="B737" s="12" t="s">
        <v>736</v>
      </c>
      <c r="C737" s="12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18">
        <f t="shared" si="66"/>
        <v>41945.946134259255</v>
      </c>
      <c r="O737" s="16">
        <f t="shared" si="67"/>
        <v>41976.818749999999</v>
      </c>
      <c r="P737" s="5" t="s">
        <v>8274</v>
      </c>
      <c r="Q737" s="9">
        <f t="shared" si="68"/>
        <v>1.1440638297872341</v>
      </c>
      <c r="R737" s="15">
        <f t="shared" si="69"/>
        <v>234.81</v>
      </c>
      <c r="S737" s="5" t="str">
        <f t="shared" si="70"/>
        <v>publishing</v>
      </c>
      <c r="T737" s="5" t="str">
        <f t="shared" si="71"/>
        <v>nonfiction</v>
      </c>
    </row>
    <row r="738" spans="1:20" ht="32" x14ac:dyDescent="0.2">
      <c r="A738" s="5">
        <v>736</v>
      </c>
      <c r="B738" s="12" t="s">
        <v>737</v>
      </c>
      <c r="C738" s="12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18">
        <f t="shared" si="66"/>
        <v>41579.650925925926</v>
      </c>
      <c r="O738" s="16">
        <f t="shared" si="67"/>
        <v>41598.999305555553</v>
      </c>
      <c r="P738" s="5" t="s">
        <v>8274</v>
      </c>
      <c r="Q738" s="9">
        <f t="shared" si="68"/>
        <v>3.151388888888889</v>
      </c>
      <c r="R738" s="15">
        <f t="shared" si="69"/>
        <v>105.05</v>
      </c>
      <c r="S738" s="5" t="str">
        <f t="shared" si="70"/>
        <v>publishing</v>
      </c>
      <c r="T738" s="5" t="str">
        <f t="shared" si="71"/>
        <v>nonfiction</v>
      </c>
    </row>
    <row r="739" spans="1:20" ht="32" x14ac:dyDescent="0.2">
      <c r="A739" s="5">
        <v>737</v>
      </c>
      <c r="B739" s="12" t="s">
        <v>738</v>
      </c>
      <c r="C739" s="12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18">
        <f t="shared" si="66"/>
        <v>41667.191979166666</v>
      </c>
      <c r="O739" s="16">
        <f t="shared" si="67"/>
        <v>41684.625</v>
      </c>
      <c r="P739" s="5" t="s">
        <v>8274</v>
      </c>
      <c r="Q739" s="9">
        <f t="shared" si="68"/>
        <v>1.224</v>
      </c>
      <c r="R739" s="15">
        <f t="shared" si="69"/>
        <v>56.67</v>
      </c>
      <c r="S739" s="5" t="str">
        <f t="shared" si="70"/>
        <v>publishing</v>
      </c>
      <c r="T739" s="5" t="str">
        <f t="shared" si="71"/>
        <v>nonfiction</v>
      </c>
    </row>
    <row r="740" spans="1:20" ht="16" x14ac:dyDescent="0.2">
      <c r="A740" s="5">
        <v>738</v>
      </c>
      <c r="B740" s="12" t="s">
        <v>739</v>
      </c>
      <c r="C740" s="12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18">
        <f t="shared" si="66"/>
        <v>41943.52076388889</v>
      </c>
      <c r="O740" s="16">
        <f t="shared" si="67"/>
        <v>41973.999305555553</v>
      </c>
      <c r="P740" s="5" t="s">
        <v>8274</v>
      </c>
      <c r="Q740" s="9">
        <f t="shared" si="68"/>
        <v>1.0673333333333332</v>
      </c>
      <c r="R740" s="15">
        <f t="shared" si="69"/>
        <v>39.049999999999997</v>
      </c>
      <c r="S740" s="5" t="str">
        <f t="shared" si="70"/>
        <v>publishing</v>
      </c>
      <c r="T740" s="5" t="str">
        <f t="shared" si="71"/>
        <v>nonfiction</v>
      </c>
    </row>
    <row r="741" spans="1:20" ht="32" x14ac:dyDescent="0.2">
      <c r="A741" s="5">
        <v>739</v>
      </c>
      <c r="B741" s="12" t="s">
        <v>740</v>
      </c>
      <c r="C741" s="12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18">
        <f t="shared" si="66"/>
        <v>41829.419317129628</v>
      </c>
      <c r="O741" s="16">
        <f t="shared" si="67"/>
        <v>41862.294317129628</v>
      </c>
      <c r="P741" s="5" t="s">
        <v>8274</v>
      </c>
      <c r="Q741" s="9">
        <f t="shared" si="68"/>
        <v>1.5833333333333333</v>
      </c>
      <c r="R741" s="15">
        <f t="shared" si="69"/>
        <v>68.349999999999994</v>
      </c>
      <c r="S741" s="5" t="str">
        <f t="shared" si="70"/>
        <v>publishing</v>
      </c>
      <c r="T741" s="5" t="str">
        <f t="shared" si="71"/>
        <v>nonfiction</v>
      </c>
    </row>
    <row r="742" spans="1:20" ht="32" x14ac:dyDescent="0.2">
      <c r="A742" s="5">
        <v>740</v>
      </c>
      <c r="B742" s="12" t="s">
        <v>741</v>
      </c>
      <c r="C742" s="12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18">
        <f t="shared" si="66"/>
        <v>42162.06344907407</v>
      </c>
      <c r="O742" s="16">
        <f t="shared" si="67"/>
        <v>42175.93844907407</v>
      </c>
      <c r="P742" s="5" t="s">
        <v>8274</v>
      </c>
      <c r="Q742" s="9">
        <f t="shared" si="68"/>
        <v>1.0740000000000001</v>
      </c>
      <c r="R742" s="15">
        <f t="shared" si="69"/>
        <v>169.58</v>
      </c>
      <c r="S742" s="5" t="str">
        <f t="shared" si="70"/>
        <v>publishing</v>
      </c>
      <c r="T742" s="5" t="str">
        <f t="shared" si="71"/>
        <v>nonfiction</v>
      </c>
    </row>
    <row r="743" spans="1:20" ht="16" x14ac:dyDescent="0.2">
      <c r="A743" s="5">
        <v>741</v>
      </c>
      <c r="B743" s="12" t="s">
        <v>742</v>
      </c>
      <c r="C743" s="12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18">
        <f t="shared" si="66"/>
        <v>41401.564884259256</v>
      </c>
      <c r="O743" s="16">
        <f t="shared" si="67"/>
        <v>41436.439884259256</v>
      </c>
      <c r="P743" s="5" t="s">
        <v>8274</v>
      </c>
      <c r="Q743" s="9">
        <f t="shared" si="68"/>
        <v>1.0226</v>
      </c>
      <c r="R743" s="15">
        <f t="shared" si="69"/>
        <v>141.41999999999999</v>
      </c>
      <c r="S743" s="5" t="str">
        <f t="shared" si="70"/>
        <v>publishing</v>
      </c>
      <c r="T743" s="5" t="str">
        <f t="shared" si="71"/>
        <v>nonfiction</v>
      </c>
    </row>
    <row r="744" spans="1:20" ht="32" x14ac:dyDescent="0.2">
      <c r="A744" s="5">
        <v>742</v>
      </c>
      <c r="B744" s="12" t="s">
        <v>743</v>
      </c>
      <c r="C744" s="12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18">
        <f t="shared" si="66"/>
        <v>41689.834629629629</v>
      </c>
      <c r="O744" s="16">
        <f t="shared" si="67"/>
        <v>41719.667962962958</v>
      </c>
      <c r="P744" s="5" t="s">
        <v>8274</v>
      </c>
      <c r="Q744" s="9">
        <f t="shared" si="68"/>
        <v>1.1071428571428572</v>
      </c>
      <c r="R744" s="15">
        <f t="shared" si="69"/>
        <v>67.39</v>
      </c>
      <c r="S744" s="5" t="str">
        <f t="shared" si="70"/>
        <v>publishing</v>
      </c>
      <c r="T744" s="5" t="str">
        <f t="shared" si="71"/>
        <v>nonfiction</v>
      </c>
    </row>
    <row r="745" spans="1:20" ht="32" x14ac:dyDescent="0.2">
      <c r="A745" s="5">
        <v>743</v>
      </c>
      <c r="B745" s="12" t="s">
        <v>744</v>
      </c>
      <c r="C745" s="12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18">
        <f t="shared" si="66"/>
        <v>40990.625983796293</v>
      </c>
      <c r="O745" s="16">
        <f t="shared" si="67"/>
        <v>41015.666666666664</v>
      </c>
      <c r="P745" s="5" t="s">
        <v>8274</v>
      </c>
      <c r="Q745" s="9">
        <f t="shared" si="68"/>
        <v>1.48</v>
      </c>
      <c r="R745" s="15">
        <f t="shared" si="69"/>
        <v>54.27</v>
      </c>
      <c r="S745" s="5" t="str">
        <f t="shared" si="70"/>
        <v>publishing</v>
      </c>
      <c r="T745" s="5" t="str">
        <f t="shared" si="71"/>
        <v>nonfiction</v>
      </c>
    </row>
    <row r="746" spans="1:20" ht="32" x14ac:dyDescent="0.2">
      <c r="A746" s="5">
        <v>744</v>
      </c>
      <c r="B746" s="12" t="s">
        <v>745</v>
      </c>
      <c r="C746" s="12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18">
        <f t="shared" si="66"/>
        <v>41226.873877314814</v>
      </c>
      <c r="O746" s="16">
        <f t="shared" si="67"/>
        <v>41256.748877314814</v>
      </c>
      <c r="P746" s="5" t="s">
        <v>8274</v>
      </c>
      <c r="Q746" s="9">
        <f t="shared" si="68"/>
        <v>1.0232000000000001</v>
      </c>
      <c r="R746" s="15">
        <f t="shared" si="69"/>
        <v>82.52</v>
      </c>
      <c r="S746" s="5" t="str">
        <f t="shared" si="70"/>
        <v>publishing</v>
      </c>
      <c r="T746" s="5" t="str">
        <f t="shared" si="71"/>
        <v>nonfiction</v>
      </c>
    </row>
    <row r="747" spans="1:20" ht="32" x14ac:dyDescent="0.2">
      <c r="A747" s="5">
        <v>745</v>
      </c>
      <c r="B747" s="12" t="s">
        <v>746</v>
      </c>
      <c r="C747" s="12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18">
        <f t="shared" si="66"/>
        <v>41367.488946759258</v>
      </c>
      <c r="O747" s="16">
        <f t="shared" si="67"/>
        <v>41397.363946759258</v>
      </c>
      <c r="P747" s="5" t="s">
        <v>8274</v>
      </c>
      <c r="Q747" s="9">
        <f t="shared" si="68"/>
        <v>1.7909909909909909</v>
      </c>
      <c r="R747" s="15">
        <f t="shared" si="69"/>
        <v>53.73</v>
      </c>
      <c r="S747" s="5" t="str">
        <f t="shared" si="70"/>
        <v>publishing</v>
      </c>
      <c r="T747" s="5" t="str">
        <f t="shared" si="71"/>
        <v>nonfiction</v>
      </c>
    </row>
    <row r="748" spans="1:20" ht="16" x14ac:dyDescent="0.2">
      <c r="A748" s="5">
        <v>746</v>
      </c>
      <c r="B748" s="12" t="s">
        <v>747</v>
      </c>
      <c r="C748" s="12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18">
        <f t="shared" si="66"/>
        <v>41156.959594907406</v>
      </c>
      <c r="O748" s="16">
        <f t="shared" si="67"/>
        <v>41174.957638888889</v>
      </c>
      <c r="P748" s="5" t="s">
        <v>8274</v>
      </c>
      <c r="Q748" s="9">
        <f t="shared" si="68"/>
        <v>1.1108135252761968</v>
      </c>
      <c r="R748" s="15">
        <f t="shared" si="69"/>
        <v>34.21</v>
      </c>
      <c r="S748" s="5" t="str">
        <f t="shared" si="70"/>
        <v>publishing</v>
      </c>
      <c r="T748" s="5" t="str">
        <f t="shared" si="71"/>
        <v>nonfiction</v>
      </c>
    </row>
    <row r="749" spans="1:20" ht="32" x14ac:dyDescent="0.2">
      <c r="A749" s="5">
        <v>747</v>
      </c>
      <c r="B749" s="12" t="s">
        <v>748</v>
      </c>
      <c r="C749" s="12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18">
        <f t="shared" si="66"/>
        <v>41988.465497685182</v>
      </c>
      <c r="O749" s="16">
        <f t="shared" si="67"/>
        <v>42019.245833333327</v>
      </c>
      <c r="P749" s="5" t="s">
        <v>8274</v>
      </c>
      <c r="Q749" s="9">
        <f t="shared" si="68"/>
        <v>1.0004285714285714</v>
      </c>
      <c r="R749" s="15">
        <f t="shared" si="69"/>
        <v>127.33</v>
      </c>
      <c r="S749" s="5" t="str">
        <f t="shared" si="70"/>
        <v>publishing</v>
      </c>
      <c r="T749" s="5" t="str">
        <f t="shared" si="71"/>
        <v>nonfiction</v>
      </c>
    </row>
    <row r="750" spans="1:20" ht="32" x14ac:dyDescent="0.2">
      <c r="A750" s="5">
        <v>748</v>
      </c>
      <c r="B750" s="12" t="s">
        <v>749</v>
      </c>
      <c r="C750" s="12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18">
        <f t="shared" si="66"/>
        <v>41831.763495370367</v>
      </c>
      <c r="O750" s="16">
        <f t="shared" si="67"/>
        <v>41861.638495370367</v>
      </c>
      <c r="P750" s="5" t="s">
        <v>8274</v>
      </c>
      <c r="Q750" s="9">
        <f t="shared" si="68"/>
        <v>1.0024999999999999</v>
      </c>
      <c r="R750" s="15">
        <f t="shared" si="69"/>
        <v>45.57</v>
      </c>
      <c r="S750" s="5" t="str">
        <f t="shared" si="70"/>
        <v>publishing</v>
      </c>
      <c r="T750" s="5" t="str">
        <f t="shared" si="71"/>
        <v>nonfiction</v>
      </c>
    </row>
    <row r="751" spans="1:20" ht="32" x14ac:dyDescent="0.2">
      <c r="A751" s="5">
        <v>749</v>
      </c>
      <c r="B751" s="12" t="s">
        <v>750</v>
      </c>
      <c r="C751" s="12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18">
        <f t="shared" si="66"/>
        <v>42733.857986111114</v>
      </c>
      <c r="O751" s="16">
        <f t="shared" si="67"/>
        <v>42763.732986111114</v>
      </c>
      <c r="P751" s="5" t="s">
        <v>8274</v>
      </c>
      <c r="Q751" s="9">
        <f t="shared" si="68"/>
        <v>1.0556000000000001</v>
      </c>
      <c r="R751" s="15">
        <f t="shared" si="69"/>
        <v>95.96</v>
      </c>
      <c r="S751" s="5" t="str">
        <f t="shared" si="70"/>
        <v>publishing</v>
      </c>
      <c r="T751" s="5" t="str">
        <f t="shared" si="71"/>
        <v>nonfiction</v>
      </c>
    </row>
    <row r="752" spans="1:20" ht="32" x14ac:dyDescent="0.2">
      <c r="A752" s="5">
        <v>750</v>
      </c>
      <c r="B752" s="12" t="s">
        <v>751</v>
      </c>
      <c r="C752" s="12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18">
        <f t="shared" si="66"/>
        <v>41299.794814814813</v>
      </c>
      <c r="O752" s="16">
        <f t="shared" si="67"/>
        <v>41329.669814814813</v>
      </c>
      <c r="P752" s="5" t="s">
        <v>8274</v>
      </c>
      <c r="Q752" s="9">
        <f t="shared" si="68"/>
        <v>1.0258775877587758</v>
      </c>
      <c r="R752" s="15">
        <f t="shared" si="69"/>
        <v>77.27</v>
      </c>
      <c r="S752" s="5" t="str">
        <f t="shared" si="70"/>
        <v>publishing</v>
      </c>
      <c r="T752" s="5" t="str">
        <f t="shared" si="71"/>
        <v>nonfiction</v>
      </c>
    </row>
    <row r="753" spans="1:20" ht="32" x14ac:dyDescent="0.2">
      <c r="A753" s="5">
        <v>751</v>
      </c>
      <c r="B753" s="12" t="s">
        <v>752</v>
      </c>
      <c r="C753" s="12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18">
        <f t="shared" si="66"/>
        <v>40713.547164351847</v>
      </c>
      <c r="O753" s="16">
        <f t="shared" si="67"/>
        <v>40759.422164351847</v>
      </c>
      <c r="P753" s="5" t="s">
        <v>8274</v>
      </c>
      <c r="Q753" s="9">
        <f t="shared" si="68"/>
        <v>1.1850000000000001</v>
      </c>
      <c r="R753" s="15">
        <f t="shared" si="69"/>
        <v>57.34</v>
      </c>
      <c r="S753" s="5" t="str">
        <f t="shared" si="70"/>
        <v>publishing</v>
      </c>
      <c r="T753" s="5" t="str">
        <f t="shared" si="71"/>
        <v>nonfiction</v>
      </c>
    </row>
    <row r="754" spans="1:20" ht="32" x14ac:dyDescent="0.2">
      <c r="A754" s="5">
        <v>752</v>
      </c>
      <c r="B754" s="12" t="s">
        <v>753</v>
      </c>
      <c r="C754" s="12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18">
        <f t="shared" si="66"/>
        <v>42639.338159722225</v>
      </c>
      <c r="O754" s="16">
        <f t="shared" si="67"/>
        <v>42659.249999999993</v>
      </c>
      <c r="P754" s="5" t="s">
        <v>8274</v>
      </c>
      <c r="Q754" s="9">
        <f t="shared" si="68"/>
        <v>1.117</v>
      </c>
      <c r="R754" s="15">
        <f t="shared" si="69"/>
        <v>53.19</v>
      </c>
      <c r="S754" s="5" t="str">
        <f t="shared" si="70"/>
        <v>publishing</v>
      </c>
      <c r="T754" s="5" t="str">
        <f t="shared" si="71"/>
        <v>nonfiction</v>
      </c>
    </row>
    <row r="755" spans="1:20" ht="32" x14ac:dyDescent="0.2">
      <c r="A755" s="5">
        <v>753</v>
      </c>
      <c r="B755" s="12" t="s">
        <v>754</v>
      </c>
      <c r="C755" s="12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18">
        <f t="shared" si="66"/>
        <v>42019.506840277776</v>
      </c>
      <c r="O755" s="16">
        <f t="shared" si="67"/>
        <v>42049.381840277776</v>
      </c>
      <c r="P755" s="5" t="s">
        <v>8274</v>
      </c>
      <c r="Q755" s="9">
        <f t="shared" si="68"/>
        <v>1.28</v>
      </c>
      <c r="R755" s="15">
        <f t="shared" si="69"/>
        <v>492.31</v>
      </c>
      <c r="S755" s="5" t="str">
        <f t="shared" si="70"/>
        <v>publishing</v>
      </c>
      <c r="T755" s="5" t="str">
        <f t="shared" si="71"/>
        <v>nonfiction</v>
      </c>
    </row>
    <row r="756" spans="1:20" ht="32" x14ac:dyDescent="0.2">
      <c r="A756" s="5">
        <v>754</v>
      </c>
      <c r="B756" s="12" t="s">
        <v>755</v>
      </c>
      <c r="C756" s="12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18">
        <f t="shared" si="66"/>
        <v>41249.66575231481</v>
      </c>
      <c r="O756" s="16">
        <f t="shared" si="67"/>
        <v>41279.54075231481</v>
      </c>
      <c r="P756" s="5" t="s">
        <v>8274</v>
      </c>
      <c r="Q756" s="9">
        <f t="shared" si="68"/>
        <v>1.0375000000000001</v>
      </c>
      <c r="R756" s="15">
        <f t="shared" si="69"/>
        <v>42.35</v>
      </c>
      <c r="S756" s="5" t="str">
        <f t="shared" si="70"/>
        <v>publishing</v>
      </c>
      <c r="T756" s="5" t="str">
        <f t="shared" si="71"/>
        <v>nonfiction</v>
      </c>
    </row>
    <row r="757" spans="1:20" ht="32" x14ac:dyDescent="0.2">
      <c r="A757" s="5">
        <v>755</v>
      </c>
      <c r="B757" s="12" t="s">
        <v>756</v>
      </c>
      <c r="C757" s="12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18">
        <f t="shared" si="66"/>
        <v>41383.521724537037</v>
      </c>
      <c r="O757" s="16">
        <f t="shared" si="67"/>
        <v>41413.820138888885</v>
      </c>
      <c r="P757" s="5" t="s">
        <v>8274</v>
      </c>
      <c r="Q757" s="9">
        <f t="shared" si="68"/>
        <v>1.0190760000000001</v>
      </c>
      <c r="R757" s="15">
        <f t="shared" si="69"/>
        <v>37.47</v>
      </c>
      <c r="S757" s="5" t="str">
        <f t="shared" si="70"/>
        <v>publishing</v>
      </c>
      <c r="T757" s="5" t="str">
        <f t="shared" si="71"/>
        <v>nonfiction</v>
      </c>
    </row>
    <row r="758" spans="1:20" ht="32" x14ac:dyDescent="0.2">
      <c r="A758" s="5">
        <v>756</v>
      </c>
      <c r="B758" s="12" t="s">
        <v>757</v>
      </c>
      <c r="C758" s="12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18">
        <f t="shared" si="66"/>
        <v>40590.683553240735</v>
      </c>
      <c r="O758" s="16">
        <f t="shared" si="67"/>
        <v>40651.516886574071</v>
      </c>
      <c r="P758" s="5" t="s">
        <v>8274</v>
      </c>
      <c r="Q758" s="9">
        <f t="shared" si="68"/>
        <v>1.177142857142857</v>
      </c>
      <c r="R758" s="15">
        <f t="shared" si="69"/>
        <v>37.450000000000003</v>
      </c>
      <c r="S758" s="5" t="str">
        <f t="shared" si="70"/>
        <v>publishing</v>
      </c>
      <c r="T758" s="5" t="str">
        <f t="shared" si="71"/>
        <v>nonfiction</v>
      </c>
    </row>
    <row r="759" spans="1:20" ht="32" x14ac:dyDescent="0.2">
      <c r="A759" s="5">
        <v>757</v>
      </c>
      <c r="B759" s="12" t="s">
        <v>758</v>
      </c>
      <c r="C759" s="12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18">
        <f t="shared" si="66"/>
        <v>41234.971226851849</v>
      </c>
      <c r="O759" s="16">
        <f t="shared" si="67"/>
        <v>41248.846226851849</v>
      </c>
      <c r="P759" s="5" t="s">
        <v>8274</v>
      </c>
      <c r="Q759" s="9">
        <f t="shared" si="68"/>
        <v>2.38</v>
      </c>
      <c r="R759" s="15">
        <f t="shared" si="69"/>
        <v>33.06</v>
      </c>
      <c r="S759" s="5" t="str">
        <f t="shared" si="70"/>
        <v>publishing</v>
      </c>
      <c r="T759" s="5" t="str">
        <f t="shared" si="71"/>
        <v>nonfiction</v>
      </c>
    </row>
    <row r="760" spans="1:20" ht="16" x14ac:dyDescent="0.2">
      <c r="A760" s="5">
        <v>758</v>
      </c>
      <c r="B760" s="12" t="s">
        <v>759</v>
      </c>
      <c r="C760" s="12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18">
        <f t="shared" si="66"/>
        <v>40429.753101851849</v>
      </c>
      <c r="O760" s="16">
        <f t="shared" si="67"/>
        <v>40459.628101851849</v>
      </c>
      <c r="P760" s="5" t="s">
        <v>8274</v>
      </c>
      <c r="Q760" s="9">
        <f t="shared" si="68"/>
        <v>1.02</v>
      </c>
      <c r="R760" s="15">
        <f t="shared" si="69"/>
        <v>134.21</v>
      </c>
      <c r="S760" s="5" t="str">
        <f t="shared" si="70"/>
        <v>publishing</v>
      </c>
      <c r="T760" s="5" t="str">
        <f t="shared" si="71"/>
        <v>nonfiction</v>
      </c>
    </row>
    <row r="761" spans="1:20" ht="32" x14ac:dyDescent="0.2">
      <c r="A761" s="5">
        <v>759</v>
      </c>
      <c r="B761" s="12" t="s">
        <v>760</v>
      </c>
      <c r="C761" s="12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18">
        <f t="shared" si="66"/>
        <v>41789.246979166666</v>
      </c>
      <c r="O761" s="16">
        <f t="shared" si="67"/>
        <v>41829.121979166666</v>
      </c>
      <c r="P761" s="5" t="s">
        <v>8274</v>
      </c>
      <c r="Q761" s="9">
        <f t="shared" si="68"/>
        <v>1.0192000000000001</v>
      </c>
      <c r="R761" s="15">
        <f t="shared" si="69"/>
        <v>51.47</v>
      </c>
      <c r="S761" s="5" t="str">
        <f t="shared" si="70"/>
        <v>publishing</v>
      </c>
      <c r="T761" s="5" t="str">
        <f t="shared" si="71"/>
        <v>nonfiction</v>
      </c>
    </row>
    <row r="762" spans="1:20" ht="32" x14ac:dyDescent="0.2">
      <c r="A762" s="5">
        <v>760</v>
      </c>
      <c r="B762" s="12" t="s">
        <v>761</v>
      </c>
      <c r="C762" s="12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18">
        <f t="shared" si="66"/>
        <v>42670.680706018517</v>
      </c>
      <c r="O762" s="16">
        <f t="shared" si="67"/>
        <v>42700.597372685188</v>
      </c>
      <c r="P762" s="5" t="s">
        <v>8275</v>
      </c>
      <c r="Q762" s="9">
        <f t="shared" si="68"/>
        <v>0</v>
      </c>
      <c r="R762" s="15" t="str">
        <f t="shared" si="69"/>
        <v>N/A</v>
      </c>
      <c r="S762" s="5" t="str">
        <f t="shared" si="70"/>
        <v>publishing</v>
      </c>
      <c r="T762" s="5" t="str">
        <f t="shared" si="71"/>
        <v>fiction</v>
      </c>
    </row>
    <row r="763" spans="1:20" ht="32" x14ac:dyDescent="0.2">
      <c r="A763" s="5">
        <v>761</v>
      </c>
      <c r="B763" s="12" t="s">
        <v>762</v>
      </c>
      <c r="C763" s="12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18">
        <f t="shared" si="66"/>
        <v>41642.668124999997</v>
      </c>
      <c r="O763" s="16">
        <f t="shared" si="67"/>
        <v>41672.543124999997</v>
      </c>
      <c r="P763" s="5" t="s">
        <v>8275</v>
      </c>
      <c r="Q763" s="9">
        <f t="shared" si="68"/>
        <v>4.7E-2</v>
      </c>
      <c r="R763" s="15">
        <f t="shared" si="69"/>
        <v>39.17</v>
      </c>
      <c r="S763" s="5" t="str">
        <f t="shared" si="70"/>
        <v>publishing</v>
      </c>
      <c r="T763" s="5" t="str">
        <f t="shared" si="71"/>
        <v>fiction</v>
      </c>
    </row>
    <row r="764" spans="1:20" ht="32" x14ac:dyDescent="0.2">
      <c r="A764" s="5">
        <v>762</v>
      </c>
      <c r="B764" s="12" t="s">
        <v>763</v>
      </c>
      <c r="C764" s="12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18">
        <f t="shared" si="66"/>
        <v>42690.77511574074</v>
      </c>
      <c r="O764" s="16">
        <f t="shared" si="67"/>
        <v>42708.041666666664</v>
      </c>
      <c r="P764" s="5" t="s">
        <v>8275</v>
      </c>
      <c r="Q764" s="9">
        <f t="shared" si="68"/>
        <v>0</v>
      </c>
      <c r="R764" s="15" t="str">
        <f t="shared" si="69"/>
        <v>N/A</v>
      </c>
      <c r="S764" s="5" t="str">
        <f t="shared" si="70"/>
        <v>publishing</v>
      </c>
      <c r="T764" s="5" t="str">
        <f t="shared" si="71"/>
        <v>fiction</v>
      </c>
    </row>
    <row r="765" spans="1:20" ht="32" x14ac:dyDescent="0.2">
      <c r="A765" s="5">
        <v>763</v>
      </c>
      <c r="B765" s="12" t="s">
        <v>764</v>
      </c>
      <c r="C765" s="12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18">
        <f t="shared" si="66"/>
        <v>41471.363518518519</v>
      </c>
      <c r="O765" s="16">
        <f t="shared" si="67"/>
        <v>41501.238518518519</v>
      </c>
      <c r="P765" s="5" t="s">
        <v>8275</v>
      </c>
      <c r="Q765" s="9">
        <f t="shared" si="68"/>
        <v>1.1655011655011655E-3</v>
      </c>
      <c r="R765" s="15">
        <f t="shared" si="69"/>
        <v>5</v>
      </c>
      <c r="S765" s="5" t="str">
        <f t="shared" si="70"/>
        <v>publishing</v>
      </c>
      <c r="T765" s="5" t="str">
        <f t="shared" si="71"/>
        <v>fiction</v>
      </c>
    </row>
    <row r="766" spans="1:20" ht="32" x14ac:dyDescent="0.2">
      <c r="A766" s="5">
        <v>764</v>
      </c>
      <c r="B766" s="12" t="s">
        <v>765</v>
      </c>
      <c r="C766" s="12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18">
        <f t="shared" si="66"/>
        <v>42227.089826388888</v>
      </c>
      <c r="O766" s="16">
        <f t="shared" si="67"/>
        <v>42256.964826388888</v>
      </c>
      <c r="P766" s="5" t="s">
        <v>8275</v>
      </c>
      <c r="Q766" s="9">
        <f t="shared" si="68"/>
        <v>0</v>
      </c>
      <c r="R766" s="15" t="str">
        <f t="shared" si="69"/>
        <v>N/A</v>
      </c>
      <c r="S766" s="5" t="str">
        <f t="shared" si="70"/>
        <v>publishing</v>
      </c>
      <c r="T766" s="5" t="str">
        <f t="shared" si="71"/>
        <v>fiction</v>
      </c>
    </row>
    <row r="767" spans="1:20" ht="32" x14ac:dyDescent="0.2">
      <c r="A767" s="5">
        <v>765</v>
      </c>
      <c r="B767" s="12" t="s">
        <v>766</v>
      </c>
      <c r="C767" s="12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18">
        <f t="shared" si="66"/>
        <v>41901.459305555552</v>
      </c>
      <c r="O767" s="16">
        <f t="shared" si="67"/>
        <v>41931.334305555552</v>
      </c>
      <c r="P767" s="5" t="s">
        <v>8275</v>
      </c>
      <c r="Q767" s="9">
        <f t="shared" si="68"/>
        <v>0.36014285714285715</v>
      </c>
      <c r="R767" s="15">
        <f t="shared" si="69"/>
        <v>57.3</v>
      </c>
      <c r="S767" s="5" t="str">
        <f t="shared" si="70"/>
        <v>publishing</v>
      </c>
      <c r="T767" s="5" t="str">
        <f t="shared" si="71"/>
        <v>fiction</v>
      </c>
    </row>
    <row r="768" spans="1:20" ht="32" x14ac:dyDescent="0.2">
      <c r="A768" s="5">
        <v>766</v>
      </c>
      <c r="B768" s="12" t="s">
        <v>767</v>
      </c>
      <c r="C768" s="12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18">
        <f t="shared" si="66"/>
        <v>42021.70003472222</v>
      </c>
      <c r="O768" s="16">
        <f t="shared" si="67"/>
        <v>42051.57503472222</v>
      </c>
      <c r="P768" s="5" t="s">
        <v>8275</v>
      </c>
      <c r="Q768" s="9">
        <f t="shared" si="68"/>
        <v>0</v>
      </c>
      <c r="R768" s="15" t="str">
        <f t="shared" si="69"/>
        <v>N/A</v>
      </c>
      <c r="S768" s="5" t="str">
        <f t="shared" si="70"/>
        <v>publishing</v>
      </c>
      <c r="T768" s="5" t="str">
        <f t="shared" si="71"/>
        <v>fiction</v>
      </c>
    </row>
    <row r="769" spans="1:20" ht="64" x14ac:dyDescent="0.2">
      <c r="A769" s="5">
        <v>767</v>
      </c>
      <c r="B769" s="12" t="s">
        <v>768</v>
      </c>
      <c r="C769" s="12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18">
        <f t="shared" si="66"/>
        <v>42115.060300925928</v>
      </c>
      <c r="O769" s="16">
        <f t="shared" si="67"/>
        <v>42144.935300925928</v>
      </c>
      <c r="P769" s="5" t="s">
        <v>8275</v>
      </c>
      <c r="Q769" s="9">
        <f t="shared" si="68"/>
        <v>3.5400000000000001E-2</v>
      </c>
      <c r="R769" s="15">
        <f t="shared" si="69"/>
        <v>59</v>
      </c>
      <c r="S769" s="5" t="str">
        <f t="shared" si="70"/>
        <v>publishing</v>
      </c>
      <c r="T769" s="5" t="str">
        <f t="shared" si="71"/>
        <v>fiction</v>
      </c>
    </row>
    <row r="770" spans="1:20" ht="32" x14ac:dyDescent="0.2">
      <c r="A770" s="5">
        <v>768</v>
      </c>
      <c r="B770" s="12" t="s">
        <v>769</v>
      </c>
      <c r="C770" s="12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18">
        <f t="shared" ref="N770:N833" si="72">(J770/86400)+25569+(-2/24)</f>
        <v>41594.123726851853</v>
      </c>
      <c r="O770" s="16">
        <f t="shared" ref="O770:O833" si="73">(I770/86400)+25569+(-5/24)</f>
        <v>41623.998726851853</v>
      </c>
      <c r="P770" s="5" t="s">
        <v>8275</v>
      </c>
      <c r="Q770" s="9">
        <f t="shared" ref="Q770:Q833" si="74">E770/D770</f>
        <v>0</v>
      </c>
      <c r="R770" s="15" t="str">
        <f t="shared" ref="R770:R833" si="75">IF(OR(E770=0,L770=0),"N/A",ROUND((E770/L770),2))</f>
        <v>N/A</v>
      </c>
      <c r="S770" s="5" t="str">
        <f t="shared" ref="S770:S833" si="76">LEFT(P770,(FIND("/",P770,1)-1))</f>
        <v>publishing</v>
      </c>
      <c r="T770" s="5" t="str">
        <f t="shared" ref="T770:T833" si="77">RIGHT(P770,LEN(P770)-FIND("/",P770))</f>
        <v>fiction</v>
      </c>
    </row>
    <row r="771" spans="1:20" ht="32" x14ac:dyDescent="0.2">
      <c r="A771" s="5">
        <v>769</v>
      </c>
      <c r="B771" s="12" t="s">
        <v>770</v>
      </c>
      <c r="C771" s="12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18">
        <f t="shared" si="72"/>
        <v>41604.913124999999</v>
      </c>
      <c r="O771" s="16">
        <f t="shared" si="73"/>
        <v>41634.788124999999</v>
      </c>
      <c r="P771" s="5" t="s">
        <v>8275</v>
      </c>
      <c r="Q771" s="9">
        <f t="shared" si="74"/>
        <v>0.41399999999999998</v>
      </c>
      <c r="R771" s="15">
        <f t="shared" si="75"/>
        <v>31.85</v>
      </c>
      <c r="S771" s="5" t="str">
        <f t="shared" si="76"/>
        <v>publishing</v>
      </c>
      <c r="T771" s="5" t="str">
        <f t="shared" si="77"/>
        <v>fiction</v>
      </c>
    </row>
    <row r="772" spans="1:20" ht="32" x14ac:dyDescent="0.2">
      <c r="A772" s="5">
        <v>770</v>
      </c>
      <c r="B772" s="12" t="s">
        <v>771</v>
      </c>
      <c r="C772" s="12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18">
        <f t="shared" si="72"/>
        <v>41289.916307870364</v>
      </c>
      <c r="O772" s="16">
        <f t="shared" si="73"/>
        <v>41329.791307870364</v>
      </c>
      <c r="P772" s="5" t="s">
        <v>8275</v>
      </c>
      <c r="Q772" s="9">
        <f t="shared" si="74"/>
        <v>0</v>
      </c>
      <c r="R772" s="15" t="str">
        <f t="shared" si="75"/>
        <v>N/A</v>
      </c>
      <c r="S772" s="5" t="str">
        <f t="shared" si="76"/>
        <v>publishing</v>
      </c>
      <c r="T772" s="5" t="str">
        <f t="shared" si="77"/>
        <v>fiction</v>
      </c>
    </row>
    <row r="773" spans="1:20" ht="32" x14ac:dyDescent="0.2">
      <c r="A773" s="5">
        <v>771</v>
      </c>
      <c r="B773" s="12" t="s">
        <v>772</v>
      </c>
      <c r="C773" s="12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18">
        <f t="shared" si="72"/>
        <v>42349.740763888891</v>
      </c>
      <c r="O773" s="16">
        <f t="shared" si="73"/>
        <v>42399.615763888891</v>
      </c>
      <c r="P773" s="5" t="s">
        <v>8275</v>
      </c>
      <c r="Q773" s="9">
        <f t="shared" si="74"/>
        <v>2.631578947368421E-4</v>
      </c>
      <c r="R773" s="15">
        <f t="shared" si="75"/>
        <v>10</v>
      </c>
      <c r="S773" s="5" t="str">
        <f t="shared" si="76"/>
        <v>publishing</v>
      </c>
      <c r="T773" s="5" t="str">
        <f t="shared" si="77"/>
        <v>fiction</v>
      </c>
    </row>
    <row r="774" spans="1:20" ht="32" x14ac:dyDescent="0.2">
      <c r="A774" s="5">
        <v>772</v>
      </c>
      <c r="B774" s="12" t="s">
        <v>773</v>
      </c>
      <c r="C774" s="12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18">
        <f t="shared" si="72"/>
        <v>40067.973599537036</v>
      </c>
      <c r="O774" s="16">
        <f t="shared" si="73"/>
        <v>40117.957638888889</v>
      </c>
      <c r="P774" s="5" t="s">
        <v>8275</v>
      </c>
      <c r="Q774" s="9">
        <f t="shared" si="74"/>
        <v>3.3333333333333333E-2</v>
      </c>
      <c r="R774" s="15">
        <f t="shared" si="75"/>
        <v>50</v>
      </c>
      <c r="S774" s="5" t="str">
        <f t="shared" si="76"/>
        <v>publishing</v>
      </c>
      <c r="T774" s="5" t="str">
        <f t="shared" si="77"/>
        <v>fiction</v>
      </c>
    </row>
    <row r="775" spans="1:20" ht="32" x14ac:dyDescent="0.2">
      <c r="A775" s="5">
        <v>773</v>
      </c>
      <c r="B775" s="12" t="s">
        <v>774</v>
      </c>
      <c r="C775" s="12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18">
        <f t="shared" si="72"/>
        <v>42100.652604166666</v>
      </c>
      <c r="O775" s="16">
        <f t="shared" si="73"/>
        <v>42134.750694444439</v>
      </c>
      <c r="P775" s="5" t="s">
        <v>8275</v>
      </c>
      <c r="Q775" s="9">
        <f t="shared" si="74"/>
        <v>8.5129023676509714E-3</v>
      </c>
      <c r="R775" s="15">
        <f t="shared" si="75"/>
        <v>16</v>
      </c>
      <c r="S775" s="5" t="str">
        <f t="shared" si="76"/>
        <v>publishing</v>
      </c>
      <c r="T775" s="5" t="str">
        <f t="shared" si="77"/>
        <v>fiction</v>
      </c>
    </row>
    <row r="776" spans="1:20" ht="32" x14ac:dyDescent="0.2">
      <c r="A776" s="5">
        <v>774</v>
      </c>
      <c r="B776" s="12" t="s">
        <v>775</v>
      </c>
      <c r="C776" s="12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18">
        <f t="shared" si="72"/>
        <v>41663.696967592587</v>
      </c>
      <c r="O776" s="16">
        <f t="shared" si="73"/>
        <v>41693.571967592587</v>
      </c>
      <c r="P776" s="5" t="s">
        <v>8275</v>
      </c>
      <c r="Q776" s="9">
        <f t="shared" si="74"/>
        <v>0.70199999999999996</v>
      </c>
      <c r="R776" s="15">
        <f t="shared" si="75"/>
        <v>39</v>
      </c>
      <c r="S776" s="5" t="str">
        <f t="shared" si="76"/>
        <v>publishing</v>
      </c>
      <c r="T776" s="5" t="str">
        <f t="shared" si="77"/>
        <v>fiction</v>
      </c>
    </row>
    <row r="777" spans="1:20" ht="32" x14ac:dyDescent="0.2">
      <c r="A777" s="5">
        <v>775</v>
      </c>
      <c r="B777" s="12" t="s">
        <v>776</v>
      </c>
      <c r="C777" s="12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18">
        <f t="shared" si="72"/>
        <v>40862.976793981477</v>
      </c>
      <c r="O777" s="16">
        <f t="shared" si="73"/>
        <v>40892.851793981477</v>
      </c>
      <c r="P777" s="5" t="s">
        <v>8275</v>
      </c>
      <c r="Q777" s="9">
        <f t="shared" si="74"/>
        <v>1.7000000000000001E-2</v>
      </c>
      <c r="R777" s="15">
        <f t="shared" si="75"/>
        <v>34</v>
      </c>
      <c r="S777" s="5" t="str">
        <f t="shared" si="76"/>
        <v>publishing</v>
      </c>
      <c r="T777" s="5" t="str">
        <f t="shared" si="77"/>
        <v>fiction</v>
      </c>
    </row>
    <row r="778" spans="1:20" ht="32" x14ac:dyDescent="0.2">
      <c r="A778" s="5">
        <v>776</v>
      </c>
      <c r="B778" s="12" t="s">
        <v>777</v>
      </c>
      <c r="C778" s="12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18">
        <f t="shared" si="72"/>
        <v>42250.602372685178</v>
      </c>
      <c r="O778" s="16">
        <f t="shared" si="73"/>
        <v>42287.999999999993</v>
      </c>
      <c r="P778" s="5" t="s">
        <v>8275</v>
      </c>
      <c r="Q778" s="9">
        <f t="shared" si="74"/>
        <v>0.51400000000000001</v>
      </c>
      <c r="R778" s="15">
        <f t="shared" si="75"/>
        <v>63.12</v>
      </c>
      <c r="S778" s="5" t="str">
        <f t="shared" si="76"/>
        <v>publishing</v>
      </c>
      <c r="T778" s="5" t="str">
        <f t="shared" si="77"/>
        <v>fiction</v>
      </c>
    </row>
    <row r="779" spans="1:20" ht="32" x14ac:dyDescent="0.2">
      <c r="A779" s="5">
        <v>777</v>
      </c>
      <c r="B779" s="12" t="s">
        <v>778</v>
      </c>
      <c r="C779" s="12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18">
        <f t="shared" si="72"/>
        <v>41456.897881944438</v>
      </c>
      <c r="O779" s="16">
        <f t="shared" si="73"/>
        <v>41486.772881944438</v>
      </c>
      <c r="P779" s="5" t="s">
        <v>8275</v>
      </c>
      <c r="Q779" s="9">
        <f t="shared" si="74"/>
        <v>7.0000000000000001E-3</v>
      </c>
      <c r="R779" s="15">
        <f t="shared" si="75"/>
        <v>7</v>
      </c>
      <c r="S779" s="5" t="str">
        <f t="shared" si="76"/>
        <v>publishing</v>
      </c>
      <c r="T779" s="5" t="str">
        <f t="shared" si="77"/>
        <v>fiction</v>
      </c>
    </row>
    <row r="780" spans="1:20" ht="32" x14ac:dyDescent="0.2">
      <c r="A780" s="5">
        <v>778</v>
      </c>
      <c r="B780" s="12" t="s">
        <v>779</v>
      </c>
      <c r="C780" s="12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18">
        <f t="shared" si="72"/>
        <v>41729.618981481479</v>
      </c>
      <c r="O780" s="16">
        <f t="shared" si="73"/>
        <v>41759.493981481479</v>
      </c>
      <c r="P780" s="5" t="s">
        <v>8275</v>
      </c>
      <c r="Q780" s="9">
        <f t="shared" si="74"/>
        <v>4.0000000000000001E-3</v>
      </c>
      <c r="R780" s="15">
        <f t="shared" si="75"/>
        <v>2</v>
      </c>
      <c r="S780" s="5" t="str">
        <f t="shared" si="76"/>
        <v>publishing</v>
      </c>
      <c r="T780" s="5" t="str">
        <f t="shared" si="77"/>
        <v>fiction</v>
      </c>
    </row>
    <row r="781" spans="1:20" ht="32" x14ac:dyDescent="0.2">
      <c r="A781" s="5">
        <v>779</v>
      </c>
      <c r="B781" s="12" t="s">
        <v>780</v>
      </c>
      <c r="C781" s="12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18">
        <f t="shared" si="72"/>
        <v>40436.600752314815</v>
      </c>
      <c r="O781" s="16">
        <f t="shared" si="73"/>
        <v>40465.958333333328</v>
      </c>
      <c r="P781" s="5" t="s">
        <v>8275</v>
      </c>
      <c r="Q781" s="9">
        <f t="shared" si="74"/>
        <v>2.6666666666666668E-2</v>
      </c>
      <c r="R781" s="15">
        <f t="shared" si="75"/>
        <v>66.67</v>
      </c>
      <c r="S781" s="5" t="str">
        <f t="shared" si="76"/>
        <v>publishing</v>
      </c>
      <c r="T781" s="5" t="str">
        <f t="shared" si="77"/>
        <v>fiction</v>
      </c>
    </row>
    <row r="782" spans="1:20" ht="32" x14ac:dyDescent="0.2">
      <c r="A782" s="5">
        <v>780</v>
      </c>
      <c r="B782" s="12" t="s">
        <v>781</v>
      </c>
      <c r="C782" s="12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18">
        <f t="shared" si="72"/>
        <v>40636.590567129628</v>
      </c>
      <c r="O782" s="16">
        <f t="shared" si="73"/>
        <v>40666.465567129628</v>
      </c>
      <c r="P782" s="5" t="s">
        <v>8276</v>
      </c>
      <c r="Q782" s="9">
        <f t="shared" si="74"/>
        <v>1.04</v>
      </c>
      <c r="R782" s="15">
        <f t="shared" si="75"/>
        <v>38.520000000000003</v>
      </c>
      <c r="S782" s="5" t="str">
        <f t="shared" si="76"/>
        <v>music</v>
      </c>
      <c r="T782" s="5" t="str">
        <f t="shared" si="77"/>
        <v>rock</v>
      </c>
    </row>
    <row r="783" spans="1:20" ht="32" x14ac:dyDescent="0.2">
      <c r="A783" s="5">
        <v>781</v>
      </c>
      <c r="B783" s="12" t="s">
        <v>782</v>
      </c>
      <c r="C783" s="12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18">
        <f t="shared" si="72"/>
        <v>41402.917523148142</v>
      </c>
      <c r="O783" s="16">
        <f t="shared" si="73"/>
        <v>41432.792523148142</v>
      </c>
      <c r="P783" s="5" t="s">
        <v>8276</v>
      </c>
      <c r="Q783" s="9">
        <f t="shared" si="74"/>
        <v>1.3315375</v>
      </c>
      <c r="R783" s="15">
        <f t="shared" si="75"/>
        <v>42.61</v>
      </c>
      <c r="S783" s="5" t="str">
        <f t="shared" si="76"/>
        <v>music</v>
      </c>
      <c r="T783" s="5" t="str">
        <f t="shared" si="77"/>
        <v>rock</v>
      </c>
    </row>
    <row r="784" spans="1:20" ht="32" x14ac:dyDescent="0.2">
      <c r="A784" s="5">
        <v>782</v>
      </c>
      <c r="B784" s="12" t="s">
        <v>783</v>
      </c>
      <c r="C784" s="12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18">
        <f t="shared" si="72"/>
        <v>41116.674791666665</v>
      </c>
      <c r="O784" s="16">
        <f t="shared" si="73"/>
        <v>41146.549791666665</v>
      </c>
      <c r="P784" s="5" t="s">
        <v>8276</v>
      </c>
      <c r="Q784" s="9">
        <f t="shared" si="74"/>
        <v>1</v>
      </c>
      <c r="R784" s="15">
        <f t="shared" si="75"/>
        <v>50</v>
      </c>
      <c r="S784" s="5" t="str">
        <f t="shared" si="76"/>
        <v>music</v>
      </c>
      <c r="T784" s="5" t="str">
        <f t="shared" si="77"/>
        <v>rock</v>
      </c>
    </row>
    <row r="785" spans="1:20" ht="32" x14ac:dyDescent="0.2">
      <c r="A785" s="5">
        <v>783</v>
      </c>
      <c r="B785" s="12" t="s">
        <v>784</v>
      </c>
      <c r="C785" s="12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18">
        <f t="shared" si="72"/>
        <v>40987.690381944441</v>
      </c>
      <c r="O785" s="16">
        <f t="shared" si="73"/>
        <v>41026.708333333328</v>
      </c>
      <c r="P785" s="5" t="s">
        <v>8276</v>
      </c>
      <c r="Q785" s="9">
        <f t="shared" si="74"/>
        <v>1.4813333333333334</v>
      </c>
      <c r="R785" s="15">
        <f t="shared" si="75"/>
        <v>63.49</v>
      </c>
      <c r="S785" s="5" t="str">
        <f t="shared" si="76"/>
        <v>music</v>
      </c>
      <c r="T785" s="5" t="str">
        <f t="shared" si="77"/>
        <v>rock</v>
      </c>
    </row>
    <row r="786" spans="1:20" ht="32" x14ac:dyDescent="0.2">
      <c r="A786" s="5">
        <v>784</v>
      </c>
      <c r="B786" s="12" t="s">
        <v>785</v>
      </c>
      <c r="C786" s="12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18">
        <f t="shared" si="72"/>
        <v>41675.066192129627</v>
      </c>
      <c r="O786" s="16">
        <f t="shared" si="73"/>
        <v>41714.899525462963</v>
      </c>
      <c r="P786" s="5" t="s">
        <v>8276</v>
      </c>
      <c r="Q786" s="9">
        <f t="shared" si="74"/>
        <v>1.0249999999999999</v>
      </c>
      <c r="R786" s="15">
        <f t="shared" si="75"/>
        <v>102.5</v>
      </c>
      <c r="S786" s="5" t="str">
        <f t="shared" si="76"/>
        <v>music</v>
      </c>
      <c r="T786" s="5" t="str">
        <f t="shared" si="77"/>
        <v>rock</v>
      </c>
    </row>
    <row r="787" spans="1:20" ht="32" x14ac:dyDescent="0.2">
      <c r="A787" s="5">
        <v>785</v>
      </c>
      <c r="B787" s="12" t="s">
        <v>786</v>
      </c>
      <c r="C787" s="12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18">
        <f t="shared" si="72"/>
        <v>41303.51059027778</v>
      </c>
      <c r="O787" s="16">
        <f t="shared" si="73"/>
        <v>41333.38559027778</v>
      </c>
      <c r="P787" s="5" t="s">
        <v>8276</v>
      </c>
      <c r="Q787" s="9">
        <f t="shared" si="74"/>
        <v>1.8062799999999999</v>
      </c>
      <c r="R787" s="15">
        <f t="shared" si="75"/>
        <v>31.14</v>
      </c>
      <c r="S787" s="5" t="str">
        <f t="shared" si="76"/>
        <v>music</v>
      </c>
      <c r="T787" s="5" t="str">
        <f t="shared" si="77"/>
        <v>rock</v>
      </c>
    </row>
    <row r="788" spans="1:20" ht="32" x14ac:dyDescent="0.2">
      <c r="A788" s="5">
        <v>786</v>
      </c>
      <c r="B788" s="12" t="s">
        <v>787</v>
      </c>
      <c r="C788" s="12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18">
        <f t="shared" si="72"/>
        <v>40982.972615740735</v>
      </c>
      <c r="O788" s="16">
        <f t="shared" si="73"/>
        <v>41040.449305555558</v>
      </c>
      <c r="P788" s="5" t="s">
        <v>8276</v>
      </c>
      <c r="Q788" s="9">
        <f t="shared" si="74"/>
        <v>1.4279999999999999</v>
      </c>
      <c r="R788" s="15">
        <f t="shared" si="75"/>
        <v>162.27000000000001</v>
      </c>
      <c r="S788" s="5" t="str">
        <f t="shared" si="76"/>
        <v>music</v>
      </c>
      <c r="T788" s="5" t="str">
        <f t="shared" si="77"/>
        <v>rock</v>
      </c>
    </row>
    <row r="789" spans="1:20" ht="32" x14ac:dyDescent="0.2">
      <c r="A789" s="5">
        <v>787</v>
      </c>
      <c r="B789" s="12" t="s">
        <v>788</v>
      </c>
      <c r="C789" s="12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18">
        <f t="shared" si="72"/>
        <v>41549.544282407405</v>
      </c>
      <c r="O789" s="16">
        <f t="shared" si="73"/>
        <v>41579.419282407405</v>
      </c>
      <c r="P789" s="5" t="s">
        <v>8276</v>
      </c>
      <c r="Q789" s="9">
        <f t="shared" si="74"/>
        <v>1.1416666666666666</v>
      </c>
      <c r="R789" s="15">
        <f t="shared" si="75"/>
        <v>80.59</v>
      </c>
      <c r="S789" s="5" t="str">
        <f t="shared" si="76"/>
        <v>music</v>
      </c>
      <c r="T789" s="5" t="str">
        <f t="shared" si="77"/>
        <v>rock</v>
      </c>
    </row>
    <row r="790" spans="1:20" ht="32" x14ac:dyDescent="0.2">
      <c r="A790" s="5">
        <v>788</v>
      </c>
      <c r="B790" s="12" t="s">
        <v>789</v>
      </c>
      <c r="C790" s="12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18">
        <f t="shared" si="72"/>
        <v>41058.923472222217</v>
      </c>
      <c r="O790" s="16">
        <f t="shared" si="73"/>
        <v>41096.957638888889</v>
      </c>
      <c r="P790" s="5" t="s">
        <v>8276</v>
      </c>
      <c r="Q790" s="9">
        <f t="shared" si="74"/>
        <v>2.03505</v>
      </c>
      <c r="R790" s="15">
        <f t="shared" si="75"/>
        <v>59.85</v>
      </c>
      <c r="S790" s="5" t="str">
        <f t="shared" si="76"/>
        <v>music</v>
      </c>
      <c r="T790" s="5" t="str">
        <f t="shared" si="77"/>
        <v>rock</v>
      </c>
    </row>
    <row r="791" spans="1:20" ht="32" x14ac:dyDescent="0.2">
      <c r="A791" s="5">
        <v>789</v>
      </c>
      <c r="B791" s="12" t="s">
        <v>790</v>
      </c>
      <c r="C791" s="12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18">
        <f t="shared" si="72"/>
        <v>41277.102777777771</v>
      </c>
      <c r="O791" s="16">
        <f t="shared" si="73"/>
        <v>41295.124305555553</v>
      </c>
      <c r="P791" s="5" t="s">
        <v>8276</v>
      </c>
      <c r="Q791" s="9">
        <f t="shared" si="74"/>
        <v>1.0941176470588236</v>
      </c>
      <c r="R791" s="15">
        <f t="shared" si="75"/>
        <v>132.86000000000001</v>
      </c>
      <c r="S791" s="5" t="str">
        <f t="shared" si="76"/>
        <v>music</v>
      </c>
      <c r="T791" s="5" t="str">
        <f t="shared" si="77"/>
        <v>rock</v>
      </c>
    </row>
    <row r="792" spans="1:20" ht="32" x14ac:dyDescent="0.2">
      <c r="A792" s="5">
        <v>790</v>
      </c>
      <c r="B792" s="12" t="s">
        <v>791</v>
      </c>
      <c r="C792" s="12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18">
        <f t="shared" si="72"/>
        <v>41275.964571759258</v>
      </c>
      <c r="O792" s="16">
        <f t="shared" si="73"/>
        <v>41305.839571759258</v>
      </c>
      <c r="P792" s="5" t="s">
        <v>8276</v>
      </c>
      <c r="Q792" s="9">
        <f t="shared" si="74"/>
        <v>1.443746</v>
      </c>
      <c r="R792" s="15">
        <f t="shared" si="75"/>
        <v>92.55</v>
      </c>
      <c r="S792" s="5" t="str">
        <f t="shared" si="76"/>
        <v>music</v>
      </c>
      <c r="T792" s="5" t="str">
        <f t="shared" si="77"/>
        <v>rock</v>
      </c>
    </row>
    <row r="793" spans="1:20" ht="32" x14ac:dyDescent="0.2">
      <c r="A793" s="5">
        <v>791</v>
      </c>
      <c r="B793" s="12" t="s">
        <v>792</v>
      </c>
      <c r="C793" s="12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18">
        <f t="shared" si="72"/>
        <v>41557.697291666664</v>
      </c>
      <c r="O793" s="16">
        <f t="shared" si="73"/>
        <v>41591.040972222218</v>
      </c>
      <c r="P793" s="5" t="s">
        <v>8276</v>
      </c>
      <c r="Q793" s="9">
        <f t="shared" si="74"/>
        <v>1.0386666666666666</v>
      </c>
      <c r="R793" s="15">
        <f t="shared" si="75"/>
        <v>60.86</v>
      </c>
      <c r="S793" s="5" t="str">
        <f t="shared" si="76"/>
        <v>music</v>
      </c>
      <c r="T793" s="5" t="str">
        <f t="shared" si="77"/>
        <v>rock</v>
      </c>
    </row>
    <row r="794" spans="1:20" ht="16" x14ac:dyDescent="0.2">
      <c r="A794" s="5">
        <v>792</v>
      </c>
      <c r="B794" s="12" t="s">
        <v>793</v>
      </c>
      <c r="C794" s="12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18">
        <f t="shared" si="72"/>
        <v>41555.790312499994</v>
      </c>
      <c r="O794" s="16">
        <f t="shared" si="73"/>
        <v>41585.706979166665</v>
      </c>
      <c r="P794" s="5" t="s">
        <v>8276</v>
      </c>
      <c r="Q794" s="9">
        <f t="shared" si="74"/>
        <v>1.0044440000000001</v>
      </c>
      <c r="R794" s="15">
        <f t="shared" si="75"/>
        <v>41.85</v>
      </c>
      <c r="S794" s="5" t="str">
        <f t="shared" si="76"/>
        <v>music</v>
      </c>
      <c r="T794" s="5" t="str">
        <f t="shared" si="77"/>
        <v>rock</v>
      </c>
    </row>
    <row r="795" spans="1:20" ht="32" x14ac:dyDescent="0.2">
      <c r="A795" s="5">
        <v>793</v>
      </c>
      <c r="B795" s="12" t="s">
        <v>794</v>
      </c>
      <c r="C795" s="12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18">
        <f t="shared" si="72"/>
        <v>41442.657916666663</v>
      </c>
      <c r="O795" s="16">
        <f t="shared" si="73"/>
        <v>41457.999305555553</v>
      </c>
      <c r="P795" s="5" t="s">
        <v>8276</v>
      </c>
      <c r="Q795" s="9">
        <f t="shared" si="74"/>
        <v>1.0277927272727272</v>
      </c>
      <c r="R795" s="15">
        <f t="shared" si="75"/>
        <v>88.33</v>
      </c>
      <c r="S795" s="5" t="str">
        <f t="shared" si="76"/>
        <v>music</v>
      </c>
      <c r="T795" s="5" t="str">
        <f t="shared" si="77"/>
        <v>rock</v>
      </c>
    </row>
    <row r="796" spans="1:20" ht="32" x14ac:dyDescent="0.2">
      <c r="A796" s="5">
        <v>794</v>
      </c>
      <c r="B796" s="12" t="s">
        <v>795</v>
      </c>
      <c r="C796" s="12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18">
        <f t="shared" si="72"/>
        <v>40736.031678240739</v>
      </c>
      <c r="O796" s="16">
        <f t="shared" si="73"/>
        <v>40791.504166666666</v>
      </c>
      <c r="P796" s="5" t="s">
        <v>8276</v>
      </c>
      <c r="Q796" s="9">
        <f t="shared" si="74"/>
        <v>1.0531250000000001</v>
      </c>
      <c r="R796" s="15">
        <f t="shared" si="75"/>
        <v>158.96</v>
      </c>
      <c r="S796" s="5" t="str">
        <f t="shared" si="76"/>
        <v>music</v>
      </c>
      <c r="T796" s="5" t="str">
        <f t="shared" si="77"/>
        <v>rock</v>
      </c>
    </row>
    <row r="797" spans="1:20" ht="32" x14ac:dyDescent="0.2">
      <c r="A797" s="5">
        <v>795</v>
      </c>
      <c r="B797" s="12" t="s">
        <v>796</v>
      </c>
      <c r="C797" s="12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18">
        <f t="shared" si="72"/>
        <v>40963.529699074068</v>
      </c>
      <c r="O797" s="16">
        <f t="shared" si="73"/>
        <v>41005.999305555553</v>
      </c>
      <c r="P797" s="5" t="s">
        <v>8276</v>
      </c>
      <c r="Q797" s="9">
        <f t="shared" si="74"/>
        <v>1.1178571428571429</v>
      </c>
      <c r="R797" s="15">
        <f t="shared" si="75"/>
        <v>85.05</v>
      </c>
      <c r="S797" s="5" t="str">
        <f t="shared" si="76"/>
        <v>music</v>
      </c>
      <c r="T797" s="5" t="str">
        <f t="shared" si="77"/>
        <v>rock</v>
      </c>
    </row>
    <row r="798" spans="1:20" ht="32" x14ac:dyDescent="0.2">
      <c r="A798" s="5">
        <v>796</v>
      </c>
      <c r="B798" s="12" t="s">
        <v>797</v>
      </c>
      <c r="C798" s="12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18">
        <f t="shared" si="72"/>
        <v>41502.799594907403</v>
      </c>
      <c r="O798" s="16">
        <f t="shared" si="73"/>
        <v>41532.673611111109</v>
      </c>
      <c r="P798" s="5" t="s">
        <v>8276</v>
      </c>
      <c r="Q798" s="9">
        <f t="shared" si="74"/>
        <v>1.0135000000000001</v>
      </c>
      <c r="R798" s="15">
        <f t="shared" si="75"/>
        <v>112.61</v>
      </c>
      <c r="S798" s="5" t="str">
        <f t="shared" si="76"/>
        <v>music</v>
      </c>
      <c r="T798" s="5" t="str">
        <f t="shared" si="77"/>
        <v>rock</v>
      </c>
    </row>
    <row r="799" spans="1:20" ht="32" x14ac:dyDescent="0.2">
      <c r="A799" s="5">
        <v>797</v>
      </c>
      <c r="B799" s="12" t="s">
        <v>798</v>
      </c>
      <c r="C799" s="12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18">
        <f t="shared" si="72"/>
        <v>40996.910740740735</v>
      </c>
      <c r="O799" s="16">
        <f t="shared" si="73"/>
        <v>41027.958333333328</v>
      </c>
      <c r="P799" s="5" t="s">
        <v>8276</v>
      </c>
      <c r="Q799" s="9">
        <f t="shared" si="74"/>
        <v>1.0753333333333333</v>
      </c>
      <c r="R799" s="15">
        <f t="shared" si="75"/>
        <v>45.44</v>
      </c>
      <c r="S799" s="5" t="str">
        <f t="shared" si="76"/>
        <v>music</v>
      </c>
      <c r="T799" s="5" t="str">
        <f t="shared" si="77"/>
        <v>rock</v>
      </c>
    </row>
    <row r="800" spans="1:20" ht="32" x14ac:dyDescent="0.2">
      <c r="A800" s="5">
        <v>798</v>
      </c>
      <c r="B800" s="12" t="s">
        <v>799</v>
      </c>
      <c r="C800" s="12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18">
        <f t="shared" si="72"/>
        <v>41882.506793981483</v>
      </c>
      <c r="O800" s="16">
        <f t="shared" si="73"/>
        <v>41912.381793981483</v>
      </c>
      <c r="P800" s="5" t="s">
        <v>8276</v>
      </c>
      <c r="Q800" s="9">
        <f t="shared" si="74"/>
        <v>1.1488571428571428</v>
      </c>
      <c r="R800" s="15">
        <f t="shared" si="75"/>
        <v>46.22</v>
      </c>
      <c r="S800" s="5" t="str">
        <f t="shared" si="76"/>
        <v>music</v>
      </c>
      <c r="T800" s="5" t="str">
        <f t="shared" si="77"/>
        <v>rock</v>
      </c>
    </row>
    <row r="801" spans="1:20" ht="32" x14ac:dyDescent="0.2">
      <c r="A801" s="5">
        <v>799</v>
      </c>
      <c r="B801" s="12" t="s">
        <v>800</v>
      </c>
      <c r="C801" s="12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18">
        <f t="shared" si="72"/>
        <v>40996.583865740737</v>
      </c>
      <c r="O801" s="16">
        <f t="shared" si="73"/>
        <v>41026.458865740737</v>
      </c>
      <c r="P801" s="5" t="s">
        <v>8276</v>
      </c>
      <c r="Q801" s="9">
        <f t="shared" si="74"/>
        <v>1.0002</v>
      </c>
      <c r="R801" s="15">
        <f t="shared" si="75"/>
        <v>178.61</v>
      </c>
      <c r="S801" s="5" t="str">
        <f t="shared" si="76"/>
        <v>music</v>
      </c>
      <c r="T801" s="5" t="str">
        <f t="shared" si="77"/>
        <v>rock</v>
      </c>
    </row>
    <row r="802" spans="1:20" ht="32" x14ac:dyDescent="0.2">
      <c r="A802" s="5">
        <v>800</v>
      </c>
      <c r="B802" s="12" t="s">
        <v>801</v>
      </c>
      <c r="C802" s="12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18">
        <f t="shared" si="72"/>
        <v>41863.350162037037</v>
      </c>
      <c r="O802" s="16">
        <f t="shared" si="73"/>
        <v>41893.225162037037</v>
      </c>
      <c r="P802" s="5" t="s">
        <v>8276</v>
      </c>
      <c r="Q802" s="9">
        <f t="shared" si="74"/>
        <v>1.5213333333333334</v>
      </c>
      <c r="R802" s="15">
        <f t="shared" si="75"/>
        <v>40.75</v>
      </c>
      <c r="S802" s="5" t="str">
        <f t="shared" si="76"/>
        <v>music</v>
      </c>
      <c r="T802" s="5" t="str">
        <f t="shared" si="77"/>
        <v>rock</v>
      </c>
    </row>
    <row r="803" spans="1:20" ht="32" x14ac:dyDescent="0.2">
      <c r="A803" s="5">
        <v>801</v>
      </c>
      <c r="B803" s="12" t="s">
        <v>802</v>
      </c>
      <c r="C803" s="12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18">
        <f t="shared" si="72"/>
        <v>40695.712037037032</v>
      </c>
      <c r="O803" s="16">
        <f t="shared" si="73"/>
        <v>40725.587037037032</v>
      </c>
      <c r="P803" s="5" t="s">
        <v>8276</v>
      </c>
      <c r="Q803" s="9">
        <f t="shared" si="74"/>
        <v>1.1152149999999998</v>
      </c>
      <c r="R803" s="15">
        <f t="shared" si="75"/>
        <v>43.73</v>
      </c>
      <c r="S803" s="5" t="str">
        <f t="shared" si="76"/>
        <v>music</v>
      </c>
      <c r="T803" s="5" t="str">
        <f t="shared" si="77"/>
        <v>rock</v>
      </c>
    </row>
    <row r="804" spans="1:20" ht="32" x14ac:dyDescent="0.2">
      <c r="A804" s="5">
        <v>802</v>
      </c>
      <c r="B804" s="12" t="s">
        <v>803</v>
      </c>
      <c r="C804" s="12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18">
        <f t="shared" si="72"/>
        <v>41122.938935185179</v>
      </c>
      <c r="O804" s="16">
        <f t="shared" si="73"/>
        <v>41168.961805555555</v>
      </c>
      <c r="P804" s="5" t="s">
        <v>8276</v>
      </c>
      <c r="Q804" s="9">
        <f t="shared" si="74"/>
        <v>1.0133333333333334</v>
      </c>
      <c r="R804" s="15">
        <f t="shared" si="75"/>
        <v>81.069999999999993</v>
      </c>
      <c r="S804" s="5" t="str">
        <f t="shared" si="76"/>
        <v>music</v>
      </c>
      <c r="T804" s="5" t="str">
        <f t="shared" si="77"/>
        <v>rock</v>
      </c>
    </row>
    <row r="805" spans="1:20" ht="32" x14ac:dyDescent="0.2">
      <c r="A805" s="5">
        <v>803</v>
      </c>
      <c r="B805" s="12" t="s">
        <v>804</v>
      </c>
      <c r="C805" s="12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18">
        <f t="shared" si="72"/>
        <v>40665.866643518515</v>
      </c>
      <c r="O805" s="16">
        <f t="shared" si="73"/>
        <v>40691.833333333328</v>
      </c>
      <c r="P805" s="5" t="s">
        <v>8276</v>
      </c>
      <c r="Q805" s="9">
        <f t="shared" si="74"/>
        <v>1.232608695652174</v>
      </c>
      <c r="R805" s="15">
        <f t="shared" si="75"/>
        <v>74.61</v>
      </c>
      <c r="S805" s="5" t="str">
        <f t="shared" si="76"/>
        <v>music</v>
      </c>
      <c r="T805" s="5" t="str">
        <f t="shared" si="77"/>
        <v>rock</v>
      </c>
    </row>
    <row r="806" spans="1:20" ht="32" x14ac:dyDescent="0.2">
      <c r="A806" s="5">
        <v>804</v>
      </c>
      <c r="B806" s="12" t="s">
        <v>805</v>
      </c>
      <c r="C806" s="12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18">
        <f t="shared" si="72"/>
        <v>40730.022291666661</v>
      </c>
      <c r="O806" s="16">
        <f t="shared" si="73"/>
        <v>40746.957638888889</v>
      </c>
      <c r="P806" s="5" t="s">
        <v>8276</v>
      </c>
      <c r="Q806" s="9">
        <f t="shared" si="74"/>
        <v>1</v>
      </c>
      <c r="R806" s="15">
        <f t="shared" si="75"/>
        <v>305.56</v>
      </c>
      <c r="S806" s="5" t="str">
        <f t="shared" si="76"/>
        <v>music</v>
      </c>
      <c r="T806" s="5" t="str">
        <f t="shared" si="77"/>
        <v>rock</v>
      </c>
    </row>
    <row r="807" spans="1:20" ht="32" x14ac:dyDescent="0.2">
      <c r="A807" s="5">
        <v>805</v>
      </c>
      <c r="B807" s="12" t="s">
        <v>806</v>
      </c>
      <c r="C807" s="12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18">
        <f t="shared" si="72"/>
        <v>40690.739722222221</v>
      </c>
      <c r="O807" s="16">
        <f t="shared" si="73"/>
        <v>40740.75</v>
      </c>
      <c r="P807" s="5" t="s">
        <v>8276</v>
      </c>
      <c r="Q807" s="9">
        <f t="shared" si="74"/>
        <v>1.05</v>
      </c>
      <c r="R807" s="15">
        <f t="shared" si="75"/>
        <v>58.33</v>
      </c>
      <c r="S807" s="5" t="str">
        <f t="shared" si="76"/>
        <v>music</v>
      </c>
      <c r="T807" s="5" t="str">
        <f t="shared" si="77"/>
        <v>rock</v>
      </c>
    </row>
    <row r="808" spans="1:20" ht="16" x14ac:dyDescent="0.2">
      <c r="A808" s="5">
        <v>806</v>
      </c>
      <c r="B808" s="12" t="s">
        <v>807</v>
      </c>
      <c r="C808" s="12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18">
        <f t="shared" si="72"/>
        <v>40763.608090277776</v>
      </c>
      <c r="O808" s="16">
        <f t="shared" si="73"/>
        <v>40793.483090277776</v>
      </c>
      <c r="P808" s="5" t="s">
        <v>8276</v>
      </c>
      <c r="Q808" s="9">
        <f t="shared" si="74"/>
        <v>1.0443750000000001</v>
      </c>
      <c r="R808" s="15">
        <f t="shared" si="75"/>
        <v>117.68</v>
      </c>
      <c r="S808" s="5" t="str">
        <f t="shared" si="76"/>
        <v>music</v>
      </c>
      <c r="T808" s="5" t="str">
        <f t="shared" si="77"/>
        <v>rock</v>
      </c>
    </row>
    <row r="809" spans="1:20" ht="16" x14ac:dyDescent="0.2">
      <c r="A809" s="5">
        <v>807</v>
      </c>
      <c r="B809" s="12" t="s">
        <v>808</v>
      </c>
      <c r="C809" s="12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18">
        <f t="shared" si="72"/>
        <v>42759.545266203706</v>
      </c>
      <c r="O809" s="16">
        <f t="shared" si="73"/>
        <v>42794.874999999993</v>
      </c>
      <c r="P809" s="5" t="s">
        <v>8276</v>
      </c>
      <c r="Q809" s="9">
        <f t="shared" si="74"/>
        <v>1.05125</v>
      </c>
      <c r="R809" s="15">
        <f t="shared" si="75"/>
        <v>73.77</v>
      </c>
      <c r="S809" s="5" t="str">
        <f t="shared" si="76"/>
        <v>music</v>
      </c>
      <c r="T809" s="5" t="str">
        <f t="shared" si="77"/>
        <v>rock</v>
      </c>
    </row>
    <row r="810" spans="1:20" ht="32" x14ac:dyDescent="0.2">
      <c r="A810" s="5">
        <v>808</v>
      </c>
      <c r="B810" s="12" t="s">
        <v>809</v>
      </c>
      <c r="C810" s="12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18">
        <f t="shared" si="72"/>
        <v>41962.017199074071</v>
      </c>
      <c r="O810" s="16">
        <f t="shared" si="73"/>
        <v>41994.999305555553</v>
      </c>
      <c r="P810" s="5" t="s">
        <v>8276</v>
      </c>
      <c r="Q810" s="9">
        <f t="shared" si="74"/>
        <v>1</v>
      </c>
      <c r="R810" s="15">
        <f t="shared" si="75"/>
        <v>104.65</v>
      </c>
      <c r="S810" s="5" t="str">
        <f t="shared" si="76"/>
        <v>music</v>
      </c>
      <c r="T810" s="5" t="str">
        <f t="shared" si="77"/>
        <v>rock</v>
      </c>
    </row>
    <row r="811" spans="1:20" ht="32" x14ac:dyDescent="0.2">
      <c r="A811" s="5">
        <v>809</v>
      </c>
      <c r="B811" s="12" t="s">
        <v>810</v>
      </c>
      <c r="C811" s="12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18">
        <f t="shared" si="72"/>
        <v>41628.750347222223</v>
      </c>
      <c r="O811" s="16">
        <f t="shared" si="73"/>
        <v>41658.625347222223</v>
      </c>
      <c r="P811" s="5" t="s">
        <v>8276</v>
      </c>
      <c r="Q811" s="9">
        <f t="shared" si="74"/>
        <v>1.03775</v>
      </c>
      <c r="R811" s="15">
        <f t="shared" si="75"/>
        <v>79.83</v>
      </c>
      <c r="S811" s="5" t="str">
        <f t="shared" si="76"/>
        <v>music</v>
      </c>
      <c r="T811" s="5" t="str">
        <f t="shared" si="77"/>
        <v>rock</v>
      </c>
    </row>
    <row r="812" spans="1:20" ht="32" x14ac:dyDescent="0.2">
      <c r="A812" s="5">
        <v>810</v>
      </c>
      <c r="B812" s="12" t="s">
        <v>811</v>
      </c>
      <c r="C812" s="12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18">
        <f t="shared" si="72"/>
        <v>41122.972939814812</v>
      </c>
      <c r="O812" s="16">
        <f t="shared" si="73"/>
        <v>41152.847939814812</v>
      </c>
      <c r="P812" s="5" t="s">
        <v>8276</v>
      </c>
      <c r="Q812" s="9">
        <f t="shared" si="74"/>
        <v>1.05</v>
      </c>
      <c r="R812" s="15">
        <f t="shared" si="75"/>
        <v>58.33</v>
      </c>
      <c r="S812" s="5" t="str">
        <f t="shared" si="76"/>
        <v>music</v>
      </c>
      <c r="T812" s="5" t="str">
        <f t="shared" si="77"/>
        <v>rock</v>
      </c>
    </row>
    <row r="813" spans="1:20" ht="16" x14ac:dyDescent="0.2">
      <c r="A813" s="5">
        <v>811</v>
      </c>
      <c r="B813" s="12" t="s">
        <v>812</v>
      </c>
      <c r="C813" s="12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18">
        <f t="shared" si="72"/>
        <v>41443.560208333329</v>
      </c>
      <c r="O813" s="16">
        <f t="shared" si="73"/>
        <v>41465.494444444441</v>
      </c>
      <c r="P813" s="5" t="s">
        <v>8276</v>
      </c>
      <c r="Q813" s="9">
        <f t="shared" si="74"/>
        <v>1.04</v>
      </c>
      <c r="R813" s="15">
        <f t="shared" si="75"/>
        <v>86.67</v>
      </c>
      <c r="S813" s="5" t="str">
        <f t="shared" si="76"/>
        <v>music</v>
      </c>
      <c r="T813" s="5" t="str">
        <f t="shared" si="77"/>
        <v>rock</v>
      </c>
    </row>
    <row r="814" spans="1:20" ht="32" x14ac:dyDescent="0.2">
      <c r="A814" s="5">
        <v>812</v>
      </c>
      <c r="B814" s="12" t="s">
        <v>813</v>
      </c>
      <c r="C814" s="12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18">
        <f t="shared" si="72"/>
        <v>41281.934629629628</v>
      </c>
      <c r="O814" s="16">
        <f t="shared" si="73"/>
        <v>41334.373611111107</v>
      </c>
      <c r="P814" s="5" t="s">
        <v>8276</v>
      </c>
      <c r="Q814" s="9">
        <f t="shared" si="74"/>
        <v>1.5183333333333333</v>
      </c>
      <c r="R814" s="15">
        <f t="shared" si="75"/>
        <v>27.61</v>
      </c>
      <c r="S814" s="5" t="str">
        <f t="shared" si="76"/>
        <v>music</v>
      </c>
      <c r="T814" s="5" t="str">
        <f t="shared" si="77"/>
        <v>rock</v>
      </c>
    </row>
    <row r="815" spans="1:20" ht="16" x14ac:dyDescent="0.2">
      <c r="A815" s="5">
        <v>813</v>
      </c>
      <c r="B815" s="12" t="s">
        <v>814</v>
      </c>
      <c r="C815" s="12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18">
        <f t="shared" si="72"/>
        <v>41080.876909722218</v>
      </c>
      <c r="O815" s="16">
        <f t="shared" si="73"/>
        <v>41110.751909722218</v>
      </c>
      <c r="P815" s="5" t="s">
        <v>8276</v>
      </c>
      <c r="Q815" s="9">
        <f t="shared" si="74"/>
        <v>1.59996</v>
      </c>
      <c r="R815" s="15">
        <f t="shared" si="75"/>
        <v>25</v>
      </c>
      <c r="S815" s="5" t="str">
        <f t="shared" si="76"/>
        <v>music</v>
      </c>
      <c r="T815" s="5" t="str">
        <f t="shared" si="77"/>
        <v>rock</v>
      </c>
    </row>
    <row r="816" spans="1:20" ht="32" x14ac:dyDescent="0.2">
      <c r="A816" s="5">
        <v>814</v>
      </c>
      <c r="B816" s="12" t="s">
        <v>815</v>
      </c>
      <c r="C816" s="12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18">
        <f t="shared" si="72"/>
        <v>40679.659733796296</v>
      </c>
      <c r="O816" s="16">
        <f t="shared" si="73"/>
        <v>40694.544444444444</v>
      </c>
      <c r="P816" s="5" t="s">
        <v>8276</v>
      </c>
      <c r="Q816" s="9">
        <f t="shared" si="74"/>
        <v>1.2729999999999999</v>
      </c>
      <c r="R816" s="15">
        <f t="shared" si="75"/>
        <v>45.46</v>
      </c>
      <c r="S816" s="5" t="str">
        <f t="shared" si="76"/>
        <v>music</v>
      </c>
      <c r="T816" s="5" t="str">
        <f t="shared" si="77"/>
        <v>rock</v>
      </c>
    </row>
    <row r="817" spans="1:20" ht="16" x14ac:dyDescent="0.2">
      <c r="A817" s="5">
        <v>815</v>
      </c>
      <c r="B817" s="12" t="s">
        <v>816</v>
      </c>
      <c r="C817" s="12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18">
        <f t="shared" si="72"/>
        <v>41914.83452546296</v>
      </c>
      <c r="O817" s="16">
        <f t="shared" si="73"/>
        <v>41944.70952546296</v>
      </c>
      <c r="P817" s="5" t="s">
        <v>8276</v>
      </c>
      <c r="Q817" s="9">
        <f t="shared" si="74"/>
        <v>1.07</v>
      </c>
      <c r="R817" s="15">
        <f t="shared" si="75"/>
        <v>99.53</v>
      </c>
      <c r="S817" s="5" t="str">
        <f t="shared" si="76"/>
        <v>music</v>
      </c>
      <c r="T817" s="5" t="str">
        <f t="shared" si="77"/>
        <v>rock</v>
      </c>
    </row>
    <row r="818" spans="1:20" ht="16" x14ac:dyDescent="0.2">
      <c r="A818" s="5">
        <v>816</v>
      </c>
      <c r="B818" s="12" t="s">
        <v>817</v>
      </c>
      <c r="C818" s="12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18">
        <f t="shared" si="72"/>
        <v>41341.787534722222</v>
      </c>
      <c r="O818" s="16">
        <f t="shared" si="73"/>
        <v>41373.0625</v>
      </c>
      <c r="P818" s="5" t="s">
        <v>8276</v>
      </c>
      <c r="Q818" s="9">
        <f t="shared" si="74"/>
        <v>1.1512214285714286</v>
      </c>
      <c r="R818" s="15">
        <f t="shared" si="75"/>
        <v>39.31</v>
      </c>
      <c r="S818" s="5" t="str">
        <f t="shared" si="76"/>
        <v>music</v>
      </c>
      <c r="T818" s="5" t="str">
        <f t="shared" si="77"/>
        <v>rock</v>
      </c>
    </row>
    <row r="819" spans="1:20" ht="32" x14ac:dyDescent="0.2">
      <c r="A819" s="5">
        <v>817</v>
      </c>
      <c r="B819" s="12" t="s">
        <v>818</v>
      </c>
      <c r="C819" s="12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18">
        <f t="shared" si="72"/>
        <v>40925.516331018516</v>
      </c>
      <c r="O819" s="16">
        <f t="shared" si="73"/>
        <v>40978.999305555553</v>
      </c>
      <c r="P819" s="5" t="s">
        <v>8276</v>
      </c>
      <c r="Q819" s="9">
        <f t="shared" si="74"/>
        <v>1.3711066666666665</v>
      </c>
      <c r="R819" s="15">
        <f t="shared" si="75"/>
        <v>89.42</v>
      </c>
      <c r="S819" s="5" t="str">
        <f t="shared" si="76"/>
        <v>music</v>
      </c>
      <c r="T819" s="5" t="str">
        <f t="shared" si="77"/>
        <v>rock</v>
      </c>
    </row>
    <row r="820" spans="1:20" ht="32" x14ac:dyDescent="0.2">
      <c r="A820" s="5">
        <v>818</v>
      </c>
      <c r="B820" s="12" t="s">
        <v>819</v>
      </c>
      <c r="C820" s="12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18">
        <f t="shared" si="72"/>
        <v>41120.79954861111</v>
      </c>
      <c r="O820" s="16">
        <f t="shared" si="73"/>
        <v>41128.500694444439</v>
      </c>
      <c r="P820" s="5" t="s">
        <v>8276</v>
      </c>
      <c r="Q820" s="9">
        <f t="shared" si="74"/>
        <v>1.5571428571428572</v>
      </c>
      <c r="R820" s="15">
        <f t="shared" si="75"/>
        <v>28.68</v>
      </c>
      <c r="S820" s="5" t="str">
        <f t="shared" si="76"/>
        <v>music</v>
      </c>
      <c r="T820" s="5" t="str">
        <f t="shared" si="77"/>
        <v>rock</v>
      </c>
    </row>
    <row r="821" spans="1:20" ht="16" x14ac:dyDescent="0.2">
      <c r="A821" s="5">
        <v>819</v>
      </c>
      <c r="B821" s="12" t="s">
        <v>820</v>
      </c>
      <c r="C821" s="12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18">
        <f t="shared" si="72"/>
        <v>41619.914976851847</v>
      </c>
      <c r="O821" s="16">
        <f t="shared" si="73"/>
        <v>41628.988888888889</v>
      </c>
      <c r="P821" s="5" t="s">
        <v>8276</v>
      </c>
      <c r="Q821" s="9">
        <f t="shared" si="74"/>
        <v>1.0874999999999999</v>
      </c>
      <c r="R821" s="15">
        <f t="shared" si="75"/>
        <v>31.07</v>
      </c>
      <c r="S821" s="5" t="str">
        <f t="shared" si="76"/>
        <v>music</v>
      </c>
      <c r="T821" s="5" t="str">
        <f t="shared" si="77"/>
        <v>rock</v>
      </c>
    </row>
    <row r="822" spans="1:20" ht="32" x14ac:dyDescent="0.2">
      <c r="A822" s="5">
        <v>820</v>
      </c>
      <c r="B822" s="12" t="s">
        <v>821</v>
      </c>
      <c r="C822" s="12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18">
        <f t="shared" si="72"/>
        <v>41768.758587962962</v>
      </c>
      <c r="O822" s="16">
        <f t="shared" si="73"/>
        <v>41799</v>
      </c>
      <c r="P822" s="5" t="s">
        <v>8276</v>
      </c>
      <c r="Q822" s="9">
        <f t="shared" si="74"/>
        <v>1.3405</v>
      </c>
      <c r="R822" s="15">
        <f t="shared" si="75"/>
        <v>70.55</v>
      </c>
      <c r="S822" s="5" t="str">
        <f t="shared" si="76"/>
        <v>music</v>
      </c>
      <c r="T822" s="5" t="str">
        <f t="shared" si="77"/>
        <v>rock</v>
      </c>
    </row>
    <row r="823" spans="1:20" ht="32" x14ac:dyDescent="0.2">
      <c r="A823" s="5">
        <v>821</v>
      </c>
      <c r="B823" s="12" t="s">
        <v>822</v>
      </c>
      <c r="C823" s="12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18">
        <f t="shared" si="72"/>
        <v>42093.83871527778</v>
      </c>
      <c r="O823" s="16">
        <f t="shared" si="73"/>
        <v>42127.959027777775</v>
      </c>
      <c r="P823" s="5" t="s">
        <v>8276</v>
      </c>
      <c r="Q823" s="9">
        <f t="shared" si="74"/>
        <v>1</v>
      </c>
      <c r="R823" s="15">
        <f t="shared" si="75"/>
        <v>224.13</v>
      </c>
      <c r="S823" s="5" t="str">
        <f t="shared" si="76"/>
        <v>music</v>
      </c>
      <c r="T823" s="5" t="str">
        <f t="shared" si="77"/>
        <v>rock</v>
      </c>
    </row>
    <row r="824" spans="1:20" ht="16" x14ac:dyDescent="0.2">
      <c r="A824" s="5">
        <v>822</v>
      </c>
      <c r="B824" s="12" t="s">
        <v>823</v>
      </c>
      <c r="C824" s="12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18">
        <f t="shared" si="72"/>
        <v>41157.864004629628</v>
      </c>
      <c r="O824" s="16">
        <f t="shared" si="73"/>
        <v>41187.739004629628</v>
      </c>
      <c r="P824" s="5" t="s">
        <v>8276</v>
      </c>
      <c r="Q824" s="9">
        <f t="shared" si="74"/>
        <v>1.1916666666666667</v>
      </c>
      <c r="R824" s="15">
        <f t="shared" si="75"/>
        <v>51.81</v>
      </c>
      <c r="S824" s="5" t="str">
        <f t="shared" si="76"/>
        <v>music</v>
      </c>
      <c r="T824" s="5" t="str">
        <f t="shared" si="77"/>
        <v>rock</v>
      </c>
    </row>
    <row r="825" spans="1:20" ht="32" x14ac:dyDescent="0.2">
      <c r="A825" s="5">
        <v>823</v>
      </c>
      <c r="B825" s="12" t="s">
        <v>824</v>
      </c>
      <c r="C825" s="12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18">
        <f t="shared" si="72"/>
        <v>42055.889490740738</v>
      </c>
      <c r="O825" s="16">
        <f t="shared" si="73"/>
        <v>42085.722824074073</v>
      </c>
      <c r="P825" s="5" t="s">
        <v>8276</v>
      </c>
      <c r="Q825" s="9">
        <f t="shared" si="74"/>
        <v>1.7949999999999999</v>
      </c>
      <c r="R825" s="15">
        <f t="shared" si="75"/>
        <v>43.52</v>
      </c>
      <c r="S825" s="5" t="str">
        <f t="shared" si="76"/>
        <v>music</v>
      </c>
      <c r="T825" s="5" t="str">
        <f t="shared" si="77"/>
        <v>rock</v>
      </c>
    </row>
    <row r="826" spans="1:20" ht="32" x14ac:dyDescent="0.2">
      <c r="A826" s="5">
        <v>824</v>
      </c>
      <c r="B826" s="12" t="s">
        <v>825</v>
      </c>
      <c r="C826" s="12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18">
        <f t="shared" si="72"/>
        <v>40250.158773148149</v>
      </c>
      <c r="O826" s="16">
        <f t="shared" si="73"/>
        <v>40286.082638888889</v>
      </c>
      <c r="P826" s="5" t="s">
        <v>8276</v>
      </c>
      <c r="Q826" s="9">
        <f t="shared" si="74"/>
        <v>1.3438124999999999</v>
      </c>
      <c r="R826" s="15">
        <f t="shared" si="75"/>
        <v>39.82</v>
      </c>
      <c r="S826" s="5" t="str">
        <f t="shared" si="76"/>
        <v>music</v>
      </c>
      <c r="T826" s="5" t="str">
        <f t="shared" si="77"/>
        <v>rock</v>
      </c>
    </row>
    <row r="827" spans="1:20" ht="16" x14ac:dyDescent="0.2">
      <c r="A827" s="5">
        <v>825</v>
      </c>
      <c r="B827" s="12" t="s">
        <v>826</v>
      </c>
      <c r="C827" s="12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18">
        <f t="shared" si="72"/>
        <v>41186.223194444443</v>
      </c>
      <c r="O827" s="16">
        <f t="shared" si="73"/>
        <v>41211.098194444443</v>
      </c>
      <c r="P827" s="5" t="s">
        <v>8276</v>
      </c>
      <c r="Q827" s="9">
        <f t="shared" si="74"/>
        <v>1.0043200000000001</v>
      </c>
      <c r="R827" s="15">
        <f t="shared" si="75"/>
        <v>126.81</v>
      </c>
      <c r="S827" s="5" t="str">
        <f t="shared" si="76"/>
        <v>music</v>
      </c>
      <c r="T827" s="5" t="str">
        <f t="shared" si="77"/>
        <v>rock</v>
      </c>
    </row>
    <row r="828" spans="1:20" ht="32" x14ac:dyDescent="0.2">
      <c r="A828" s="5">
        <v>826</v>
      </c>
      <c r="B828" s="12" t="s">
        <v>827</v>
      </c>
      <c r="C828" s="12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18">
        <f t="shared" si="72"/>
        <v>40972.955208333333</v>
      </c>
      <c r="O828" s="16">
        <f t="shared" si="73"/>
        <v>40993.788541666661</v>
      </c>
      <c r="P828" s="5" t="s">
        <v>8276</v>
      </c>
      <c r="Q828" s="9">
        <f t="shared" si="74"/>
        <v>1.0145454545454546</v>
      </c>
      <c r="R828" s="15">
        <f t="shared" si="75"/>
        <v>113.88</v>
      </c>
      <c r="S828" s="5" t="str">
        <f t="shared" si="76"/>
        <v>music</v>
      </c>
      <c r="T828" s="5" t="str">
        <f t="shared" si="77"/>
        <v>rock</v>
      </c>
    </row>
    <row r="829" spans="1:20" ht="32" x14ac:dyDescent="0.2">
      <c r="A829" s="5">
        <v>827</v>
      </c>
      <c r="B829" s="12" t="s">
        <v>828</v>
      </c>
      <c r="C829" s="12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18">
        <f t="shared" si="72"/>
        <v>40927.390127314815</v>
      </c>
      <c r="O829" s="16">
        <f t="shared" si="73"/>
        <v>40953.617361111108</v>
      </c>
      <c r="P829" s="5" t="s">
        <v>8276</v>
      </c>
      <c r="Q829" s="9">
        <f t="shared" si="74"/>
        <v>1.0333333333333334</v>
      </c>
      <c r="R829" s="15">
        <f t="shared" si="75"/>
        <v>28.18</v>
      </c>
      <c r="S829" s="5" t="str">
        <f t="shared" si="76"/>
        <v>music</v>
      </c>
      <c r="T829" s="5" t="str">
        <f t="shared" si="77"/>
        <v>rock</v>
      </c>
    </row>
    <row r="830" spans="1:20" ht="32" x14ac:dyDescent="0.2">
      <c r="A830" s="5">
        <v>828</v>
      </c>
      <c r="B830" s="12" t="s">
        <v>829</v>
      </c>
      <c r="C830" s="12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18">
        <f t="shared" si="72"/>
        <v>41072.967384259253</v>
      </c>
      <c r="O830" s="16">
        <f t="shared" si="73"/>
        <v>41085.474999999999</v>
      </c>
      <c r="P830" s="5" t="s">
        <v>8276</v>
      </c>
      <c r="Q830" s="9">
        <f t="shared" si="74"/>
        <v>1.07</v>
      </c>
      <c r="R830" s="15">
        <f t="shared" si="75"/>
        <v>36.61</v>
      </c>
      <c r="S830" s="5" t="str">
        <f t="shared" si="76"/>
        <v>music</v>
      </c>
      <c r="T830" s="5" t="str">
        <f t="shared" si="77"/>
        <v>rock</v>
      </c>
    </row>
    <row r="831" spans="1:20" ht="32" x14ac:dyDescent="0.2">
      <c r="A831" s="5">
        <v>829</v>
      </c>
      <c r="B831" s="12" t="s">
        <v>830</v>
      </c>
      <c r="C831" s="12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18">
        <f t="shared" si="72"/>
        <v>42504.718055555553</v>
      </c>
      <c r="O831" s="16">
        <f t="shared" si="73"/>
        <v>42564.593055555553</v>
      </c>
      <c r="P831" s="5" t="s">
        <v>8276</v>
      </c>
      <c r="Q831" s="9">
        <f t="shared" si="74"/>
        <v>1.04</v>
      </c>
      <c r="R831" s="15">
        <f t="shared" si="75"/>
        <v>32.5</v>
      </c>
      <c r="S831" s="5" t="str">
        <f t="shared" si="76"/>
        <v>music</v>
      </c>
      <c r="T831" s="5" t="str">
        <f t="shared" si="77"/>
        <v>rock</v>
      </c>
    </row>
    <row r="832" spans="1:20" ht="32" x14ac:dyDescent="0.2">
      <c r="A832" s="5">
        <v>830</v>
      </c>
      <c r="B832" s="12" t="s">
        <v>831</v>
      </c>
      <c r="C832" s="12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18">
        <f t="shared" si="72"/>
        <v>41325.442418981482</v>
      </c>
      <c r="O832" s="16">
        <f t="shared" si="73"/>
        <v>41355.27575231481</v>
      </c>
      <c r="P832" s="5" t="s">
        <v>8276</v>
      </c>
      <c r="Q832" s="9">
        <f t="shared" si="74"/>
        <v>1.0783333333333334</v>
      </c>
      <c r="R832" s="15">
        <f t="shared" si="75"/>
        <v>60.66</v>
      </c>
      <c r="S832" s="5" t="str">
        <f t="shared" si="76"/>
        <v>music</v>
      </c>
      <c r="T832" s="5" t="str">
        <f t="shared" si="77"/>
        <v>rock</v>
      </c>
    </row>
    <row r="833" spans="1:20" ht="16" x14ac:dyDescent="0.2">
      <c r="A833" s="5">
        <v>831</v>
      </c>
      <c r="B833" s="12" t="s">
        <v>832</v>
      </c>
      <c r="C833" s="12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18">
        <f t="shared" si="72"/>
        <v>40996.563587962963</v>
      </c>
      <c r="O833" s="16">
        <f t="shared" si="73"/>
        <v>41026.438587962963</v>
      </c>
      <c r="P833" s="5" t="s">
        <v>8276</v>
      </c>
      <c r="Q833" s="9">
        <f t="shared" si="74"/>
        <v>2.3333333333333335</v>
      </c>
      <c r="R833" s="15">
        <f t="shared" si="75"/>
        <v>175</v>
      </c>
      <c r="S833" s="5" t="str">
        <f t="shared" si="76"/>
        <v>music</v>
      </c>
      <c r="T833" s="5" t="str">
        <f t="shared" si="77"/>
        <v>rock</v>
      </c>
    </row>
    <row r="834" spans="1:20" ht="32" x14ac:dyDescent="0.2">
      <c r="A834" s="5">
        <v>832</v>
      </c>
      <c r="B834" s="12" t="s">
        <v>833</v>
      </c>
      <c r="C834" s="12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18">
        <f t="shared" ref="N834:N897" si="78">(J834/86400)+25569+(-2/24)</f>
        <v>40869.591840277775</v>
      </c>
      <c r="O834" s="16">
        <f t="shared" ref="O834:O897" si="79">(I834/86400)+25569+(-5/24)</f>
        <v>40929.134027777771</v>
      </c>
      <c r="P834" s="5" t="s">
        <v>8276</v>
      </c>
      <c r="Q834" s="9">
        <f t="shared" ref="Q834:Q897" si="80">E834/D834</f>
        <v>1.0060706666666666</v>
      </c>
      <c r="R834" s="15">
        <f t="shared" ref="R834:R897" si="81">IF(OR(E834=0,L834=0),"N/A",ROUND((E834/L834),2))</f>
        <v>97.99</v>
      </c>
      <c r="S834" s="5" t="str">
        <f t="shared" ref="S834:S897" si="82">LEFT(P834,(FIND("/",P834,1)-1))</f>
        <v>music</v>
      </c>
      <c r="T834" s="5" t="str">
        <f t="shared" ref="T834:T897" si="83">RIGHT(P834,LEN(P834)-FIND("/",P834))</f>
        <v>rock</v>
      </c>
    </row>
    <row r="835" spans="1:20" ht="16" x14ac:dyDescent="0.2">
      <c r="A835" s="5">
        <v>833</v>
      </c>
      <c r="B835" s="12" t="s">
        <v>834</v>
      </c>
      <c r="C835" s="12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18">
        <f t="shared" si="78"/>
        <v>41718.794849537036</v>
      </c>
      <c r="O835" s="16">
        <f t="shared" si="79"/>
        <v>41748.669849537036</v>
      </c>
      <c r="P835" s="5" t="s">
        <v>8276</v>
      </c>
      <c r="Q835" s="9">
        <f t="shared" si="80"/>
        <v>1.0166666666666666</v>
      </c>
      <c r="R835" s="15">
        <f t="shared" si="81"/>
        <v>148.78</v>
      </c>
      <c r="S835" s="5" t="str">
        <f t="shared" si="82"/>
        <v>music</v>
      </c>
      <c r="T835" s="5" t="str">
        <f t="shared" si="83"/>
        <v>rock</v>
      </c>
    </row>
    <row r="836" spans="1:20" ht="32" x14ac:dyDescent="0.2">
      <c r="A836" s="5">
        <v>834</v>
      </c>
      <c r="B836" s="12" t="s">
        <v>835</v>
      </c>
      <c r="C836" s="12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18">
        <f t="shared" si="78"/>
        <v>41422.739490740736</v>
      </c>
      <c r="O836" s="16">
        <f t="shared" si="79"/>
        <v>41455.957638888889</v>
      </c>
      <c r="P836" s="5" t="s">
        <v>8276</v>
      </c>
      <c r="Q836" s="9">
        <f t="shared" si="80"/>
        <v>1.3101818181818181</v>
      </c>
      <c r="R836" s="15">
        <f t="shared" si="81"/>
        <v>96.08</v>
      </c>
      <c r="S836" s="5" t="str">
        <f t="shared" si="82"/>
        <v>music</v>
      </c>
      <c r="T836" s="5" t="str">
        <f t="shared" si="83"/>
        <v>rock</v>
      </c>
    </row>
    <row r="837" spans="1:20" ht="32" x14ac:dyDescent="0.2">
      <c r="A837" s="5">
        <v>835</v>
      </c>
      <c r="B837" s="12" t="s">
        <v>836</v>
      </c>
      <c r="C837" s="12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18">
        <f t="shared" si="78"/>
        <v>41005.374513888884</v>
      </c>
      <c r="O837" s="16">
        <f t="shared" si="79"/>
        <v>41047.916666666664</v>
      </c>
      <c r="P837" s="5" t="s">
        <v>8276</v>
      </c>
      <c r="Q837" s="9">
        <f t="shared" si="80"/>
        <v>1.1725000000000001</v>
      </c>
      <c r="R837" s="15">
        <f t="shared" si="81"/>
        <v>58.63</v>
      </c>
      <c r="S837" s="5" t="str">
        <f t="shared" si="82"/>
        <v>music</v>
      </c>
      <c r="T837" s="5" t="str">
        <f t="shared" si="83"/>
        <v>rock</v>
      </c>
    </row>
    <row r="838" spans="1:20" ht="16" x14ac:dyDescent="0.2">
      <c r="A838" s="5">
        <v>836</v>
      </c>
      <c r="B838" s="12" t="s">
        <v>837</v>
      </c>
      <c r="C838" s="12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18">
        <f t="shared" si="78"/>
        <v>41523.973587962959</v>
      </c>
      <c r="O838" s="16">
        <f t="shared" si="79"/>
        <v>41553.848587962959</v>
      </c>
      <c r="P838" s="5" t="s">
        <v>8276</v>
      </c>
      <c r="Q838" s="9">
        <f t="shared" si="80"/>
        <v>1.009304</v>
      </c>
      <c r="R838" s="15">
        <f t="shared" si="81"/>
        <v>109.71</v>
      </c>
      <c r="S838" s="5" t="str">
        <f t="shared" si="82"/>
        <v>music</v>
      </c>
      <c r="T838" s="5" t="str">
        <f t="shared" si="83"/>
        <v>rock</v>
      </c>
    </row>
    <row r="839" spans="1:20" ht="16" x14ac:dyDescent="0.2">
      <c r="A839" s="5">
        <v>837</v>
      </c>
      <c r="B839" s="12" t="s">
        <v>838</v>
      </c>
      <c r="C839" s="12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18">
        <f t="shared" si="78"/>
        <v>41730.91506944444</v>
      </c>
      <c r="O839" s="16">
        <f t="shared" si="79"/>
        <v>41760.79006944444</v>
      </c>
      <c r="P839" s="5" t="s">
        <v>8276</v>
      </c>
      <c r="Q839" s="9">
        <f t="shared" si="80"/>
        <v>1.218</v>
      </c>
      <c r="R839" s="15">
        <f t="shared" si="81"/>
        <v>49.11</v>
      </c>
      <c r="S839" s="5" t="str">
        <f t="shared" si="82"/>
        <v>music</v>
      </c>
      <c r="T839" s="5" t="str">
        <f t="shared" si="83"/>
        <v>rock</v>
      </c>
    </row>
    <row r="840" spans="1:20" ht="32" x14ac:dyDescent="0.2">
      <c r="A840" s="5">
        <v>838</v>
      </c>
      <c r="B840" s="12" t="s">
        <v>839</v>
      </c>
      <c r="C840" s="12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18">
        <f t="shared" si="78"/>
        <v>40895.814641203702</v>
      </c>
      <c r="O840" s="16">
        <f t="shared" si="79"/>
        <v>40925.689641203702</v>
      </c>
      <c r="P840" s="5" t="s">
        <v>8276</v>
      </c>
      <c r="Q840" s="9">
        <f t="shared" si="80"/>
        <v>1.454</v>
      </c>
      <c r="R840" s="15">
        <f t="shared" si="81"/>
        <v>47.67</v>
      </c>
      <c r="S840" s="5" t="str">
        <f t="shared" si="82"/>
        <v>music</v>
      </c>
      <c r="T840" s="5" t="str">
        <f t="shared" si="83"/>
        <v>rock</v>
      </c>
    </row>
    <row r="841" spans="1:20" ht="32" x14ac:dyDescent="0.2">
      <c r="A841" s="5">
        <v>839</v>
      </c>
      <c r="B841" s="12" t="s">
        <v>840</v>
      </c>
      <c r="C841" s="12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18">
        <f t="shared" si="78"/>
        <v>41144.680046296293</v>
      </c>
      <c r="O841" s="16">
        <f t="shared" si="79"/>
        <v>41174.555046296293</v>
      </c>
      <c r="P841" s="5" t="s">
        <v>8276</v>
      </c>
      <c r="Q841" s="9">
        <f t="shared" si="80"/>
        <v>1.166166</v>
      </c>
      <c r="R841" s="15">
        <f t="shared" si="81"/>
        <v>60.74</v>
      </c>
      <c r="S841" s="5" t="str">
        <f t="shared" si="82"/>
        <v>music</v>
      </c>
      <c r="T841" s="5" t="str">
        <f t="shared" si="83"/>
        <v>rock</v>
      </c>
    </row>
    <row r="842" spans="1:20" ht="32" x14ac:dyDescent="0.2">
      <c r="A842" s="5">
        <v>840</v>
      </c>
      <c r="B842" s="12" t="s">
        <v>841</v>
      </c>
      <c r="C842" s="12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18">
        <f t="shared" si="78"/>
        <v>42607.143368055556</v>
      </c>
      <c r="O842" s="16">
        <f t="shared" si="79"/>
        <v>42637.018368055556</v>
      </c>
      <c r="P842" s="5" t="s">
        <v>8277</v>
      </c>
      <c r="Q842" s="9">
        <f t="shared" si="80"/>
        <v>1.2041660000000001</v>
      </c>
      <c r="R842" s="15">
        <f t="shared" si="81"/>
        <v>63.38</v>
      </c>
      <c r="S842" s="5" t="str">
        <f t="shared" si="82"/>
        <v>music</v>
      </c>
      <c r="T842" s="5" t="str">
        <f t="shared" si="83"/>
        <v>metal</v>
      </c>
    </row>
    <row r="843" spans="1:20" ht="32" x14ac:dyDescent="0.2">
      <c r="A843" s="5">
        <v>841</v>
      </c>
      <c r="B843" s="12" t="s">
        <v>842</v>
      </c>
      <c r="C843" s="12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18">
        <f t="shared" si="78"/>
        <v>41923.755358796298</v>
      </c>
      <c r="O843" s="16">
        <f t="shared" si="79"/>
        <v>41953.672025462962</v>
      </c>
      <c r="P843" s="5" t="s">
        <v>8277</v>
      </c>
      <c r="Q843" s="9">
        <f t="shared" si="80"/>
        <v>1.0132000000000001</v>
      </c>
      <c r="R843" s="15">
        <f t="shared" si="81"/>
        <v>53.89</v>
      </c>
      <c r="S843" s="5" t="str">
        <f t="shared" si="82"/>
        <v>music</v>
      </c>
      <c r="T843" s="5" t="str">
        <f t="shared" si="83"/>
        <v>metal</v>
      </c>
    </row>
    <row r="844" spans="1:20" ht="32" x14ac:dyDescent="0.2">
      <c r="A844" s="5">
        <v>842</v>
      </c>
      <c r="B844" s="12" t="s">
        <v>843</v>
      </c>
      <c r="C844" s="12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18">
        <f t="shared" si="78"/>
        <v>41526.509062499994</v>
      </c>
      <c r="O844" s="16">
        <f t="shared" si="79"/>
        <v>41560.957638888889</v>
      </c>
      <c r="P844" s="5" t="s">
        <v>8277</v>
      </c>
      <c r="Q844" s="9">
        <f t="shared" si="80"/>
        <v>1.0431999999999999</v>
      </c>
      <c r="R844" s="15">
        <f t="shared" si="81"/>
        <v>66.87</v>
      </c>
      <c r="S844" s="5" t="str">
        <f t="shared" si="82"/>
        <v>music</v>
      </c>
      <c r="T844" s="5" t="str">
        <f t="shared" si="83"/>
        <v>metal</v>
      </c>
    </row>
    <row r="845" spans="1:20" ht="32" x14ac:dyDescent="0.2">
      <c r="A845" s="5">
        <v>843</v>
      </c>
      <c r="B845" s="12" t="s">
        <v>844</v>
      </c>
      <c r="C845" s="12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18">
        <f t="shared" si="78"/>
        <v>42695.174537037034</v>
      </c>
      <c r="O845" s="16">
        <f t="shared" si="79"/>
        <v>42712.124999999993</v>
      </c>
      <c r="P845" s="5" t="s">
        <v>8277</v>
      </c>
      <c r="Q845" s="9">
        <f t="shared" si="80"/>
        <v>2.6713333333333331</v>
      </c>
      <c r="R845" s="15">
        <f t="shared" si="81"/>
        <v>63.1</v>
      </c>
      <c r="S845" s="5" t="str">
        <f t="shared" si="82"/>
        <v>music</v>
      </c>
      <c r="T845" s="5" t="str">
        <f t="shared" si="83"/>
        <v>metal</v>
      </c>
    </row>
    <row r="846" spans="1:20" ht="32" x14ac:dyDescent="0.2">
      <c r="A846" s="5">
        <v>844</v>
      </c>
      <c r="B846" s="12" t="s">
        <v>845</v>
      </c>
      <c r="C846" s="12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18">
        <f t="shared" si="78"/>
        <v>41905.601296296292</v>
      </c>
      <c r="O846" s="16">
        <f t="shared" si="79"/>
        <v>41943.999305555553</v>
      </c>
      <c r="P846" s="5" t="s">
        <v>8277</v>
      </c>
      <c r="Q846" s="9">
        <f t="shared" si="80"/>
        <v>1.9413333333333334</v>
      </c>
      <c r="R846" s="15">
        <f t="shared" si="81"/>
        <v>36.630000000000003</v>
      </c>
      <c r="S846" s="5" t="str">
        <f t="shared" si="82"/>
        <v>music</v>
      </c>
      <c r="T846" s="5" t="str">
        <f t="shared" si="83"/>
        <v>metal</v>
      </c>
    </row>
    <row r="847" spans="1:20" ht="32" x14ac:dyDescent="0.2">
      <c r="A847" s="5">
        <v>845</v>
      </c>
      <c r="B847" s="12" t="s">
        <v>846</v>
      </c>
      <c r="C847" s="12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18">
        <f t="shared" si="78"/>
        <v>42578.122638888883</v>
      </c>
      <c r="O847" s="16">
        <f t="shared" si="79"/>
        <v>42617.957638888889</v>
      </c>
      <c r="P847" s="5" t="s">
        <v>8277</v>
      </c>
      <c r="Q847" s="9">
        <f t="shared" si="80"/>
        <v>1.203802</v>
      </c>
      <c r="R847" s="15">
        <f t="shared" si="81"/>
        <v>34.01</v>
      </c>
      <c r="S847" s="5" t="str">
        <f t="shared" si="82"/>
        <v>music</v>
      </c>
      <c r="T847" s="5" t="str">
        <f t="shared" si="83"/>
        <v>metal</v>
      </c>
    </row>
    <row r="848" spans="1:20" ht="32" x14ac:dyDescent="0.2">
      <c r="A848" s="5">
        <v>846</v>
      </c>
      <c r="B848" s="12" t="s">
        <v>847</v>
      </c>
      <c r="C848" s="12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18">
        <f t="shared" si="78"/>
        <v>41694.308506944442</v>
      </c>
      <c r="O848" s="16">
        <f t="shared" si="79"/>
        <v>41708.375</v>
      </c>
      <c r="P848" s="5" t="s">
        <v>8277</v>
      </c>
      <c r="Q848" s="9">
        <f t="shared" si="80"/>
        <v>1.2200090909090908</v>
      </c>
      <c r="R848" s="15">
        <f t="shared" si="81"/>
        <v>28.55</v>
      </c>
      <c r="S848" s="5" t="str">
        <f t="shared" si="82"/>
        <v>music</v>
      </c>
      <c r="T848" s="5" t="str">
        <f t="shared" si="83"/>
        <v>metal</v>
      </c>
    </row>
    <row r="849" spans="1:20" ht="16" x14ac:dyDescent="0.2">
      <c r="A849" s="5">
        <v>847</v>
      </c>
      <c r="B849" s="12" t="s">
        <v>848</v>
      </c>
      <c r="C849" s="12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18">
        <f t="shared" si="78"/>
        <v>42165.714999999997</v>
      </c>
      <c r="O849" s="16">
        <f t="shared" si="79"/>
        <v>42195.59</v>
      </c>
      <c r="P849" s="5" t="s">
        <v>8277</v>
      </c>
      <c r="Q849" s="9">
        <f t="shared" si="80"/>
        <v>1</v>
      </c>
      <c r="R849" s="15">
        <f t="shared" si="81"/>
        <v>10</v>
      </c>
      <c r="S849" s="5" t="str">
        <f t="shared" si="82"/>
        <v>music</v>
      </c>
      <c r="T849" s="5" t="str">
        <f t="shared" si="83"/>
        <v>metal</v>
      </c>
    </row>
    <row r="850" spans="1:20" ht="32" x14ac:dyDescent="0.2">
      <c r="A850" s="5">
        <v>848</v>
      </c>
      <c r="B850" s="12" t="s">
        <v>849</v>
      </c>
      <c r="C850" s="12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18">
        <f t="shared" si="78"/>
        <v>42078.708715277775</v>
      </c>
      <c r="O850" s="16">
        <f t="shared" si="79"/>
        <v>42108.583715277775</v>
      </c>
      <c r="P850" s="5" t="s">
        <v>8277</v>
      </c>
      <c r="Q850" s="9">
        <f t="shared" si="80"/>
        <v>1</v>
      </c>
      <c r="R850" s="15">
        <f t="shared" si="81"/>
        <v>18.75</v>
      </c>
      <c r="S850" s="5" t="str">
        <f t="shared" si="82"/>
        <v>music</v>
      </c>
      <c r="T850" s="5" t="str">
        <f t="shared" si="83"/>
        <v>metal</v>
      </c>
    </row>
    <row r="851" spans="1:20" ht="32" x14ac:dyDescent="0.2">
      <c r="A851" s="5">
        <v>849</v>
      </c>
      <c r="B851" s="12" t="s">
        <v>850</v>
      </c>
      <c r="C851" s="12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18">
        <f t="shared" si="78"/>
        <v>42051.06555555555</v>
      </c>
      <c r="O851" s="16">
        <f t="shared" si="79"/>
        <v>42078.898888888885</v>
      </c>
      <c r="P851" s="5" t="s">
        <v>8277</v>
      </c>
      <c r="Q851" s="9">
        <f t="shared" si="80"/>
        <v>1.1990000000000001</v>
      </c>
      <c r="R851" s="15">
        <f t="shared" si="81"/>
        <v>41.7</v>
      </c>
      <c r="S851" s="5" t="str">
        <f t="shared" si="82"/>
        <v>music</v>
      </c>
      <c r="T851" s="5" t="str">
        <f t="shared" si="83"/>
        <v>metal</v>
      </c>
    </row>
    <row r="852" spans="1:20" ht="32" x14ac:dyDescent="0.2">
      <c r="A852" s="5">
        <v>850</v>
      </c>
      <c r="B852" s="12" t="s">
        <v>851</v>
      </c>
      <c r="C852" s="12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18">
        <f t="shared" si="78"/>
        <v>42452.744409722225</v>
      </c>
      <c r="O852" s="16">
        <f t="shared" si="79"/>
        <v>42484.999305555553</v>
      </c>
      <c r="P852" s="5" t="s">
        <v>8277</v>
      </c>
      <c r="Q852" s="9">
        <f t="shared" si="80"/>
        <v>1.55175</v>
      </c>
      <c r="R852" s="15">
        <f t="shared" si="81"/>
        <v>46.67</v>
      </c>
      <c r="S852" s="5" t="str">
        <f t="shared" si="82"/>
        <v>music</v>
      </c>
      <c r="T852" s="5" t="str">
        <f t="shared" si="83"/>
        <v>metal</v>
      </c>
    </row>
    <row r="853" spans="1:20" ht="32" x14ac:dyDescent="0.2">
      <c r="A853" s="5">
        <v>851</v>
      </c>
      <c r="B853" s="12" t="s">
        <v>852</v>
      </c>
      <c r="C853" s="12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18">
        <f t="shared" si="78"/>
        <v>42522.796909722216</v>
      </c>
      <c r="O853" s="16">
        <f t="shared" si="79"/>
        <v>42582.614583333336</v>
      </c>
      <c r="P853" s="5" t="s">
        <v>8277</v>
      </c>
      <c r="Q853" s="9">
        <f t="shared" si="80"/>
        <v>1.3045</v>
      </c>
      <c r="R853" s="15">
        <f t="shared" si="81"/>
        <v>37.270000000000003</v>
      </c>
      <c r="S853" s="5" t="str">
        <f t="shared" si="82"/>
        <v>music</v>
      </c>
      <c r="T853" s="5" t="str">
        <f t="shared" si="83"/>
        <v>metal</v>
      </c>
    </row>
    <row r="854" spans="1:20" ht="16" x14ac:dyDescent="0.2">
      <c r="A854" s="5">
        <v>852</v>
      </c>
      <c r="B854" s="12" t="s">
        <v>853</v>
      </c>
      <c r="C854" s="12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18">
        <f t="shared" si="78"/>
        <v>42656.72216435185</v>
      </c>
      <c r="O854" s="16">
        <f t="shared" si="79"/>
        <v>42667.666666666664</v>
      </c>
      <c r="P854" s="5" t="s">
        <v>8277</v>
      </c>
      <c r="Q854" s="9">
        <f t="shared" si="80"/>
        <v>1.0497142857142858</v>
      </c>
      <c r="R854" s="15">
        <f t="shared" si="81"/>
        <v>59.26</v>
      </c>
      <c r="S854" s="5" t="str">
        <f t="shared" si="82"/>
        <v>music</v>
      </c>
      <c r="T854" s="5" t="str">
        <f t="shared" si="83"/>
        <v>metal</v>
      </c>
    </row>
    <row r="855" spans="1:20" ht="32" x14ac:dyDescent="0.2">
      <c r="A855" s="5">
        <v>853</v>
      </c>
      <c r="B855" s="12" t="s">
        <v>854</v>
      </c>
      <c r="C855" s="12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18">
        <f t="shared" si="78"/>
        <v>42021.74894675926</v>
      </c>
      <c r="O855" s="16">
        <f t="shared" si="79"/>
        <v>42051.62394675926</v>
      </c>
      <c r="P855" s="5" t="s">
        <v>8277</v>
      </c>
      <c r="Q855" s="9">
        <f t="shared" si="80"/>
        <v>1</v>
      </c>
      <c r="R855" s="15">
        <f t="shared" si="81"/>
        <v>30</v>
      </c>
      <c r="S855" s="5" t="str">
        <f t="shared" si="82"/>
        <v>music</v>
      </c>
      <c r="T855" s="5" t="str">
        <f t="shared" si="83"/>
        <v>metal</v>
      </c>
    </row>
    <row r="856" spans="1:20" ht="32" x14ac:dyDescent="0.2">
      <c r="A856" s="5">
        <v>854</v>
      </c>
      <c r="B856" s="12" t="s">
        <v>855</v>
      </c>
      <c r="C856" s="12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18">
        <f t="shared" si="78"/>
        <v>42702.129004629627</v>
      </c>
      <c r="O856" s="16">
        <f t="shared" si="79"/>
        <v>42732.004004629627</v>
      </c>
      <c r="P856" s="5" t="s">
        <v>8277</v>
      </c>
      <c r="Q856" s="9">
        <f t="shared" si="80"/>
        <v>1.1822050359712231</v>
      </c>
      <c r="R856" s="15">
        <f t="shared" si="81"/>
        <v>65.86</v>
      </c>
      <c r="S856" s="5" t="str">
        <f t="shared" si="82"/>
        <v>music</v>
      </c>
      <c r="T856" s="5" t="str">
        <f t="shared" si="83"/>
        <v>metal</v>
      </c>
    </row>
    <row r="857" spans="1:20" ht="16" x14ac:dyDescent="0.2">
      <c r="A857" s="5">
        <v>855</v>
      </c>
      <c r="B857" s="12" t="s">
        <v>856</v>
      </c>
      <c r="C857" s="12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18">
        <f t="shared" si="78"/>
        <v>42545.041863425919</v>
      </c>
      <c r="O857" s="16">
        <f t="shared" si="79"/>
        <v>42574.916863425919</v>
      </c>
      <c r="P857" s="5" t="s">
        <v>8277</v>
      </c>
      <c r="Q857" s="9">
        <f t="shared" si="80"/>
        <v>1.0344827586206897</v>
      </c>
      <c r="R857" s="15">
        <f t="shared" si="81"/>
        <v>31.91</v>
      </c>
      <c r="S857" s="5" t="str">
        <f t="shared" si="82"/>
        <v>music</v>
      </c>
      <c r="T857" s="5" t="str">
        <f t="shared" si="83"/>
        <v>metal</v>
      </c>
    </row>
    <row r="858" spans="1:20" ht="32" x14ac:dyDescent="0.2">
      <c r="A858" s="5">
        <v>856</v>
      </c>
      <c r="B858" s="12" t="s">
        <v>857</v>
      </c>
      <c r="C858" s="12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18">
        <f t="shared" si="78"/>
        <v>42609.228657407402</v>
      </c>
      <c r="O858" s="16">
        <f t="shared" si="79"/>
        <v>42668.583333333336</v>
      </c>
      <c r="P858" s="5" t="s">
        <v>8277</v>
      </c>
      <c r="Q858" s="9">
        <f t="shared" si="80"/>
        <v>2.1800000000000002</v>
      </c>
      <c r="R858" s="15">
        <f t="shared" si="81"/>
        <v>19.46</v>
      </c>
      <c r="S858" s="5" t="str">
        <f t="shared" si="82"/>
        <v>music</v>
      </c>
      <c r="T858" s="5" t="str">
        <f t="shared" si="83"/>
        <v>metal</v>
      </c>
    </row>
    <row r="859" spans="1:20" ht="16" x14ac:dyDescent="0.2">
      <c r="A859" s="5">
        <v>857</v>
      </c>
      <c r="B859" s="12" t="s">
        <v>858</v>
      </c>
      <c r="C859" s="12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18">
        <f t="shared" si="78"/>
        <v>42291.498043981475</v>
      </c>
      <c r="O859" s="16">
        <f t="shared" si="79"/>
        <v>42333.414710648147</v>
      </c>
      <c r="P859" s="5" t="s">
        <v>8277</v>
      </c>
      <c r="Q859" s="9">
        <f t="shared" si="80"/>
        <v>1</v>
      </c>
      <c r="R859" s="15">
        <f t="shared" si="81"/>
        <v>50</v>
      </c>
      <c r="S859" s="5" t="str">
        <f t="shared" si="82"/>
        <v>music</v>
      </c>
      <c r="T859" s="5" t="str">
        <f t="shared" si="83"/>
        <v>metal</v>
      </c>
    </row>
    <row r="860" spans="1:20" ht="32" x14ac:dyDescent="0.2">
      <c r="A860" s="5">
        <v>858</v>
      </c>
      <c r="B860" s="12" t="s">
        <v>859</v>
      </c>
      <c r="C860" s="12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18">
        <f t="shared" si="78"/>
        <v>42079.662245370368</v>
      </c>
      <c r="O860" s="16">
        <f t="shared" si="79"/>
        <v>42109.749305555553</v>
      </c>
      <c r="P860" s="5" t="s">
        <v>8277</v>
      </c>
      <c r="Q860" s="9">
        <f t="shared" si="80"/>
        <v>1.4400583333333332</v>
      </c>
      <c r="R860" s="15">
        <f t="shared" si="81"/>
        <v>22.74</v>
      </c>
      <c r="S860" s="5" t="str">
        <f t="shared" si="82"/>
        <v>music</v>
      </c>
      <c r="T860" s="5" t="str">
        <f t="shared" si="83"/>
        <v>metal</v>
      </c>
    </row>
    <row r="861" spans="1:20" ht="32" x14ac:dyDescent="0.2">
      <c r="A861" s="5">
        <v>859</v>
      </c>
      <c r="B861" s="12" t="s">
        <v>860</v>
      </c>
      <c r="C861" s="12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18">
        <f t="shared" si="78"/>
        <v>42128.736898148149</v>
      </c>
      <c r="O861" s="16">
        <f t="shared" si="79"/>
        <v>42158.791666666664</v>
      </c>
      <c r="P861" s="5" t="s">
        <v>8277</v>
      </c>
      <c r="Q861" s="9">
        <f t="shared" si="80"/>
        <v>1.0467500000000001</v>
      </c>
      <c r="R861" s="15">
        <f t="shared" si="81"/>
        <v>42.72</v>
      </c>
      <c r="S861" s="5" t="str">
        <f t="shared" si="82"/>
        <v>music</v>
      </c>
      <c r="T861" s="5" t="str">
        <f t="shared" si="83"/>
        <v>metal</v>
      </c>
    </row>
    <row r="862" spans="1:20" ht="32" x14ac:dyDescent="0.2">
      <c r="A862" s="5">
        <v>860</v>
      </c>
      <c r="B862" s="12" t="s">
        <v>861</v>
      </c>
      <c r="C862" s="12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18">
        <f t="shared" si="78"/>
        <v>41570.399456018517</v>
      </c>
      <c r="O862" s="16">
        <f t="shared" si="79"/>
        <v>41600.316122685181</v>
      </c>
      <c r="P862" s="5" t="s">
        <v>8278</v>
      </c>
      <c r="Q862" s="9">
        <f t="shared" si="80"/>
        <v>0.18142857142857144</v>
      </c>
      <c r="R862" s="15">
        <f t="shared" si="81"/>
        <v>52.92</v>
      </c>
      <c r="S862" s="5" t="str">
        <f t="shared" si="82"/>
        <v>music</v>
      </c>
      <c r="T862" s="5" t="str">
        <f t="shared" si="83"/>
        <v>jazz</v>
      </c>
    </row>
    <row r="863" spans="1:20" ht="32" x14ac:dyDescent="0.2">
      <c r="A863" s="5">
        <v>861</v>
      </c>
      <c r="B863" s="12" t="s">
        <v>862</v>
      </c>
      <c r="C863" s="12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18">
        <f t="shared" si="78"/>
        <v>42599.881990740738</v>
      </c>
      <c r="O863" s="16">
        <f t="shared" si="79"/>
        <v>42629.756990740738</v>
      </c>
      <c r="P863" s="5" t="s">
        <v>8278</v>
      </c>
      <c r="Q863" s="9">
        <f t="shared" si="80"/>
        <v>2.2444444444444444E-2</v>
      </c>
      <c r="R863" s="15">
        <f t="shared" si="81"/>
        <v>50.5</v>
      </c>
      <c r="S863" s="5" t="str">
        <f t="shared" si="82"/>
        <v>music</v>
      </c>
      <c r="T863" s="5" t="str">
        <f t="shared" si="83"/>
        <v>jazz</v>
      </c>
    </row>
    <row r="864" spans="1:20" ht="32" x14ac:dyDescent="0.2">
      <c r="A864" s="5">
        <v>862</v>
      </c>
      <c r="B864" s="12" t="s">
        <v>863</v>
      </c>
      <c r="C864" s="12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18">
        <f t="shared" si="78"/>
        <v>41559.471620370365</v>
      </c>
      <c r="O864" s="16">
        <f t="shared" si="79"/>
        <v>41589.388287037036</v>
      </c>
      <c r="P864" s="5" t="s">
        <v>8278</v>
      </c>
      <c r="Q864" s="9">
        <f t="shared" si="80"/>
        <v>3.3999999999999998E-3</v>
      </c>
      <c r="R864" s="15">
        <f t="shared" si="81"/>
        <v>42.5</v>
      </c>
      <c r="S864" s="5" t="str">
        <f t="shared" si="82"/>
        <v>music</v>
      </c>
      <c r="T864" s="5" t="str">
        <f t="shared" si="83"/>
        <v>jazz</v>
      </c>
    </row>
    <row r="865" spans="1:20" ht="32" x14ac:dyDescent="0.2">
      <c r="A865" s="5">
        <v>863</v>
      </c>
      <c r="B865" s="12" t="s">
        <v>864</v>
      </c>
      <c r="C865" s="12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18">
        <f t="shared" si="78"/>
        <v>40921.034328703703</v>
      </c>
      <c r="O865" s="16">
        <f t="shared" si="79"/>
        <v>40950.909328703703</v>
      </c>
      <c r="P865" s="5" t="s">
        <v>8278</v>
      </c>
      <c r="Q865" s="9">
        <f t="shared" si="80"/>
        <v>4.4999999999999998E-2</v>
      </c>
      <c r="R865" s="15">
        <f t="shared" si="81"/>
        <v>18</v>
      </c>
      <c r="S865" s="5" t="str">
        <f t="shared" si="82"/>
        <v>music</v>
      </c>
      <c r="T865" s="5" t="str">
        <f t="shared" si="83"/>
        <v>jazz</v>
      </c>
    </row>
    <row r="866" spans="1:20" ht="32" x14ac:dyDescent="0.2">
      <c r="A866" s="5">
        <v>864</v>
      </c>
      <c r="B866" s="12" t="s">
        <v>865</v>
      </c>
      <c r="C866" s="12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18">
        <f t="shared" si="78"/>
        <v>41541.023587962962</v>
      </c>
      <c r="O866" s="16">
        <f t="shared" si="79"/>
        <v>41563.207638888889</v>
      </c>
      <c r="P866" s="5" t="s">
        <v>8278</v>
      </c>
      <c r="Q866" s="9">
        <f t="shared" si="80"/>
        <v>0.41538461538461541</v>
      </c>
      <c r="R866" s="15">
        <f t="shared" si="81"/>
        <v>34.18</v>
      </c>
      <c r="S866" s="5" t="str">
        <f t="shared" si="82"/>
        <v>music</v>
      </c>
      <c r="T866" s="5" t="str">
        <f t="shared" si="83"/>
        <v>jazz</v>
      </c>
    </row>
    <row r="867" spans="1:20" ht="32" x14ac:dyDescent="0.2">
      <c r="A867" s="5">
        <v>865</v>
      </c>
      <c r="B867" s="12" t="s">
        <v>866</v>
      </c>
      <c r="C867" s="12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18">
        <f t="shared" si="78"/>
        <v>41230.689780092587</v>
      </c>
      <c r="O867" s="16">
        <f t="shared" si="79"/>
        <v>41290.564780092587</v>
      </c>
      <c r="P867" s="5" t="s">
        <v>8278</v>
      </c>
      <c r="Q867" s="9">
        <f t="shared" si="80"/>
        <v>2.0454545454545454E-2</v>
      </c>
      <c r="R867" s="15">
        <f t="shared" si="81"/>
        <v>22.5</v>
      </c>
      <c r="S867" s="5" t="str">
        <f t="shared" si="82"/>
        <v>music</v>
      </c>
      <c r="T867" s="5" t="str">
        <f t="shared" si="83"/>
        <v>jazz</v>
      </c>
    </row>
    <row r="868" spans="1:20" ht="32" x14ac:dyDescent="0.2">
      <c r="A868" s="5">
        <v>866</v>
      </c>
      <c r="B868" s="12" t="s">
        <v>867</v>
      </c>
      <c r="C868" s="12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18">
        <f t="shared" si="78"/>
        <v>42025.554606481477</v>
      </c>
      <c r="O868" s="16">
        <f t="shared" si="79"/>
        <v>42063.423611111109</v>
      </c>
      <c r="P868" s="5" t="s">
        <v>8278</v>
      </c>
      <c r="Q868" s="9">
        <f t="shared" si="80"/>
        <v>0.18285714285714286</v>
      </c>
      <c r="R868" s="15">
        <f t="shared" si="81"/>
        <v>58.18</v>
      </c>
      <c r="S868" s="5" t="str">
        <f t="shared" si="82"/>
        <v>music</v>
      </c>
      <c r="T868" s="5" t="str">
        <f t="shared" si="83"/>
        <v>jazz</v>
      </c>
    </row>
    <row r="869" spans="1:20" ht="32" x14ac:dyDescent="0.2">
      <c r="A869" s="5">
        <v>867</v>
      </c>
      <c r="B869" s="12" t="s">
        <v>868</v>
      </c>
      <c r="C869" s="12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18">
        <f t="shared" si="78"/>
        <v>40088.022060185183</v>
      </c>
      <c r="O869" s="16">
        <f t="shared" si="79"/>
        <v>40147.999305555553</v>
      </c>
      <c r="P869" s="5" t="s">
        <v>8278</v>
      </c>
      <c r="Q869" s="9">
        <f t="shared" si="80"/>
        <v>0.2402</v>
      </c>
      <c r="R869" s="15">
        <f t="shared" si="81"/>
        <v>109.18</v>
      </c>
      <c r="S869" s="5" t="str">
        <f t="shared" si="82"/>
        <v>music</v>
      </c>
      <c r="T869" s="5" t="str">
        <f t="shared" si="83"/>
        <v>jazz</v>
      </c>
    </row>
    <row r="870" spans="1:20" ht="32" x14ac:dyDescent="0.2">
      <c r="A870" s="5">
        <v>868</v>
      </c>
      <c r="B870" s="12" t="s">
        <v>869</v>
      </c>
      <c r="C870" s="12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18">
        <f t="shared" si="78"/>
        <v>41615.944421296292</v>
      </c>
      <c r="O870" s="16">
        <f t="shared" si="79"/>
        <v>41645.819421296292</v>
      </c>
      <c r="P870" s="5" t="s">
        <v>8278</v>
      </c>
      <c r="Q870" s="9">
        <f t="shared" si="80"/>
        <v>1.1111111111111111E-3</v>
      </c>
      <c r="R870" s="15">
        <f t="shared" si="81"/>
        <v>50</v>
      </c>
      <c r="S870" s="5" t="str">
        <f t="shared" si="82"/>
        <v>music</v>
      </c>
      <c r="T870" s="5" t="str">
        <f t="shared" si="83"/>
        <v>jazz</v>
      </c>
    </row>
    <row r="871" spans="1:20" ht="32" x14ac:dyDescent="0.2">
      <c r="A871" s="5">
        <v>869</v>
      </c>
      <c r="B871" s="12" t="s">
        <v>870</v>
      </c>
      <c r="C871" s="12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18">
        <f t="shared" si="78"/>
        <v>41342.762233796289</v>
      </c>
      <c r="O871" s="16">
        <f t="shared" si="79"/>
        <v>41372.595567129625</v>
      </c>
      <c r="P871" s="5" t="s">
        <v>8278</v>
      </c>
      <c r="Q871" s="9">
        <f t="shared" si="80"/>
        <v>0.11818181818181818</v>
      </c>
      <c r="R871" s="15">
        <f t="shared" si="81"/>
        <v>346.67</v>
      </c>
      <c r="S871" s="5" t="str">
        <f t="shared" si="82"/>
        <v>music</v>
      </c>
      <c r="T871" s="5" t="str">
        <f t="shared" si="83"/>
        <v>jazz</v>
      </c>
    </row>
    <row r="872" spans="1:20" ht="32" x14ac:dyDescent="0.2">
      <c r="A872" s="5">
        <v>870</v>
      </c>
      <c r="B872" s="12" t="s">
        <v>871</v>
      </c>
      <c r="C872" s="12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18">
        <f t="shared" si="78"/>
        <v>41487.938923611109</v>
      </c>
      <c r="O872" s="16">
        <f t="shared" si="79"/>
        <v>41517.813923611109</v>
      </c>
      <c r="P872" s="5" t="s">
        <v>8278</v>
      </c>
      <c r="Q872" s="9">
        <f t="shared" si="80"/>
        <v>3.0999999999999999E-3</v>
      </c>
      <c r="R872" s="15">
        <f t="shared" si="81"/>
        <v>12.4</v>
      </c>
      <c r="S872" s="5" t="str">
        <f t="shared" si="82"/>
        <v>music</v>
      </c>
      <c r="T872" s="5" t="str">
        <f t="shared" si="83"/>
        <v>jazz</v>
      </c>
    </row>
    <row r="873" spans="1:20" ht="32" x14ac:dyDescent="0.2">
      <c r="A873" s="5">
        <v>871</v>
      </c>
      <c r="B873" s="12" t="s">
        <v>872</v>
      </c>
      <c r="C873" s="12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18">
        <f t="shared" si="78"/>
        <v>41577.477951388886</v>
      </c>
      <c r="O873" s="16">
        <f t="shared" si="79"/>
        <v>41607.394618055558</v>
      </c>
      <c r="P873" s="5" t="s">
        <v>8278</v>
      </c>
      <c r="Q873" s="9">
        <f t="shared" si="80"/>
        <v>5.4166666666666669E-2</v>
      </c>
      <c r="R873" s="15">
        <f t="shared" si="81"/>
        <v>27.08</v>
      </c>
      <c r="S873" s="5" t="str">
        <f t="shared" si="82"/>
        <v>music</v>
      </c>
      <c r="T873" s="5" t="str">
        <f t="shared" si="83"/>
        <v>jazz</v>
      </c>
    </row>
    <row r="874" spans="1:20" ht="32" x14ac:dyDescent="0.2">
      <c r="A874" s="5">
        <v>872</v>
      </c>
      <c r="B874" s="12" t="s">
        <v>873</v>
      </c>
      <c r="C874" s="12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18">
        <f t="shared" si="78"/>
        <v>40567.742210648146</v>
      </c>
      <c r="O874" s="16">
        <f t="shared" si="79"/>
        <v>40612.617210648146</v>
      </c>
      <c r="P874" s="5" t="s">
        <v>8278</v>
      </c>
      <c r="Q874" s="9">
        <f t="shared" si="80"/>
        <v>8.1250000000000003E-3</v>
      </c>
      <c r="R874" s="15">
        <f t="shared" si="81"/>
        <v>32.5</v>
      </c>
      <c r="S874" s="5" t="str">
        <f t="shared" si="82"/>
        <v>music</v>
      </c>
      <c r="T874" s="5" t="str">
        <f t="shared" si="83"/>
        <v>jazz</v>
      </c>
    </row>
    <row r="875" spans="1:20" ht="16" x14ac:dyDescent="0.2">
      <c r="A875" s="5">
        <v>873</v>
      </c>
      <c r="B875" s="12" t="s">
        <v>874</v>
      </c>
      <c r="C875" s="12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18">
        <f t="shared" si="78"/>
        <v>41184.083796296291</v>
      </c>
      <c r="O875" s="16">
        <f t="shared" si="79"/>
        <v>41224.000462962962</v>
      </c>
      <c r="P875" s="5" t="s">
        <v>8278</v>
      </c>
      <c r="Q875" s="9">
        <f t="shared" si="80"/>
        <v>1.2857142857142857E-2</v>
      </c>
      <c r="R875" s="15">
        <f t="shared" si="81"/>
        <v>9</v>
      </c>
      <c r="S875" s="5" t="str">
        <f t="shared" si="82"/>
        <v>music</v>
      </c>
      <c r="T875" s="5" t="str">
        <f t="shared" si="83"/>
        <v>jazz</v>
      </c>
    </row>
    <row r="876" spans="1:20" ht="32" x14ac:dyDescent="0.2">
      <c r="A876" s="5">
        <v>874</v>
      </c>
      <c r="B876" s="12" t="s">
        <v>875</v>
      </c>
      <c r="C876" s="12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18">
        <f t="shared" si="78"/>
        <v>41368.500393518516</v>
      </c>
      <c r="O876" s="16">
        <f t="shared" si="79"/>
        <v>41398.375393518516</v>
      </c>
      <c r="P876" s="5" t="s">
        <v>8278</v>
      </c>
      <c r="Q876" s="9">
        <f t="shared" si="80"/>
        <v>0.24333333333333335</v>
      </c>
      <c r="R876" s="15">
        <f t="shared" si="81"/>
        <v>34.76</v>
      </c>
      <c r="S876" s="5" t="str">
        <f t="shared" si="82"/>
        <v>music</v>
      </c>
      <c r="T876" s="5" t="str">
        <f t="shared" si="83"/>
        <v>jazz</v>
      </c>
    </row>
    <row r="877" spans="1:20" ht="32" x14ac:dyDescent="0.2">
      <c r="A877" s="5">
        <v>875</v>
      </c>
      <c r="B877" s="12" t="s">
        <v>876</v>
      </c>
      <c r="C877" s="12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18">
        <f t="shared" si="78"/>
        <v>42248.640405092585</v>
      </c>
      <c r="O877" s="16">
        <f t="shared" si="79"/>
        <v>42268.515405092585</v>
      </c>
      <c r="P877" s="5" t="s">
        <v>8278</v>
      </c>
      <c r="Q877" s="9">
        <f t="shared" si="80"/>
        <v>0</v>
      </c>
      <c r="R877" s="15" t="str">
        <f t="shared" si="81"/>
        <v>N/A</v>
      </c>
      <c r="S877" s="5" t="str">
        <f t="shared" si="82"/>
        <v>music</v>
      </c>
      <c r="T877" s="5" t="str">
        <f t="shared" si="83"/>
        <v>jazz</v>
      </c>
    </row>
    <row r="878" spans="1:20" ht="16" x14ac:dyDescent="0.2">
      <c r="A878" s="5">
        <v>876</v>
      </c>
      <c r="B878" s="12" t="s">
        <v>877</v>
      </c>
      <c r="C878" s="12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18">
        <f t="shared" si="78"/>
        <v>41276.413506944438</v>
      </c>
      <c r="O878" s="16">
        <f t="shared" si="79"/>
        <v>41309.288506944438</v>
      </c>
      <c r="P878" s="5" t="s">
        <v>8278</v>
      </c>
      <c r="Q878" s="9">
        <f t="shared" si="80"/>
        <v>0.40799492385786801</v>
      </c>
      <c r="R878" s="15">
        <f t="shared" si="81"/>
        <v>28.58</v>
      </c>
      <c r="S878" s="5" t="str">
        <f t="shared" si="82"/>
        <v>music</v>
      </c>
      <c r="T878" s="5" t="str">
        <f t="shared" si="83"/>
        <v>jazz</v>
      </c>
    </row>
    <row r="879" spans="1:20" ht="32" x14ac:dyDescent="0.2">
      <c r="A879" s="5">
        <v>877</v>
      </c>
      <c r="B879" s="12" t="s">
        <v>878</v>
      </c>
      <c r="C879" s="12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18">
        <f t="shared" si="78"/>
        <v>41597.705555555549</v>
      </c>
      <c r="O879" s="16">
        <f t="shared" si="79"/>
        <v>41627.580555555549</v>
      </c>
      <c r="P879" s="5" t="s">
        <v>8278</v>
      </c>
      <c r="Q879" s="9">
        <f t="shared" si="80"/>
        <v>0.67549999999999999</v>
      </c>
      <c r="R879" s="15">
        <f t="shared" si="81"/>
        <v>46.59</v>
      </c>
      <c r="S879" s="5" t="str">
        <f t="shared" si="82"/>
        <v>music</v>
      </c>
      <c r="T879" s="5" t="str">
        <f t="shared" si="83"/>
        <v>jazz</v>
      </c>
    </row>
    <row r="880" spans="1:20" ht="32" x14ac:dyDescent="0.2">
      <c r="A880" s="5">
        <v>878</v>
      </c>
      <c r="B880" s="12" t="s">
        <v>879</v>
      </c>
      <c r="C880" s="12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18">
        <f t="shared" si="78"/>
        <v>40505.149583333332</v>
      </c>
      <c r="O880" s="16">
        <f t="shared" si="79"/>
        <v>40535.024583333332</v>
      </c>
      <c r="P880" s="5" t="s">
        <v>8278</v>
      </c>
      <c r="Q880" s="9">
        <f t="shared" si="80"/>
        <v>1.2999999999999999E-2</v>
      </c>
      <c r="R880" s="15">
        <f t="shared" si="81"/>
        <v>32.5</v>
      </c>
      <c r="S880" s="5" t="str">
        <f t="shared" si="82"/>
        <v>music</v>
      </c>
      <c r="T880" s="5" t="str">
        <f t="shared" si="83"/>
        <v>jazz</v>
      </c>
    </row>
    <row r="881" spans="1:20" ht="32" x14ac:dyDescent="0.2">
      <c r="A881" s="5">
        <v>879</v>
      </c>
      <c r="B881" s="12" t="s">
        <v>880</v>
      </c>
      <c r="C881" s="12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18">
        <f t="shared" si="78"/>
        <v>41037.746585648143</v>
      </c>
      <c r="O881" s="16">
        <f t="shared" si="79"/>
        <v>41058.621585648143</v>
      </c>
      <c r="P881" s="5" t="s">
        <v>8278</v>
      </c>
      <c r="Q881" s="9">
        <f t="shared" si="80"/>
        <v>0.30666666666666664</v>
      </c>
      <c r="R881" s="15">
        <f t="shared" si="81"/>
        <v>21.47</v>
      </c>
      <c r="S881" s="5" t="str">
        <f t="shared" si="82"/>
        <v>music</v>
      </c>
      <c r="T881" s="5" t="str">
        <f t="shared" si="83"/>
        <v>jazz</v>
      </c>
    </row>
    <row r="882" spans="1:20" ht="32" x14ac:dyDescent="0.2">
      <c r="A882" s="5">
        <v>880</v>
      </c>
      <c r="B882" s="12" t="s">
        <v>881</v>
      </c>
      <c r="C882" s="12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18">
        <f t="shared" si="78"/>
        <v>41179.237708333334</v>
      </c>
      <c r="O882" s="16">
        <f t="shared" si="79"/>
        <v>41212.112708333334</v>
      </c>
      <c r="P882" s="5" t="s">
        <v>8279</v>
      </c>
      <c r="Q882" s="9">
        <f t="shared" si="80"/>
        <v>2.9894179894179893E-2</v>
      </c>
      <c r="R882" s="15">
        <f t="shared" si="81"/>
        <v>14.13</v>
      </c>
      <c r="S882" s="5" t="str">
        <f t="shared" si="82"/>
        <v>music</v>
      </c>
      <c r="T882" s="5" t="str">
        <f t="shared" si="83"/>
        <v>indie rock</v>
      </c>
    </row>
    <row r="883" spans="1:20" ht="32" x14ac:dyDescent="0.2">
      <c r="A883" s="5">
        <v>881</v>
      </c>
      <c r="B883" s="12" t="s">
        <v>882</v>
      </c>
      <c r="C883" s="12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18">
        <f t="shared" si="78"/>
        <v>40877.167662037034</v>
      </c>
      <c r="O883" s="16">
        <f t="shared" si="79"/>
        <v>40922.042662037034</v>
      </c>
      <c r="P883" s="5" t="s">
        <v>8279</v>
      </c>
      <c r="Q883" s="9">
        <f t="shared" si="80"/>
        <v>8.0000000000000002E-3</v>
      </c>
      <c r="R883" s="15">
        <f t="shared" si="81"/>
        <v>30</v>
      </c>
      <c r="S883" s="5" t="str">
        <f t="shared" si="82"/>
        <v>music</v>
      </c>
      <c r="T883" s="5" t="str">
        <f t="shared" si="83"/>
        <v>indie rock</v>
      </c>
    </row>
    <row r="884" spans="1:20" ht="32" x14ac:dyDescent="0.2">
      <c r="A884" s="5">
        <v>882</v>
      </c>
      <c r="B884" s="12" t="s">
        <v>883</v>
      </c>
      <c r="C884" s="12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18">
        <f t="shared" si="78"/>
        <v>40759.777199074073</v>
      </c>
      <c r="O884" s="16">
        <f t="shared" si="79"/>
        <v>40792.652199074073</v>
      </c>
      <c r="P884" s="5" t="s">
        <v>8279</v>
      </c>
      <c r="Q884" s="9">
        <f t="shared" si="80"/>
        <v>0.20133333333333334</v>
      </c>
      <c r="R884" s="15">
        <f t="shared" si="81"/>
        <v>21.57</v>
      </c>
      <c r="S884" s="5" t="str">
        <f t="shared" si="82"/>
        <v>music</v>
      </c>
      <c r="T884" s="5" t="str">
        <f t="shared" si="83"/>
        <v>indie rock</v>
      </c>
    </row>
    <row r="885" spans="1:20" ht="32" x14ac:dyDescent="0.2">
      <c r="A885" s="5">
        <v>883</v>
      </c>
      <c r="B885" s="12" t="s">
        <v>884</v>
      </c>
      <c r="C885" s="12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18">
        <f t="shared" si="78"/>
        <v>42371.852256944439</v>
      </c>
      <c r="O885" s="16">
        <f t="shared" si="79"/>
        <v>42431.727256944439</v>
      </c>
      <c r="P885" s="5" t="s">
        <v>8279</v>
      </c>
      <c r="Q885" s="9">
        <f t="shared" si="80"/>
        <v>0.4002</v>
      </c>
      <c r="R885" s="15">
        <f t="shared" si="81"/>
        <v>83.38</v>
      </c>
      <c r="S885" s="5" t="str">
        <f t="shared" si="82"/>
        <v>music</v>
      </c>
      <c r="T885" s="5" t="str">
        <f t="shared" si="83"/>
        <v>indie rock</v>
      </c>
    </row>
    <row r="886" spans="1:20" ht="32" x14ac:dyDescent="0.2">
      <c r="A886" s="5">
        <v>884</v>
      </c>
      <c r="B886" s="12" t="s">
        <v>885</v>
      </c>
      <c r="C886" s="12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18">
        <f t="shared" si="78"/>
        <v>40981.719282407408</v>
      </c>
      <c r="O886" s="16">
        <f t="shared" si="79"/>
        <v>41040.896527777775</v>
      </c>
      <c r="P886" s="5" t="s">
        <v>8279</v>
      </c>
      <c r="Q886" s="9">
        <f t="shared" si="80"/>
        <v>0.01</v>
      </c>
      <c r="R886" s="15">
        <f t="shared" si="81"/>
        <v>10</v>
      </c>
      <c r="S886" s="5" t="str">
        <f t="shared" si="82"/>
        <v>music</v>
      </c>
      <c r="T886" s="5" t="str">
        <f t="shared" si="83"/>
        <v>indie rock</v>
      </c>
    </row>
    <row r="887" spans="1:20" ht="32" x14ac:dyDescent="0.2">
      <c r="A887" s="5">
        <v>885</v>
      </c>
      <c r="B887" s="12" t="s">
        <v>886</v>
      </c>
      <c r="C887" s="12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18">
        <f t="shared" si="78"/>
        <v>42713.857766203706</v>
      </c>
      <c r="O887" s="16">
        <f t="shared" si="79"/>
        <v>42734.732766203706</v>
      </c>
      <c r="P887" s="5" t="s">
        <v>8279</v>
      </c>
      <c r="Q887" s="9">
        <f t="shared" si="80"/>
        <v>0.75</v>
      </c>
      <c r="R887" s="15">
        <f t="shared" si="81"/>
        <v>35.71</v>
      </c>
      <c r="S887" s="5" t="str">
        <f t="shared" si="82"/>
        <v>music</v>
      </c>
      <c r="T887" s="5" t="str">
        <f t="shared" si="83"/>
        <v>indie rock</v>
      </c>
    </row>
    <row r="888" spans="1:20" ht="32" x14ac:dyDescent="0.2">
      <c r="A888" s="5">
        <v>886</v>
      </c>
      <c r="B888" s="12" t="s">
        <v>887</v>
      </c>
      <c r="C888" s="12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18">
        <f t="shared" si="78"/>
        <v>42603.787187499998</v>
      </c>
      <c r="O888" s="16">
        <f t="shared" si="79"/>
        <v>42628.662187499998</v>
      </c>
      <c r="P888" s="5" t="s">
        <v>8279</v>
      </c>
      <c r="Q888" s="9">
        <f t="shared" si="80"/>
        <v>0.41</v>
      </c>
      <c r="R888" s="15">
        <f t="shared" si="81"/>
        <v>29.29</v>
      </c>
      <c r="S888" s="5" t="str">
        <f t="shared" si="82"/>
        <v>music</v>
      </c>
      <c r="T888" s="5" t="str">
        <f t="shared" si="83"/>
        <v>indie rock</v>
      </c>
    </row>
    <row r="889" spans="1:20" ht="32" x14ac:dyDescent="0.2">
      <c r="A889" s="5">
        <v>887</v>
      </c>
      <c r="B889" s="12" t="s">
        <v>888</v>
      </c>
      <c r="C889" s="12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18">
        <f t="shared" si="78"/>
        <v>41026.87563657407</v>
      </c>
      <c r="O889" s="16">
        <f t="shared" si="79"/>
        <v>41056.75063657407</v>
      </c>
      <c r="P889" s="5" t="s">
        <v>8279</v>
      </c>
      <c r="Q889" s="9">
        <f t="shared" si="80"/>
        <v>0</v>
      </c>
      <c r="R889" s="15" t="str">
        <f t="shared" si="81"/>
        <v>N/A</v>
      </c>
      <c r="S889" s="5" t="str">
        <f t="shared" si="82"/>
        <v>music</v>
      </c>
      <c r="T889" s="5" t="str">
        <f t="shared" si="83"/>
        <v>indie rock</v>
      </c>
    </row>
    <row r="890" spans="1:20" ht="32" x14ac:dyDescent="0.2">
      <c r="A890" s="5">
        <v>888</v>
      </c>
      <c r="B890" s="12" t="s">
        <v>889</v>
      </c>
      <c r="C890" s="12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18">
        <f t="shared" si="78"/>
        <v>40751.669965277775</v>
      </c>
      <c r="O890" s="16">
        <f t="shared" si="79"/>
        <v>40787.041666666664</v>
      </c>
      <c r="P890" s="5" t="s">
        <v>8279</v>
      </c>
      <c r="Q890" s="9">
        <f t="shared" si="80"/>
        <v>7.1999999999999995E-2</v>
      </c>
      <c r="R890" s="15">
        <f t="shared" si="81"/>
        <v>18</v>
      </c>
      <c r="S890" s="5" t="str">
        <f t="shared" si="82"/>
        <v>music</v>
      </c>
      <c r="T890" s="5" t="str">
        <f t="shared" si="83"/>
        <v>indie rock</v>
      </c>
    </row>
    <row r="891" spans="1:20" ht="32" x14ac:dyDescent="0.2">
      <c r="A891" s="5">
        <v>889</v>
      </c>
      <c r="B891" s="12" t="s">
        <v>890</v>
      </c>
      <c r="C891" s="12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18">
        <f t="shared" si="78"/>
        <v>41887.700729166667</v>
      </c>
      <c r="O891" s="16">
        <f t="shared" si="79"/>
        <v>41917.575729166667</v>
      </c>
      <c r="P891" s="5" t="s">
        <v>8279</v>
      </c>
      <c r="Q891" s="9">
        <f t="shared" si="80"/>
        <v>9.4412800000000005E-2</v>
      </c>
      <c r="R891" s="15">
        <f t="shared" si="81"/>
        <v>73.760000000000005</v>
      </c>
      <c r="S891" s="5" t="str">
        <f t="shared" si="82"/>
        <v>music</v>
      </c>
      <c r="T891" s="5" t="str">
        <f t="shared" si="83"/>
        <v>indie rock</v>
      </c>
    </row>
    <row r="892" spans="1:20" ht="32" x14ac:dyDescent="0.2">
      <c r="A892" s="5">
        <v>890</v>
      </c>
      <c r="B892" s="12" t="s">
        <v>891</v>
      </c>
      <c r="C892" s="12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18">
        <f t="shared" si="78"/>
        <v>41569.615497685183</v>
      </c>
      <c r="O892" s="16">
        <f t="shared" si="79"/>
        <v>41599.532164351847</v>
      </c>
      <c r="P892" s="5" t="s">
        <v>8279</v>
      </c>
      <c r="Q892" s="9">
        <f t="shared" si="80"/>
        <v>4.1666666666666664E-2</v>
      </c>
      <c r="R892" s="15">
        <f t="shared" si="81"/>
        <v>31.25</v>
      </c>
      <c r="S892" s="5" t="str">
        <f t="shared" si="82"/>
        <v>music</v>
      </c>
      <c r="T892" s="5" t="str">
        <f t="shared" si="83"/>
        <v>indie rock</v>
      </c>
    </row>
    <row r="893" spans="1:20" ht="32" x14ac:dyDescent="0.2">
      <c r="A893" s="5">
        <v>891</v>
      </c>
      <c r="B893" s="12" t="s">
        <v>892</v>
      </c>
      <c r="C893" s="12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18">
        <f t="shared" si="78"/>
        <v>41841.948263888888</v>
      </c>
      <c r="O893" s="16">
        <f t="shared" si="79"/>
        <v>41871.823263888888</v>
      </c>
      <c r="P893" s="5" t="s">
        <v>8279</v>
      </c>
      <c r="Q893" s="9">
        <f t="shared" si="80"/>
        <v>3.2500000000000001E-2</v>
      </c>
      <c r="R893" s="15">
        <f t="shared" si="81"/>
        <v>28.89</v>
      </c>
      <c r="S893" s="5" t="str">
        <f t="shared" si="82"/>
        <v>music</v>
      </c>
      <c r="T893" s="5" t="str">
        <f t="shared" si="83"/>
        <v>indie rock</v>
      </c>
    </row>
    <row r="894" spans="1:20" ht="32" x14ac:dyDescent="0.2">
      <c r="A894" s="5">
        <v>892</v>
      </c>
      <c r="B894" s="12" t="s">
        <v>893</v>
      </c>
      <c r="C894" s="12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18">
        <f t="shared" si="78"/>
        <v>40304.116701388884</v>
      </c>
      <c r="O894" s="16">
        <f t="shared" si="79"/>
        <v>40390.958333333328</v>
      </c>
      <c r="P894" s="5" t="s">
        <v>8279</v>
      </c>
      <c r="Q894" s="9">
        <f t="shared" si="80"/>
        <v>0.40749999999999997</v>
      </c>
      <c r="R894" s="15">
        <f t="shared" si="81"/>
        <v>143.82</v>
      </c>
      <c r="S894" s="5" t="str">
        <f t="shared" si="82"/>
        <v>music</v>
      </c>
      <c r="T894" s="5" t="str">
        <f t="shared" si="83"/>
        <v>indie rock</v>
      </c>
    </row>
    <row r="895" spans="1:20" ht="32" x14ac:dyDescent="0.2">
      <c r="A895" s="5">
        <v>893</v>
      </c>
      <c r="B895" s="12" t="s">
        <v>894</v>
      </c>
      <c r="C895" s="12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18">
        <f t="shared" si="78"/>
        <v>42065.814386574071</v>
      </c>
      <c r="O895" s="16">
        <f t="shared" si="79"/>
        <v>42095.647719907407</v>
      </c>
      <c r="P895" s="5" t="s">
        <v>8279</v>
      </c>
      <c r="Q895" s="9">
        <f t="shared" si="80"/>
        <v>0.1</v>
      </c>
      <c r="R895" s="15">
        <f t="shared" si="81"/>
        <v>40</v>
      </c>
      <c r="S895" s="5" t="str">
        <f t="shared" si="82"/>
        <v>music</v>
      </c>
      <c r="T895" s="5" t="str">
        <f t="shared" si="83"/>
        <v>indie rock</v>
      </c>
    </row>
    <row r="896" spans="1:20" ht="32" x14ac:dyDescent="0.2">
      <c r="A896" s="5">
        <v>894</v>
      </c>
      <c r="B896" s="12" t="s">
        <v>895</v>
      </c>
      <c r="C896" s="12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18">
        <f t="shared" si="78"/>
        <v>42496.898263888885</v>
      </c>
      <c r="O896" s="16">
        <f t="shared" si="79"/>
        <v>42526.773263888885</v>
      </c>
      <c r="P896" s="5" t="s">
        <v>8279</v>
      </c>
      <c r="Q896" s="9">
        <f t="shared" si="80"/>
        <v>0.39169999999999999</v>
      </c>
      <c r="R896" s="15">
        <f t="shared" si="81"/>
        <v>147.81</v>
      </c>
      <c r="S896" s="5" t="str">
        <f t="shared" si="82"/>
        <v>music</v>
      </c>
      <c r="T896" s="5" t="str">
        <f t="shared" si="83"/>
        <v>indie rock</v>
      </c>
    </row>
    <row r="897" spans="1:20" ht="32" x14ac:dyDescent="0.2">
      <c r="A897" s="5">
        <v>895</v>
      </c>
      <c r="B897" s="12" t="s">
        <v>896</v>
      </c>
      <c r="C897" s="12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18">
        <f t="shared" si="78"/>
        <v>40431.044317129628</v>
      </c>
      <c r="O897" s="16">
        <f t="shared" si="79"/>
        <v>40475.919317129628</v>
      </c>
      <c r="P897" s="5" t="s">
        <v>8279</v>
      </c>
      <c r="Q897" s="9">
        <f t="shared" si="80"/>
        <v>2.4375000000000001E-2</v>
      </c>
      <c r="R897" s="15">
        <f t="shared" si="81"/>
        <v>27.86</v>
      </c>
      <c r="S897" s="5" t="str">
        <f t="shared" si="82"/>
        <v>music</v>
      </c>
      <c r="T897" s="5" t="str">
        <f t="shared" si="83"/>
        <v>indie rock</v>
      </c>
    </row>
    <row r="898" spans="1:20" ht="32" x14ac:dyDescent="0.2">
      <c r="A898" s="5">
        <v>896</v>
      </c>
      <c r="B898" s="12" t="s">
        <v>897</v>
      </c>
      <c r="C898" s="12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18">
        <f t="shared" ref="N898:N961" si="84">(J898/86400)+25569+(-2/24)</f>
        <v>42218.78965277777</v>
      </c>
      <c r="O898" s="16">
        <f t="shared" ref="O898:O961" si="85">(I898/86400)+25569+(-5/24)</f>
        <v>42243.958333333336</v>
      </c>
      <c r="P898" s="5" t="s">
        <v>8279</v>
      </c>
      <c r="Q898" s="9">
        <f t="shared" ref="Q898:Q961" si="86">E898/D898</f>
        <v>0.4</v>
      </c>
      <c r="R898" s="15">
        <f t="shared" ref="R898:R961" si="87">IF(OR(E898=0,L898=0),"N/A",ROUND((E898/L898),2))</f>
        <v>44.44</v>
      </c>
      <c r="S898" s="5" t="str">
        <f t="shared" ref="S898:S961" si="88">LEFT(P898,(FIND("/",P898,1)-1))</f>
        <v>music</v>
      </c>
      <c r="T898" s="5" t="str">
        <f t="shared" ref="T898:T961" si="89">RIGHT(P898,LEN(P898)-FIND("/",P898))</f>
        <v>indie rock</v>
      </c>
    </row>
    <row r="899" spans="1:20" ht="32" x14ac:dyDescent="0.2">
      <c r="A899" s="5">
        <v>897</v>
      </c>
      <c r="B899" s="12" t="s">
        <v>898</v>
      </c>
      <c r="C899" s="12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18">
        <f t="shared" si="84"/>
        <v>41211.605416666665</v>
      </c>
      <c r="O899" s="16">
        <f t="shared" si="85"/>
        <v>41241.52208333333</v>
      </c>
      <c r="P899" s="5" t="s">
        <v>8279</v>
      </c>
      <c r="Q899" s="9">
        <f t="shared" si="86"/>
        <v>0</v>
      </c>
      <c r="R899" s="15" t="str">
        <f t="shared" si="87"/>
        <v>N/A</v>
      </c>
      <c r="S899" s="5" t="str">
        <f t="shared" si="88"/>
        <v>music</v>
      </c>
      <c r="T899" s="5" t="str">
        <f t="shared" si="89"/>
        <v>indie rock</v>
      </c>
    </row>
    <row r="900" spans="1:20" ht="32" x14ac:dyDescent="0.2">
      <c r="A900" s="5">
        <v>898</v>
      </c>
      <c r="B900" s="12" t="s">
        <v>899</v>
      </c>
      <c r="C900" s="12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18">
        <f t="shared" si="84"/>
        <v>40878.674884259257</v>
      </c>
      <c r="O900" s="16">
        <f t="shared" si="85"/>
        <v>40923.549884259257</v>
      </c>
      <c r="P900" s="5" t="s">
        <v>8279</v>
      </c>
      <c r="Q900" s="9">
        <f t="shared" si="86"/>
        <v>2.8000000000000001E-2</v>
      </c>
      <c r="R900" s="15">
        <f t="shared" si="87"/>
        <v>35</v>
      </c>
      <c r="S900" s="5" t="str">
        <f t="shared" si="88"/>
        <v>music</v>
      </c>
      <c r="T900" s="5" t="str">
        <f t="shared" si="89"/>
        <v>indie rock</v>
      </c>
    </row>
    <row r="901" spans="1:20" ht="32" x14ac:dyDescent="0.2">
      <c r="A901" s="5">
        <v>899</v>
      </c>
      <c r="B901" s="12" t="s">
        <v>900</v>
      </c>
      <c r="C901" s="12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18">
        <f t="shared" si="84"/>
        <v>40646.015763888885</v>
      </c>
      <c r="O901" s="16">
        <f t="shared" si="85"/>
        <v>40690.890763888885</v>
      </c>
      <c r="P901" s="5" t="s">
        <v>8279</v>
      </c>
      <c r="Q901" s="9">
        <f t="shared" si="86"/>
        <v>0.37333333333333335</v>
      </c>
      <c r="R901" s="15">
        <f t="shared" si="87"/>
        <v>35</v>
      </c>
      <c r="S901" s="5" t="str">
        <f t="shared" si="88"/>
        <v>music</v>
      </c>
      <c r="T901" s="5" t="str">
        <f t="shared" si="89"/>
        <v>indie rock</v>
      </c>
    </row>
    <row r="902" spans="1:20" ht="16" x14ac:dyDescent="0.2">
      <c r="A902" s="5">
        <v>900</v>
      </c>
      <c r="B902" s="12" t="s">
        <v>901</v>
      </c>
      <c r="C902" s="12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18">
        <f t="shared" si="84"/>
        <v>42429.766226851854</v>
      </c>
      <c r="O902" s="16">
        <f t="shared" si="85"/>
        <v>42459.599560185183</v>
      </c>
      <c r="P902" s="5" t="s">
        <v>8278</v>
      </c>
      <c r="Q902" s="9">
        <f t="shared" si="86"/>
        <v>4.1999999999999997E-3</v>
      </c>
      <c r="R902" s="15">
        <f t="shared" si="87"/>
        <v>10.5</v>
      </c>
      <c r="S902" s="5" t="str">
        <f t="shared" si="88"/>
        <v>music</v>
      </c>
      <c r="T902" s="5" t="str">
        <f t="shared" si="89"/>
        <v>jazz</v>
      </c>
    </row>
    <row r="903" spans="1:20" ht="32" x14ac:dyDescent="0.2">
      <c r="A903" s="5">
        <v>901</v>
      </c>
      <c r="B903" s="12" t="s">
        <v>902</v>
      </c>
      <c r="C903" s="12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18">
        <f t="shared" si="84"/>
        <v>40291.728171296294</v>
      </c>
      <c r="O903" s="16">
        <f t="shared" si="85"/>
        <v>40337.59097222222</v>
      </c>
      <c r="P903" s="5" t="s">
        <v>8278</v>
      </c>
      <c r="Q903" s="9">
        <f t="shared" si="86"/>
        <v>0</v>
      </c>
      <c r="R903" s="15" t="str">
        <f t="shared" si="87"/>
        <v>N/A</v>
      </c>
      <c r="S903" s="5" t="str">
        <f t="shared" si="88"/>
        <v>music</v>
      </c>
      <c r="T903" s="5" t="str">
        <f t="shared" si="89"/>
        <v>jazz</v>
      </c>
    </row>
    <row r="904" spans="1:20" ht="32" x14ac:dyDescent="0.2">
      <c r="A904" s="5">
        <v>902</v>
      </c>
      <c r="B904" s="12" t="s">
        <v>903</v>
      </c>
      <c r="C904" s="12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18">
        <f t="shared" si="84"/>
        <v>41829.882199074069</v>
      </c>
      <c r="O904" s="16">
        <f t="shared" si="85"/>
        <v>41881.4375</v>
      </c>
      <c r="P904" s="5" t="s">
        <v>8278</v>
      </c>
      <c r="Q904" s="9">
        <f t="shared" si="86"/>
        <v>3.0000000000000001E-3</v>
      </c>
      <c r="R904" s="15">
        <f t="shared" si="87"/>
        <v>30</v>
      </c>
      <c r="S904" s="5" t="str">
        <f t="shared" si="88"/>
        <v>music</v>
      </c>
      <c r="T904" s="5" t="str">
        <f t="shared" si="89"/>
        <v>jazz</v>
      </c>
    </row>
    <row r="905" spans="1:20" ht="32" x14ac:dyDescent="0.2">
      <c r="A905" s="5">
        <v>903</v>
      </c>
      <c r="B905" s="12" t="s">
        <v>904</v>
      </c>
      <c r="C905" s="12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18">
        <f t="shared" si="84"/>
        <v>41149.712731481479</v>
      </c>
      <c r="O905" s="16">
        <f t="shared" si="85"/>
        <v>41174.892361111109</v>
      </c>
      <c r="P905" s="5" t="s">
        <v>8278</v>
      </c>
      <c r="Q905" s="9">
        <f t="shared" si="86"/>
        <v>3.2000000000000001E-2</v>
      </c>
      <c r="R905" s="15">
        <f t="shared" si="87"/>
        <v>40</v>
      </c>
      <c r="S905" s="5" t="str">
        <f t="shared" si="88"/>
        <v>music</v>
      </c>
      <c r="T905" s="5" t="str">
        <f t="shared" si="89"/>
        <v>jazz</v>
      </c>
    </row>
    <row r="906" spans="1:20" ht="32" x14ac:dyDescent="0.2">
      <c r="A906" s="5">
        <v>904</v>
      </c>
      <c r="B906" s="12" t="s">
        <v>905</v>
      </c>
      <c r="C906" s="12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18">
        <f t="shared" si="84"/>
        <v>42341.99695601852</v>
      </c>
      <c r="O906" s="16">
        <f t="shared" si="85"/>
        <v>42371.87195601852</v>
      </c>
      <c r="P906" s="5" t="s">
        <v>8278</v>
      </c>
      <c r="Q906" s="9">
        <f t="shared" si="86"/>
        <v>3.0200000000000001E-3</v>
      </c>
      <c r="R906" s="15">
        <f t="shared" si="87"/>
        <v>50.33</v>
      </c>
      <c r="S906" s="5" t="str">
        <f t="shared" si="88"/>
        <v>music</v>
      </c>
      <c r="T906" s="5" t="str">
        <f t="shared" si="89"/>
        <v>jazz</v>
      </c>
    </row>
    <row r="907" spans="1:20" ht="32" x14ac:dyDescent="0.2">
      <c r="A907" s="5">
        <v>905</v>
      </c>
      <c r="B907" s="12" t="s">
        <v>906</v>
      </c>
      <c r="C907" s="12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18">
        <f t="shared" si="84"/>
        <v>40507.156550925924</v>
      </c>
      <c r="O907" s="16">
        <f t="shared" si="85"/>
        <v>40567.031550925924</v>
      </c>
      <c r="P907" s="5" t="s">
        <v>8278</v>
      </c>
      <c r="Q907" s="9">
        <f t="shared" si="86"/>
        <v>3.0153846153846153E-2</v>
      </c>
      <c r="R907" s="15">
        <f t="shared" si="87"/>
        <v>32.67</v>
      </c>
      <c r="S907" s="5" t="str">
        <f t="shared" si="88"/>
        <v>music</v>
      </c>
      <c r="T907" s="5" t="str">
        <f t="shared" si="89"/>
        <v>jazz</v>
      </c>
    </row>
    <row r="908" spans="1:20" ht="16" x14ac:dyDescent="0.2">
      <c r="A908" s="5">
        <v>906</v>
      </c>
      <c r="B908" s="12" t="s">
        <v>907</v>
      </c>
      <c r="C908" s="12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18">
        <f t="shared" si="84"/>
        <v>41681.106365740736</v>
      </c>
      <c r="O908" s="16">
        <f t="shared" si="85"/>
        <v>41710.939699074072</v>
      </c>
      <c r="P908" s="5" t="s">
        <v>8278</v>
      </c>
      <c r="Q908" s="9">
        <f t="shared" si="86"/>
        <v>0</v>
      </c>
      <c r="R908" s="15" t="str">
        <f t="shared" si="87"/>
        <v>N/A</v>
      </c>
      <c r="S908" s="5" t="str">
        <f t="shared" si="88"/>
        <v>music</v>
      </c>
      <c r="T908" s="5" t="str">
        <f t="shared" si="89"/>
        <v>jazz</v>
      </c>
    </row>
    <row r="909" spans="1:20" ht="16" x14ac:dyDescent="0.2">
      <c r="A909" s="5">
        <v>907</v>
      </c>
      <c r="B909" s="12" t="s">
        <v>908</v>
      </c>
      <c r="C909" s="12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18">
        <f t="shared" si="84"/>
        <v>40767.1090625</v>
      </c>
      <c r="O909" s="16">
        <f t="shared" si="85"/>
        <v>40796.9840625</v>
      </c>
      <c r="P909" s="5" t="s">
        <v>8278</v>
      </c>
      <c r="Q909" s="9">
        <f t="shared" si="86"/>
        <v>0</v>
      </c>
      <c r="R909" s="15" t="str">
        <f t="shared" si="87"/>
        <v>N/A</v>
      </c>
      <c r="S909" s="5" t="str">
        <f t="shared" si="88"/>
        <v>music</v>
      </c>
      <c r="T909" s="5" t="str">
        <f t="shared" si="89"/>
        <v>jazz</v>
      </c>
    </row>
    <row r="910" spans="1:20" ht="32" x14ac:dyDescent="0.2">
      <c r="A910" s="5">
        <v>908</v>
      </c>
      <c r="B910" s="12" t="s">
        <v>909</v>
      </c>
      <c r="C910" s="12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18">
        <f t="shared" si="84"/>
        <v>40340.718229166661</v>
      </c>
      <c r="O910" s="16">
        <f t="shared" si="85"/>
        <v>40385.999305555553</v>
      </c>
      <c r="P910" s="5" t="s">
        <v>8278</v>
      </c>
      <c r="Q910" s="9">
        <f t="shared" si="86"/>
        <v>0</v>
      </c>
      <c r="R910" s="15" t="str">
        <f t="shared" si="87"/>
        <v>N/A</v>
      </c>
      <c r="S910" s="5" t="str">
        <f t="shared" si="88"/>
        <v>music</v>
      </c>
      <c r="T910" s="5" t="str">
        <f t="shared" si="89"/>
        <v>jazz</v>
      </c>
    </row>
    <row r="911" spans="1:20" ht="32" x14ac:dyDescent="0.2">
      <c r="A911" s="5">
        <v>909</v>
      </c>
      <c r="B911" s="12" t="s">
        <v>910</v>
      </c>
      <c r="C911" s="12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18">
        <f t="shared" si="84"/>
        <v>41081.606944444444</v>
      </c>
      <c r="O911" s="16">
        <f t="shared" si="85"/>
        <v>41112.958333333328</v>
      </c>
      <c r="P911" s="5" t="s">
        <v>8278</v>
      </c>
      <c r="Q911" s="9">
        <f t="shared" si="86"/>
        <v>3.2500000000000001E-2</v>
      </c>
      <c r="R911" s="15">
        <f t="shared" si="87"/>
        <v>65</v>
      </c>
      <c r="S911" s="5" t="str">
        <f t="shared" si="88"/>
        <v>music</v>
      </c>
      <c r="T911" s="5" t="str">
        <f t="shared" si="89"/>
        <v>jazz</v>
      </c>
    </row>
    <row r="912" spans="1:20" ht="32" x14ac:dyDescent="0.2">
      <c r="A912" s="5">
        <v>910</v>
      </c>
      <c r="B912" s="12" t="s">
        <v>911</v>
      </c>
      <c r="C912" s="12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18">
        <f t="shared" si="84"/>
        <v>42737.462025462963</v>
      </c>
      <c r="O912" s="16">
        <f t="shared" si="85"/>
        <v>42797.337025462963</v>
      </c>
      <c r="P912" s="5" t="s">
        <v>8278</v>
      </c>
      <c r="Q912" s="9">
        <f t="shared" si="86"/>
        <v>0.22363636363636363</v>
      </c>
      <c r="R912" s="15">
        <f t="shared" si="87"/>
        <v>24.6</v>
      </c>
      <c r="S912" s="5" t="str">
        <f t="shared" si="88"/>
        <v>music</v>
      </c>
      <c r="T912" s="5" t="str">
        <f t="shared" si="89"/>
        <v>jazz</v>
      </c>
    </row>
    <row r="913" spans="1:20" ht="32" x14ac:dyDescent="0.2">
      <c r="A913" s="5">
        <v>911</v>
      </c>
      <c r="B913" s="12" t="s">
        <v>912</v>
      </c>
      <c r="C913" s="12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18">
        <f t="shared" si="84"/>
        <v>41641.921817129631</v>
      </c>
      <c r="O913" s="16">
        <f t="shared" si="85"/>
        <v>41662.796817129631</v>
      </c>
      <c r="P913" s="5" t="s">
        <v>8278</v>
      </c>
      <c r="Q913" s="9">
        <f t="shared" si="86"/>
        <v>0</v>
      </c>
      <c r="R913" s="15" t="str">
        <f t="shared" si="87"/>
        <v>N/A</v>
      </c>
      <c r="S913" s="5" t="str">
        <f t="shared" si="88"/>
        <v>music</v>
      </c>
      <c r="T913" s="5" t="str">
        <f t="shared" si="89"/>
        <v>jazz</v>
      </c>
    </row>
    <row r="914" spans="1:20" ht="32" x14ac:dyDescent="0.2">
      <c r="A914" s="5">
        <v>912</v>
      </c>
      <c r="B914" s="12" t="s">
        <v>913</v>
      </c>
      <c r="C914" s="12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18">
        <f t="shared" si="84"/>
        <v>41194.026006944441</v>
      </c>
      <c r="O914" s="16">
        <f t="shared" si="85"/>
        <v>41253.942673611113</v>
      </c>
      <c r="P914" s="5" t="s">
        <v>8278</v>
      </c>
      <c r="Q914" s="9">
        <f t="shared" si="86"/>
        <v>8.5714285714285719E-3</v>
      </c>
      <c r="R914" s="15">
        <f t="shared" si="87"/>
        <v>15</v>
      </c>
      <c r="S914" s="5" t="str">
        <f t="shared" si="88"/>
        <v>music</v>
      </c>
      <c r="T914" s="5" t="str">
        <f t="shared" si="89"/>
        <v>jazz</v>
      </c>
    </row>
    <row r="915" spans="1:20" ht="32" x14ac:dyDescent="0.2">
      <c r="A915" s="5">
        <v>913</v>
      </c>
      <c r="B915" s="12" t="s">
        <v>914</v>
      </c>
      <c r="C915" s="12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18">
        <f t="shared" si="84"/>
        <v>41004.055775462963</v>
      </c>
      <c r="O915" s="16">
        <f t="shared" si="85"/>
        <v>41033.930775462963</v>
      </c>
      <c r="P915" s="5" t="s">
        <v>8278</v>
      </c>
      <c r="Q915" s="9">
        <f t="shared" si="86"/>
        <v>6.6066666666666662E-2</v>
      </c>
      <c r="R915" s="15">
        <f t="shared" si="87"/>
        <v>82.58</v>
      </c>
      <c r="S915" s="5" t="str">
        <f t="shared" si="88"/>
        <v>music</v>
      </c>
      <c r="T915" s="5" t="str">
        <f t="shared" si="89"/>
        <v>jazz</v>
      </c>
    </row>
    <row r="916" spans="1:20" ht="32" x14ac:dyDescent="0.2">
      <c r="A916" s="5">
        <v>914</v>
      </c>
      <c r="B916" s="12" t="s">
        <v>915</v>
      </c>
      <c r="C916" s="12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18">
        <f t="shared" si="84"/>
        <v>41116.679942129624</v>
      </c>
      <c r="O916" s="16">
        <f t="shared" si="85"/>
        <v>41146.554942129624</v>
      </c>
      <c r="P916" s="5" t="s">
        <v>8278</v>
      </c>
      <c r="Q916" s="9">
        <f t="shared" si="86"/>
        <v>0</v>
      </c>
      <c r="R916" s="15" t="str">
        <f t="shared" si="87"/>
        <v>N/A</v>
      </c>
      <c r="S916" s="5" t="str">
        <f t="shared" si="88"/>
        <v>music</v>
      </c>
      <c r="T916" s="5" t="str">
        <f t="shared" si="89"/>
        <v>jazz</v>
      </c>
    </row>
    <row r="917" spans="1:20" ht="32" x14ac:dyDescent="0.2">
      <c r="A917" s="5">
        <v>915</v>
      </c>
      <c r="B917" s="12" t="s">
        <v>916</v>
      </c>
      <c r="C917" s="12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18">
        <f t="shared" si="84"/>
        <v>40937.596226851849</v>
      </c>
      <c r="O917" s="16">
        <f t="shared" si="85"/>
        <v>40968.999305555553</v>
      </c>
      <c r="P917" s="5" t="s">
        <v>8278</v>
      </c>
      <c r="Q917" s="9">
        <f t="shared" si="86"/>
        <v>5.7692307692307696E-2</v>
      </c>
      <c r="R917" s="15">
        <f t="shared" si="87"/>
        <v>41.67</v>
      </c>
      <c r="S917" s="5" t="str">
        <f t="shared" si="88"/>
        <v>music</v>
      </c>
      <c r="T917" s="5" t="str">
        <f t="shared" si="89"/>
        <v>jazz</v>
      </c>
    </row>
    <row r="918" spans="1:20" ht="32" x14ac:dyDescent="0.2">
      <c r="A918" s="5">
        <v>916</v>
      </c>
      <c r="B918" s="12" t="s">
        <v>917</v>
      </c>
      <c r="C918" s="12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18">
        <f t="shared" si="84"/>
        <v>40434.770069444443</v>
      </c>
      <c r="O918" s="16">
        <f t="shared" si="85"/>
        <v>40473</v>
      </c>
      <c r="P918" s="5" t="s">
        <v>8278</v>
      </c>
      <c r="Q918" s="9">
        <f t="shared" si="86"/>
        <v>0</v>
      </c>
      <c r="R918" s="15" t="str">
        <f t="shared" si="87"/>
        <v>N/A</v>
      </c>
      <c r="S918" s="5" t="str">
        <f t="shared" si="88"/>
        <v>music</v>
      </c>
      <c r="T918" s="5" t="str">
        <f t="shared" si="89"/>
        <v>jazz</v>
      </c>
    </row>
    <row r="919" spans="1:20" ht="32" x14ac:dyDescent="0.2">
      <c r="A919" s="5">
        <v>917</v>
      </c>
      <c r="B919" s="12" t="s">
        <v>918</v>
      </c>
      <c r="C919" s="12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18">
        <f t="shared" si="84"/>
        <v>41802.860300925924</v>
      </c>
      <c r="O919" s="16">
        <f t="shared" si="85"/>
        <v>41833.895833333328</v>
      </c>
      <c r="P919" s="5" t="s">
        <v>8278</v>
      </c>
      <c r="Q919" s="9">
        <f t="shared" si="86"/>
        <v>6.0000000000000001E-3</v>
      </c>
      <c r="R919" s="15">
        <f t="shared" si="87"/>
        <v>30</v>
      </c>
      <c r="S919" s="5" t="str">
        <f t="shared" si="88"/>
        <v>music</v>
      </c>
      <c r="T919" s="5" t="str">
        <f t="shared" si="89"/>
        <v>jazz</v>
      </c>
    </row>
    <row r="920" spans="1:20" ht="32" x14ac:dyDescent="0.2">
      <c r="A920" s="5">
        <v>918</v>
      </c>
      <c r="B920" s="12" t="s">
        <v>919</v>
      </c>
      <c r="C920" s="12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18">
        <f t="shared" si="84"/>
        <v>41944.832881944443</v>
      </c>
      <c r="O920" s="16">
        <f t="shared" si="85"/>
        <v>41974.749548611107</v>
      </c>
      <c r="P920" s="5" t="s">
        <v>8278</v>
      </c>
      <c r="Q920" s="9">
        <f t="shared" si="86"/>
        <v>5.0256410256410255E-2</v>
      </c>
      <c r="R920" s="15">
        <f t="shared" si="87"/>
        <v>19.600000000000001</v>
      </c>
      <c r="S920" s="5" t="str">
        <f t="shared" si="88"/>
        <v>music</v>
      </c>
      <c r="T920" s="5" t="str">
        <f t="shared" si="89"/>
        <v>jazz</v>
      </c>
    </row>
    <row r="921" spans="1:20" ht="16" x14ac:dyDescent="0.2">
      <c r="A921" s="5">
        <v>919</v>
      </c>
      <c r="B921" s="12" t="s">
        <v>920</v>
      </c>
      <c r="C921" s="12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18">
        <f t="shared" si="84"/>
        <v>41227.558391203704</v>
      </c>
      <c r="O921" s="16">
        <f t="shared" si="85"/>
        <v>41262.433391203704</v>
      </c>
      <c r="P921" s="5" t="s">
        <v>8278</v>
      </c>
      <c r="Q921" s="9">
        <f t="shared" si="86"/>
        <v>5.0000000000000001E-3</v>
      </c>
      <c r="R921" s="15">
        <f t="shared" si="87"/>
        <v>100</v>
      </c>
      <c r="S921" s="5" t="str">
        <f t="shared" si="88"/>
        <v>music</v>
      </c>
      <c r="T921" s="5" t="str">
        <f t="shared" si="89"/>
        <v>jazz</v>
      </c>
    </row>
    <row r="922" spans="1:20" ht="32" x14ac:dyDescent="0.2">
      <c r="A922" s="5">
        <v>920</v>
      </c>
      <c r="B922" s="12" t="s">
        <v>921</v>
      </c>
      <c r="C922" s="12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18">
        <f t="shared" si="84"/>
        <v>41562.588217592587</v>
      </c>
      <c r="O922" s="16">
        <f t="shared" si="85"/>
        <v>41592.504884259259</v>
      </c>
      <c r="P922" s="5" t="s">
        <v>8278</v>
      </c>
      <c r="Q922" s="9">
        <f t="shared" si="86"/>
        <v>0</v>
      </c>
      <c r="R922" s="15" t="str">
        <f t="shared" si="87"/>
        <v>N/A</v>
      </c>
      <c r="S922" s="5" t="str">
        <f t="shared" si="88"/>
        <v>music</v>
      </c>
      <c r="T922" s="5" t="str">
        <f t="shared" si="89"/>
        <v>jazz</v>
      </c>
    </row>
    <row r="923" spans="1:20" ht="32" x14ac:dyDescent="0.2">
      <c r="A923" s="5">
        <v>921</v>
      </c>
      <c r="B923" s="12" t="s">
        <v>922</v>
      </c>
      <c r="C923" s="12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18">
        <f t="shared" si="84"/>
        <v>40847.087685185186</v>
      </c>
      <c r="O923" s="16">
        <f t="shared" si="85"/>
        <v>40889.004351851851</v>
      </c>
      <c r="P923" s="5" t="s">
        <v>8278</v>
      </c>
      <c r="Q923" s="9">
        <f t="shared" si="86"/>
        <v>0.309</v>
      </c>
      <c r="R923" s="15">
        <f t="shared" si="87"/>
        <v>231.75</v>
      </c>
      <c r="S923" s="5" t="str">
        <f t="shared" si="88"/>
        <v>music</v>
      </c>
      <c r="T923" s="5" t="str">
        <f t="shared" si="89"/>
        <v>jazz</v>
      </c>
    </row>
    <row r="924" spans="1:20" ht="32" x14ac:dyDescent="0.2">
      <c r="A924" s="5">
        <v>922</v>
      </c>
      <c r="B924" s="12" t="s">
        <v>923</v>
      </c>
      <c r="C924" s="12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18">
        <f t="shared" si="84"/>
        <v>41878.44667824074</v>
      </c>
      <c r="O924" s="16">
        <f t="shared" si="85"/>
        <v>41913.32167824074</v>
      </c>
      <c r="P924" s="5" t="s">
        <v>8278</v>
      </c>
      <c r="Q924" s="9">
        <f t="shared" si="86"/>
        <v>0.21037037037037037</v>
      </c>
      <c r="R924" s="15">
        <f t="shared" si="87"/>
        <v>189.33</v>
      </c>
      <c r="S924" s="5" t="str">
        <f t="shared" si="88"/>
        <v>music</v>
      </c>
      <c r="T924" s="5" t="str">
        <f t="shared" si="89"/>
        <v>jazz</v>
      </c>
    </row>
    <row r="925" spans="1:20" ht="32" x14ac:dyDescent="0.2">
      <c r="A925" s="5">
        <v>923</v>
      </c>
      <c r="B925" s="12" t="s">
        <v>924</v>
      </c>
      <c r="C925" s="12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18">
        <f t="shared" si="84"/>
        <v>41934.876423611109</v>
      </c>
      <c r="O925" s="16">
        <f t="shared" si="85"/>
        <v>41964.793090277781</v>
      </c>
      <c r="P925" s="5" t="s">
        <v>8278</v>
      </c>
      <c r="Q925" s="9">
        <f t="shared" si="86"/>
        <v>2.1999999999999999E-2</v>
      </c>
      <c r="R925" s="15">
        <f t="shared" si="87"/>
        <v>55</v>
      </c>
      <c r="S925" s="5" t="str">
        <f t="shared" si="88"/>
        <v>music</v>
      </c>
      <c r="T925" s="5" t="str">
        <f t="shared" si="89"/>
        <v>jazz</v>
      </c>
    </row>
    <row r="926" spans="1:20" ht="32" x14ac:dyDescent="0.2">
      <c r="A926" s="5">
        <v>924</v>
      </c>
      <c r="B926" s="12" t="s">
        <v>925</v>
      </c>
      <c r="C926" s="12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18">
        <f t="shared" si="84"/>
        <v>41288.859594907401</v>
      </c>
      <c r="O926" s="16">
        <f t="shared" si="85"/>
        <v>41318.734594907401</v>
      </c>
      <c r="P926" s="5" t="s">
        <v>8278</v>
      </c>
      <c r="Q926" s="9">
        <f t="shared" si="86"/>
        <v>0.109</v>
      </c>
      <c r="R926" s="15">
        <f t="shared" si="87"/>
        <v>21.8</v>
      </c>
      <c r="S926" s="5" t="str">
        <f t="shared" si="88"/>
        <v>music</v>
      </c>
      <c r="T926" s="5" t="str">
        <f t="shared" si="89"/>
        <v>jazz</v>
      </c>
    </row>
    <row r="927" spans="1:20" ht="32" x14ac:dyDescent="0.2">
      <c r="A927" s="5">
        <v>925</v>
      </c>
      <c r="B927" s="12" t="s">
        <v>926</v>
      </c>
      <c r="C927" s="12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18">
        <f t="shared" si="84"/>
        <v>41575.797581018516</v>
      </c>
      <c r="O927" s="16">
        <f t="shared" si="85"/>
        <v>41605.71424768518</v>
      </c>
      <c r="P927" s="5" t="s">
        <v>8278</v>
      </c>
      <c r="Q927" s="9">
        <f t="shared" si="86"/>
        <v>2.6666666666666668E-2</v>
      </c>
      <c r="R927" s="15">
        <f t="shared" si="87"/>
        <v>32</v>
      </c>
      <c r="S927" s="5" t="str">
        <f t="shared" si="88"/>
        <v>music</v>
      </c>
      <c r="T927" s="5" t="str">
        <f t="shared" si="89"/>
        <v>jazz</v>
      </c>
    </row>
    <row r="928" spans="1:20" ht="32" x14ac:dyDescent="0.2">
      <c r="A928" s="5">
        <v>926</v>
      </c>
      <c r="B928" s="12" t="s">
        <v>927</v>
      </c>
      <c r="C928" s="12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18">
        <f t="shared" si="84"/>
        <v>40337.936689814815</v>
      </c>
      <c r="O928" s="16">
        <f t="shared" si="85"/>
        <v>40367.736111111109</v>
      </c>
      <c r="P928" s="5" t="s">
        <v>8278</v>
      </c>
      <c r="Q928" s="9">
        <f t="shared" si="86"/>
        <v>0</v>
      </c>
      <c r="R928" s="15" t="str">
        <f t="shared" si="87"/>
        <v>N/A</v>
      </c>
      <c r="S928" s="5" t="str">
        <f t="shared" si="88"/>
        <v>music</v>
      </c>
      <c r="T928" s="5" t="str">
        <f t="shared" si="89"/>
        <v>jazz</v>
      </c>
    </row>
    <row r="929" spans="1:20" ht="16" x14ac:dyDescent="0.2">
      <c r="A929" s="5">
        <v>927</v>
      </c>
      <c r="B929" s="12" t="s">
        <v>928</v>
      </c>
      <c r="C929" s="12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18">
        <f t="shared" si="84"/>
        <v>41013.739525462959</v>
      </c>
      <c r="O929" s="16">
        <f t="shared" si="85"/>
        <v>41043.614525462959</v>
      </c>
      <c r="P929" s="5" t="s">
        <v>8278</v>
      </c>
      <c r="Q929" s="9">
        <f t="shared" si="86"/>
        <v>0</v>
      </c>
      <c r="R929" s="15" t="str">
        <f t="shared" si="87"/>
        <v>N/A</v>
      </c>
      <c r="S929" s="5" t="str">
        <f t="shared" si="88"/>
        <v>music</v>
      </c>
      <c r="T929" s="5" t="str">
        <f t="shared" si="89"/>
        <v>jazz</v>
      </c>
    </row>
    <row r="930" spans="1:20" ht="32" x14ac:dyDescent="0.2">
      <c r="A930" s="5">
        <v>928</v>
      </c>
      <c r="B930" s="12" t="s">
        <v>929</v>
      </c>
      <c r="C930" s="12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18">
        <f t="shared" si="84"/>
        <v>41180.779085648144</v>
      </c>
      <c r="O930" s="16">
        <f t="shared" si="85"/>
        <v>41230.791666666664</v>
      </c>
      <c r="P930" s="5" t="s">
        <v>8278</v>
      </c>
      <c r="Q930" s="9">
        <f t="shared" si="86"/>
        <v>0.10862068965517241</v>
      </c>
      <c r="R930" s="15">
        <f t="shared" si="87"/>
        <v>56.25</v>
      </c>
      <c r="S930" s="5" t="str">
        <f t="shared" si="88"/>
        <v>music</v>
      </c>
      <c r="T930" s="5" t="str">
        <f t="shared" si="89"/>
        <v>jazz</v>
      </c>
    </row>
    <row r="931" spans="1:20" ht="32" x14ac:dyDescent="0.2">
      <c r="A931" s="5">
        <v>929</v>
      </c>
      <c r="B931" s="12" t="s">
        <v>930</v>
      </c>
      <c r="C931" s="12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18">
        <f t="shared" si="84"/>
        <v>40978.154733796291</v>
      </c>
      <c r="O931" s="16">
        <f t="shared" si="85"/>
        <v>41007.988067129627</v>
      </c>
      <c r="P931" s="5" t="s">
        <v>8278</v>
      </c>
      <c r="Q931" s="9">
        <f t="shared" si="86"/>
        <v>0</v>
      </c>
      <c r="R931" s="15" t="str">
        <f t="shared" si="87"/>
        <v>N/A</v>
      </c>
      <c r="S931" s="5" t="str">
        <f t="shared" si="88"/>
        <v>music</v>
      </c>
      <c r="T931" s="5" t="str">
        <f t="shared" si="89"/>
        <v>jazz</v>
      </c>
    </row>
    <row r="932" spans="1:20" ht="32" x14ac:dyDescent="0.2">
      <c r="A932" s="5">
        <v>930</v>
      </c>
      <c r="B932" s="12" t="s">
        <v>931</v>
      </c>
      <c r="C932" s="12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18">
        <f t="shared" si="84"/>
        <v>40312.832245370366</v>
      </c>
      <c r="O932" s="16">
        <f t="shared" si="85"/>
        <v>40354.688888888886</v>
      </c>
      <c r="P932" s="5" t="s">
        <v>8278</v>
      </c>
      <c r="Q932" s="9">
        <f t="shared" si="86"/>
        <v>0.38333333333333336</v>
      </c>
      <c r="R932" s="15">
        <f t="shared" si="87"/>
        <v>69</v>
      </c>
      <c r="S932" s="5" t="str">
        <f t="shared" si="88"/>
        <v>music</v>
      </c>
      <c r="T932" s="5" t="str">
        <f t="shared" si="89"/>
        <v>jazz</v>
      </c>
    </row>
    <row r="933" spans="1:20" ht="32" x14ac:dyDescent="0.2">
      <c r="A933" s="5">
        <v>931</v>
      </c>
      <c r="B933" s="12" t="s">
        <v>932</v>
      </c>
      <c r="C933" s="12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18">
        <f t="shared" si="84"/>
        <v>41680.276643518519</v>
      </c>
      <c r="O933" s="16">
        <f t="shared" si="85"/>
        <v>41714.708333333328</v>
      </c>
      <c r="P933" s="5" t="s">
        <v>8278</v>
      </c>
      <c r="Q933" s="9">
        <f t="shared" si="86"/>
        <v>6.5500000000000003E-2</v>
      </c>
      <c r="R933" s="15">
        <f t="shared" si="87"/>
        <v>18.71</v>
      </c>
      <c r="S933" s="5" t="str">
        <f t="shared" si="88"/>
        <v>music</v>
      </c>
      <c r="T933" s="5" t="str">
        <f t="shared" si="89"/>
        <v>jazz</v>
      </c>
    </row>
    <row r="934" spans="1:20" ht="16" x14ac:dyDescent="0.2">
      <c r="A934" s="5">
        <v>932</v>
      </c>
      <c r="B934" s="12" t="s">
        <v>933</v>
      </c>
      <c r="C934" s="12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18">
        <f t="shared" si="84"/>
        <v>41310.885937499996</v>
      </c>
      <c r="O934" s="16">
        <f t="shared" si="85"/>
        <v>41355.719270833331</v>
      </c>
      <c r="P934" s="5" t="s">
        <v>8278</v>
      </c>
      <c r="Q934" s="9">
        <f t="shared" si="86"/>
        <v>0.14536842105263159</v>
      </c>
      <c r="R934" s="15">
        <f t="shared" si="87"/>
        <v>46.03</v>
      </c>
      <c r="S934" s="5" t="str">
        <f t="shared" si="88"/>
        <v>music</v>
      </c>
      <c r="T934" s="5" t="str">
        <f t="shared" si="89"/>
        <v>jazz</v>
      </c>
    </row>
    <row r="935" spans="1:20" ht="32" x14ac:dyDescent="0.2">
      <c r="A935" s="5">
        <v>933</v>
      </c>
      <c r="B935" s="12" t="s">
        <v>934</v>
      </c>
      <c r="C935" s="12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18">
        <f t="shared" si="84"/>
        <v>41711.085752314808</v>
      </c>
      <c r="O935" s="16">
        <f t="shared" si="85"/>
        <v>41770.960752314808</v>
      </c>
      <c r="P935" s="5" t="s">
        <v>8278</v>
      </c>
      <c r="Q935" s="9">
        <f t="shared" si="86"/>
        <v>0.06</v>
      </c>
      <c r="R935" s="15">
        <f t="shared" si="87"/>
        <v>60</v>
      </c>
      <c r="S935" s="5" t="str">
        <f t="shared" si="88"/>
        <v>music</v>
      </c>
      <c r="T935" s="5" t="str">
        <f t="shared" si="89"/>
        <v>jazz</v>
      </c>
    </row>
    <row r="936" spans="1:20" ht="32" x14ac:dyDescent="0.2">
      <c r="A936" s="5">
        <v>934</v>
      </c>
      <c r="B936" s="12" t="s">
        <v>935</v>
      </c>
      <c r="C936" s="12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18">
        <f t="shared" si="84"/>
        <v>41733.653749999998</v>
      </c>
      <c r="O936" s="16">
        <f t="shared" si="85"/>
        <v>41763.041666666664</v>
      </c>
      <c r="P936" s="5" t="s">
        <v>8278</v>
      </c>
      <c r="Q936" s="9">
        <f t="shared" si="86"/>
        <v>0.30399999999999999</v>
      </c>
      <c r="R936" s="15">
        <f t="shared" si="87"/>
        <v>50.67</v>
      </c>
      <c r="S936" s="5" t="str">
        <f t="shared" si="88"/>
        <v>music</v>
      </c>
      <c r="T936" s="5" t="str">
        <f t="shared" si="89"/>
        <v>jazz</v>
      </c>
    </row>
    <row r="937" spans="1:20" ht="32" x14ac:dyDescent="0.2">
      <c r="A937" s="5">
        <v>935</v>
      </c>
      <c r="B937" s="12" t="s">
        <v>936</v>
      </c>
      <c r="C937" s="12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18">
        <f t="shared" si="84"/>
        <v>42368.250335648147</v>
      </c>
      <c r="O937" s="16">
        <f t="shared" si="85"/>
        <v>42398.125335648147</v>
      </c>
      <c r="P937" s="5" t="s">
        <v>8278</v>
      </c>
      <c r="Q937" s="9">
        <f t="shared" si="86"/>
        <v>1.4285714285714285E-2</v>
      </c>
      <c r="R937" s="15">
        <f t="shared" si="87"/>
        <v>25</v>
      </c>
      <c r="S937" s="5" t="str">
        <f t="shared" si="88"/>
        <v>music</v>
      </c>
      <c r="T937" s="5" t="str">
        <f t="shared" si="89"/>
        <v>jazz</v>
      </c>
    </row>
    <row r="938" spans="1:20" ht="32" x14ac:dyDescent="0.2">
      <c r="A938" s="5">
        <v>936</v>
      </c>
      <c r="B938" s="12" t="s">
        <v>937</v>
      </c>
      <c r="C938" s="12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18">
        <f t="shared" si="84"/>
        <v>40882.940844907404</v>
      </c>
      <c r="O938" s="16">
        <f t="shared" si="85"/>
        <v>40926.625</v>
      </c>
      <c r="P938" s="5" t="s">
        <v>8278</v>
      </c>
      <c r="Q938" s="9">
        <f t="shared" si="86"/>
        <v>0</v>
      </c>
      <c r="R938" s="15" t="str">
        <f t="shared" si="87"/>
        <v>N/A</v>
      </c>
      <c r="S938" s="5" t="str">
        <f t="shared" si="88"/>
        <v>music</v>
      </c>
      <c r="T938" s="5" t="str">
        <f t="shared" si="89"/>
        <v>jazz</v>
      </c>
    </row>
    <row r="939" spans="1:20" ht="32" x14ac:dyDescent="0.2">
      <c r="A939" s="5">
        <v>937</v>
      </c>
      <c r="B939" s="12" t="s">
        <v>938</v>
      </c>
      <c r="C939" s="12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18">
        <f t="shared" si="84"/>
        <v>41551.714780092589</v>
      </c>
      <c r="O939" s="16">
        <f t="shared" si="85"/>
        <v>41581.631446759253</v>
      </c>
      <c r="P939" s="5" t="s">
        <v>8278</v>
      </c>
      <c r="Q939" s="9">
        <f t="shared" si="86"/>
        <v>1.1428571428571429E-2</v>
      </c>
      <c r="R939" s="15">
        <f t="shared" si="87"/>
        <v>20</v>
      </c>
      <c r="S939" s="5" t="str">
        <f t="shared" si="88"/>
        <v>music</v>
      </c>
      <c r="T939" s="5" t="str">
        <f t="shared" si="89"/>
        <v>jazz</v>
      </c>
    </row>
    <row r="940" spans="1:20" ht="32" x14ac:dyDescent="0.2">
      <c r="A940" s="5">
        <v>938</v>
      </c>
      <c r="B940" s="12" t="s">
        <v>939</v>
      </c>
      <c r="C940" s="12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18">
        <f t="shared" si="84"/>
        <v>41124.39638888889</v>
      </c>
      <c r="O940" s="16">
        <f t="shared" si="85"/>
        <v>41154.27138888889</v>
      </c>
      <c r="P940" s="5" t="s">
        <v>8278</v>
      </c>
      <c r="Q940" s="9">
        <f t="shared" si="86"/>
        <v>3.5714285714285713E-3</v>
      </c>
      <c r="R940" s="15">
        <f t="shared" si="87"/>
        <v>25</v>
      </c>
      <c r="S940" s="5" t="str">
        <f t="shared" si="88"/>
        <v>music</v>
      </c>
      <c r="T940" s="5" t="str">
        <f t="shared" si="89"/>
        <v>jazz</v>
      </c>
    </row>
    <row r="941" spans="1:20" ht="32" x14ac:dyDescent="0.2">
      <c r="A941" s="5">
        <v>939</v>
      </c>
      <c r="B941" s="12" t="s">
        <v>940</v>
      </c>
      <c r="C941" s="12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18">
        <f t="shared" si="84"/>
        <v>41416.679837962962</v>
      </c>
      <c r="O941" s="16">
        <f t="shared" si="85"/>
        <v>41455.623611111107</v>
      </c>
      <c r="P941" s="5" t="s">
        <v>8278</v>
      </c>
      <c r="Q941" s="9">
        <f t="shared" si="86"/>
        <v>1.4545454545454545E-2</v>
      </c>
      <c r="R941" s="15">
        <f t="shared" si="87"/>
        <v>20</v>
      </c>
      <c r="S941" s="5" t="str">
        <f t="shared" si="88"/>
        <v>music</v>
      </c>
      <c r="T941" s="5" t="str">
        <f t="shared" si="89"/>
        <v>jazz</v>
      </c>
    </row>
    <row r="942" spans="1:20" ht="32" x14ac:dyDescent="0.2">
      <c r="A942" s="5">
        <v>940</v>
      </c>
      <c r="B942" s="12" t="s">
        <v>941</v>
      </c>
      <c r="C942" s="12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18">
        <f t="shared" si="84"/>
        <v>42181.925069444442</v>
      </c>
      <c r="O942" s="16">
        <f t="shared" si="85"/>
        <v>42226.800069444442</v>
      </c>
      <c r="P942" s="5" t="s">
        <v>8273</v>
      </c>
      <c r="Q942" s="9">
        <f t="shared" si="86"/>
        <v>0.17155555555555554</v>
      </c>
      <c r="R942" s="15">
        <f t="shared" si="87"/>
        <v>110.29</v>
      </c>
      <c r="S942" s="5" t="str">
        <f t="shared" si="88"/>
        <v>technology</v>
      </c>
      <c r="T942" s="5" t="str">
        <f t="shared" si="89"/>
        <v>wearables</v>
      </c>
    </row>
    <row r="943" spans="1:20" ht="32" x14ac:dyDescent="0.2">
      <c r="A943" s="5">
        <v>941</v>
      </c>
      <c r="B943" s="12" t="s">
        <v>942</v>
      </c>
      <c r="C943" s="12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18">
        <f t="shared" si="84"/>
        <v>42746.013252314813</v>
      </c>
      <c r="O943" s="16">
        <f t="shared" si="85"/>
        <v>42775.888252314813</v>
      </c>
      <c r="P943" s="5" t="s">
        <v>8273</v>
      </c>
      <c r="Q943" s="9">
        <f t="shared" si="86"/>
        <v>2.3220000000000001E-2</v>
      </c>
      <c r="R943" s="15">
        <f t="shared" si="87"/>
        <v>37.450000000000003</v>
      </c>
      <c r="S943" s="5" t="str">
        <f t="shared" si="88"/>
        <v>technology</v>
      </c>
      <c r="T943" s="5" t="str">
        <f t="shared" si="89"/>
        <v>wearables</v>
      </c>
    </row>
    <row r="944" spans="1:20" ht="32" x14ac:dyDescent="0.2">
      <c r="A944" s="5">
        <v>942</v>
      </c>
      <c r="B944" s="12" t="s">
        <v>943</v>
      </c>
      <c r="C944" s="12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18">
        <f t="shared" si="84"/>
        <v>42382.759953703702</v>
      </c>
      <c r="O944" s="16">
        <f t="shared" si="85"/>
        <v>42418.634953703702</v>
      </c>
      <c r="P944" s="5" t="s">
        <v>8273</v>
      </c>
      <c r="Q944" s="9">
        <f t="shared" si="86"/>
        <v>8.9066666666666669E-2</v>
      </c>
      <c r="R944" s="15">
        <f t="shared" si="87"/>
        <v>41.75</v>
      </c>
      <c r="S944" s="5" t="str">
        <f t="shared" si="88"/>
        <v>technology</v>
      </c>
      <c r="T944" s="5" t="str">
        <f t="shared" si="89"/>
        <v>wearables</v>
      </c>
    </row>
    <row r="945" spans="1:20" ht="16" x14ac:dyDescent="0.2">
      <c r="A945" s="5">
        <v>943</v>
      </c>
      <c r="B945" s="12" t="s">
        <v>944</v>
      </c>
      <c r="C945" s="12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18">
        <f t="shared" si="84"/>
        <v>42673.584548611114</v>
      </c>
      <c r="O945" s="16">
        <f t="shared" si="85"/>
        <v>42703.501215277771</v>
      </c>
      <c r="P945" s="5" t="s">
        <v>8273</v>
      </c>
      <c r="Q945" s="9">
        <f t="shared" si="86"/>
        <v>9.633333333333334E-2</v>
      </c>
      <c r="R945" s="15">
        <f t="shared" si="87"/>
        <v>24.08</v>
      </c>
      <c r="S945" s="5" t="str">
        <f t="shared" si="88"/>
        <v>technology</v>
      </c>
      <c r="T945" s="5" t="str">
        <f t="shared" si="89"/>
        <v>wearables</v>
      </c>
    </row>
    <row r="946" spans="1:20" ht="32" x14ac:dyDescent="0.2">
      <c r="A946" s="5">
        <v>944</v>
      </c>
      <c r="B946" s="12" t="s">
        <v>945</v>
      </c>
      <c r="C946" s="12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18">
        <f t="shared" si="84"/>
        <v>42444.500578703701</v>
      </c>
      <c r="O946" s="16">
        <f t="shared" si="85"/>
        <v>42478.374999999993</v>
      </c>
      <c r="P946" s="5" t="s">
        <v>8273</v>
      </c>
      <c r="Q946" s="9">
        <f t="shared" si="86"/>
        <v>0.13325999999999999</v>
      </c>
      <c r="R946" s="15">
        <f t="shared" si="87"/>
        <v>69.41</v>
      </c>
      <c r="S946" s="5" t="str">
        <f t="shared" si="88"/>
        <v>technology</v>
      </c>
      <c r="T946" s="5" t="str">
        <f t="shared" si="89"/>
        <v>wearables</v>
      </c>
    </row>
    <row r="947" spans="1:20" ht="32" x14ac:dyDescent="0.2">
      <c r="A947" s="5">
        <v>945</v>
      </c>
      <c r="B947" s="12" t="s">
        <v>946</v>
      </c>
      <c r="C947" s="12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18">
        <f t="shared" si="84"/>
        <v>42732.78965277777</v>
      </c>
      <c r="O947" s="16">
        <f t="shared" si="85"/>
        <v>42784.790972222218</v>
      </c>
      <c r="P947" s="5" t="s">
        <v>8273</v>
      </c>
      <c r="Q947" s="9">
        <f t="shared" si="86"/>
        <v>2.4840000000000001E-2</v>
      </c>
      <c r="R947" s="15">
        <f t="shared" si="87"/>
        <v>155.25</v>
      </c>
      <c r="S947" s="5" t="str">
        <f t="shared" si="88"/>
        <v>technology</v>
      </c>
      <c r="T947" s="5" t="str">
        <f t="shared" si="89"/>
        <v>wearables</v>
      </c>
    </row>
    <row r="948" spans="1:20" ht="32" x14ac:dyDescent="0.2">
      <c r="A948" s="5">
        <v>946</v>
      </c>
      <c r="B948" s="12" t="s">
        <v>947</v>
      </c>
      <c r="C948" s="12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18">
        <f t="shared" si="84"/>
        <v>42592.667222222219</v>
      </c>
      <c r="O948" s="16">
        <f t="shared" si="85"/>
        <v>42622.542222222219</v>
      </c>
      <c r="P948" s="5" t="s">
        <v>8273</v>
      </c>
      <c r="Q948" s="9">
        <f t="shared" si="86"/>
        <v>1.9066666666666666E-2</v>
      </c>
      <c r="R948" s="15">
        <f t="shared" si="87"/>
        <v>57.2</v>
      </c>
      <c r="S948" s="5" t="str">
        <f t="shared" si="88"/>
        <v>technology</v>
      </c>
      <c r="T948" s="5" t="str">
        <f t="shared" si="89"/>
        <v>wearables</v>
      </c>
    </row>
    <row r="949" spans="1:20" ht="32" x14ac:dyDescent="0.2">
      <c r="A949" s="5">
        <v>947</v>
      </c>
      <c r="B949" s="12" t="s">
        <v>948</v>
      </c>
      <c r="C949" s="12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18">
        <f t="shared" si="84"/>
        <v>42491.69798611111</v>
      </c>
      <c r="O949" s="16">
        <f t="shared" si="85"/>
        <v>42551.57298611111</v>
      </c>
      <c r="P949" s="5" t="s">
        <v>8273</v>
      </c>
      <c r="Q949" s="9">
        <f t="shared" si="86"/>
        <v>0</v>
      </c>
      <c r="R949" s="15" t="str">
        <f t="shared" si="87"/>
        <v>N/A</v>
      </c>
      <c r="S949" s="5" t="str">
        <f t="shared" si="88"/>
        <v>technology</v>
      </c>
      <c r="T949" s="5" t="str">
        <f t="shared" si="89"/>
        <v>wearables</v>
      </c>
    </row>
    <row r="950" spans="1:20" ht="32" x14ac:dyDescent="0.2">
      <c r="A950" s="5">
        <v>948</v>
      </c>
      <c r="B950" s="12" t="s">
        <v>949</v>
      </c>
      <c r="C950" s="12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18">
        <f t="shared" si="84"/>
        <v>42411.744953703703</v>
      </c>
      <c r="O950" s="16">
        <f t="shared" si="85"/>
        <v>42441.619953703703</v>
      </c>
      <c r="P950" s="5" t="s">
        <v>8273</v>
      </c>
      <c r="Q950" s="9">
        <f t="shared" si="86"/>
        <v>0.12</v>
      </c>
      <c r="R950" s="15">
        <f t="shared" si="87"/>
        <v>60</v>
      </c>
      <c r="S950" s="5" t="str">
        <f t="shared" si="88"/>
        <v>technology</v>
      </c>
      <c r="T950" s="5" t="str">
        <f t="shared" si="89"/>
        <v>wearables</v>
      </c>
    </row>
    <row r="951" spans="1:20" ht="32" x14ac:dyDescent="0.2">
      <c r="A951" s="5">
        <v>949</v>
      </c>
      <c r="B951" s="12" t="s">
        <v>950</v>
      </c>
      <c r="C951" s="12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18">
        <f t="shared" si="84"/>
        <v>42360.960370370369</v>
      </c>
      <c r="O951" s="16">
        <f t="shared" si="85"/>
        <v>42420.835370370369</v>
      </c>
      <c r="P951" s="5" t="s">
        <v>8273</v>
      </c>
      <c r="Q951" s="9">
        <f t="shared" si="86"/>
        <v>1.3650000000000001E-2</v>
      </c>
      <c r="R951" s="15">
        <f t="shared" si="87"/>
        <v>39</v>
      </c>
      <c r="S951" s="5" t="str">
        <f t="shared" si="88"/>
        <v>technology</v>
      </c>
      <c r="T951" s="5" t="str">
        <f t="shared" si="89"/>
        <v>wearables</v>
      </c>
    </row>
    <row r="952" spans="1:20" ht="32" x14ac:dyDescent="0.2">
      <c r="A952" s="5">
        <v>950</v>
      </c>
      <c r="B952" s="12" t="s">
        <v>951</v>
      </c>
      <c r="C952" s="12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18">
        <f t="shared" si="84"/>
        <v>42356.66737268518</v>
      </c>
      <c r="O952" s="16">
        <f t="shared" si="85"/>
        <v>42386.54237268518</v>
      </c>
      <c r="P952" s="5" t="s">
        <v>8273</v>
      </c>
      <c r="Q952" s="9">
        <f t="shared" si="86"/>
        <v>0.28039999999999998</v>
      </c>
      <c r="R952" s="15">
        <f t="shared" si="87"/>
        <v>58.42</v>
      </c>
      <c r="S952" s="5" t="str">
        <f t="shared" si="88"/>
        <v>technology</v>
      </c>
      <c r="T952" s="5" t="str">
        <f t="shared" si="89"/>
        <v>wearables</v>
      </c>
    </row>
    <row r="953" spans="1:20" ht="16" x14ac:dyDescent="0.2">
      <c r="A953" s="5">
        <v>951</v>
      </c>
      <c r="B953" s="12" t="s">
        <v>952</v>
      </c>
      <c r="C953" s="12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18">
        <f t="shared" si="84"/>
        <v>42480.570277777777</v>
      </c>
      <c r="O953" s="16">
        <f t="shared" si="85"/>
        <v>42525.445277777777</v>
      </c>
      <c r="P953" s="5" t="s">
        <v>8273</v>
      </c>
      <c r="Q953" s="9">
        <f t="shared" si="86"/>
        <v>0.38390000000000002</v>
      </c>
      <c r="R953" s="15">
        <f t="shared" si="87"/>
        <v>158.63999999999999</v>
      </c>
      <c r="S953" s="5" t="str">
        <f t="shared" si="88"/>
        <v>technology</v>
      </c>
      <c r="T953" s="5" t="str">
        <f t="shared" si="89"/>
        <v>wearables</v>
      </c>
    </row>
    <row r="954" spans="1:20" ht="16" x14ac:dyDescent="0.2">
      <c r="A954" s="5">
        <v>952</v>
      </c>
      <c r="B954" s="12" t="s">
        <v>953</v>
      </c>
      <c r="C954" s="12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18">
        <f t="shared" si="84"/>
        <v>42662.530231481483</v>
      </c>
      <c r="O954" s="16">
        <f t="shared" si="85"/>
        <v>42692.44689814814</v>
      </c>
      <c r="P954" s="5" t="s">
        <v>8273</v>
      </c>
      <c r="Q954" s="9">
        <f t="shared" si="86"/>
        <v>0.39942857142857141</v>
      </c>
      <c r="R954" s="15">
        <f t="shared" si="87"/>
        <v>99.86</v>
      </c>
      <c r="S954" s="5" t="str">
        <f t="shared" si="88"/>
        <v>technology</v>
      </c>
      <c r="T954" s="5" t="str">
        <f t="shared" si="89"/>
        <v>wearables</v>
      </c>
    </row>
    <row r="955" spans="1:20" ht="32" x14ac:dyDescent="0.2">
      <c r="A955" s="5">
        <v>953</v>
      </c>
      <c r="B955" s="12" t="s">
        <v>954</v>
      </c>
      <c r="C955" s="12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18">
        <f t="shared" si="84"/>
        <v>41999.081006944441</v>
      </c>
      <c r="O955" s="16">
        <f t="shared" si="85"/>
        <v>42028.956006944441</v>
      </c>
      <c r="P955" s="5" t="s">
        <v>8273</v>
      </c>
      <c r="Q955" s="9">
        <f t="shared" si="86"/>
        <v>8.3999999999999995E-3</v>
      </c>
      <c r="R955" s="15">
        <f t="shared" si="87"/>
        <v>25.2</v>
      </c>
      <c r="S955" s="5" t="str">
        <f t="shared" si="88"/>
        <v>technology</v>
      </c>
      <c r="T955" s="5" t="str">
        <f t="shared" si="89"/>
        <v>wearables</v>
      </c>
    </row>
    <row r="956" spans="1:20" ht="32" x14ac:dyDescent="0.2">
      <c r="A956" s="5">
        <v>954</v>
      </c>
      <c r="B956" s="12" t="s">
        <v>955</v>
      </c>
      <c r="C956" s="12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18">
        <f t="shared" si="84"/>
        <v>42194.750451388885</v>
      </c>
      <c r="O956" s="16">
        <f t="shared" si="85"/>
        <v>42236.625451388885</v>
      </c>
      <c r="P956" s="5" t="s">
        <v>8273</v>
      </c>
      <c r="Q956" s="9">
        <f t="shared" si="86"/>
        <v>0.43406666666666666</v>
      </c>
      <c r="R956" s="15">
        <f t="shared" si="87"/>
        <v>89.19</v>
      </c>
      <c r="S956" s="5" t="str">
        <f t="shared" si="88"/>
        <v>technology</v>
      </c>
      <c r="T956" s="5" t="str">
        <f t="shared" si="89"/>
        <v>wearables</v>
      </c>
    </row>
    <row r="957" spans="1:20" ht="32" x14ac:dyDescent="0.2">
      <c r="A957" s="5">
        <v>955</v>
      </c>
      <c r="B957" s="12" t="s">
        <v>956</v>
      </c>
      <c r="C957" s="12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18">
        <f t="shared" si="84"/>
        <v>42586.211805555555</v>
      </c>
      <c r="O957" s="16">
        <f t="shared" si="85"/>
        <v>42626.086805555555</v>
      </c>
      <c r="P957" s="5" t="s">
        <v>8273</v>
      </c>
      <c r="Q957" s="9">
        <f t="shared" si="86"/>
        <v>5.6613333333333335E-2</v>
      </c>
      <c r="R957" s="15">
        <f t="shared" si="87"/>
        <v>182.62</v>
      </c>
      <c r="S957" s="5" t="str">
        <f t="shared" si="88"/>
        <v>technology</v>
      </c>
      <c r="T957" s="5" t="str">
        <f t="shared" si="89"/>
        <v>wearables</v>
      </c>
    </row>
    <row r="958" spans="1:20" ht="48" x14ac:dyDescent="0.2">
      <c r="A958" s="5">
        <v>956</v>
      </c>
      <c r="B958" s="12" t="s">
        <v>957</v>
      </c>
      <c r="C958" s="12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18">
        <f t="shared" si="84"/>
        <v>42060.830543981479</v>
      </c>
      <c r="O958" s="16">
        <f t="shared" si="85"/>
        <v>42120.663877314808</v>
      </c>
      <c r="P958" s="5" t="s">
        <v>8273</v>
      </c>
      <c r="Q958" s="9">
        <f t="shared" si="86"/>
        <v>1.7219999999999999E-2</v>
      </c>
      <c r="R958" s="15">
        <f t="shared" si="87"/>
        <v>50.65</v>
      </c>
      <c r="S958" s="5" t="str">
        <f t="shared" si="88"/>
        <v>technology</v>
      </c>
      <c r="T958" s="5" t="str">
        <f t="shared" si="89"/>
        <v>wearables</v>
      </c>
    </row>
    <row r="959" spans="1:20" ht="16" x14ac:dyDescent="0.2">
      <c r="A959" s="5">
        <v>957</v>
      </c>
      <c r="B959" s="12" t="s">
        <v>958</v>
      </c>
      <c r="C959" s="12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18">
        <f t="shared" si="84"/>
        <v>42660.469131944446</v>
      </c>
      <c r="O959" s="16">
        <f t="shared" si="85"/>
        <v>42691.385798611103</v>
      </c>
      <c r="P959" s="5" t="s">
        <v>8273</v>
      </c>
      <c r="Q959" s="9">
        <f t="shared" si="86"/>
        <v>1.9416666666666665E-2</v>
      </c>
      <c r="R959" s="15">
        <f t="shared" si="87"/>
        <v>33.29</v>
      </c>
      <c r="S959" s="5" t="str">
        <f t="shared" si="88"/>
        <v>technology</v>
      </c>
      <c r="T959" s="5" t="str">
        <f t="shared" si="89"/>
        <v>wearables</v>
      </c>
    </row>
    <row r="960" spans="1:20" ht="32" x14ac:dyDescent="0.2">
      <c r="A960" s="5">
        <v>958</v>
      </c>
      <c r="B960" s="12" t="s">
        <v>959</v>
      </c>
      <c r="C960" s="12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18">
        <f t="shared" si="84"/>
        <v>42082.719479166662</v>
      </c>
      <c r="O960" s="16">
        <f t="shared" si="85"/>
        <v>42103.999305555553</v>
      </c>
      <c r="P960" s="5" t="s">
        <v>8273</v>
      </c>
      <c r="Q960" s="9">
        <f t="shared" si="86"/>
        <v>0.11328275684711328</v>
      </c>
      <c r="R960" s="15">
        <f t="shared" si="87"/>
        <v>51.82</v>
      </c>
      <c r="S960" s="5" t="str">
        <f t="shared" si="88"/>
        <v>technology</v>
      </c>
      <c r="T960" s="5" t="str">
        <f t="shared" si="89"/>
        <v>wearables</v>
      </c>
    </row>
    <row r="961" spans="1:20" ht="32" x14ac:dyDescent="0.2">
      <c r="A961" s="5">
        <v>959</v>
      </c>
      <c r="B961" s="12" t="s">
        <v>960</v>
      </c>
      <c r="C961" s="12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18">
        <f t="shared" si="84"/>
        <v>41993.09103009259</v>
      </c>
      <c r="O961" s="16">
        <f t="shared" si="85"/>
        <v>42022.96603009259</v>
      </c>
      <c r="P961" s="5" t="s">
        <v>8273</v>
      </c>
      <c r="Q961" s="9">
        <f t="shared" si="86"/>
        <v>0.3886</v>
      </c>
      <c r="R961" s="15">
        <f t="shared" si="87"/>
        <v>113.63</v>
      </c>
      <c r="S961" s="5" t="str">
        <f t="shared" si="88"/>
        <v>technology</v>
      </c>
      <c r="T961" s="5" t="str">
        <f t="shared" si="89"/>
        <v>wearables</v>
      </c>
    </row>
    <row r="962" spans="1:20" ht="32" x14ac:dyDescent="0.2">
      <c r="A962" s="5">
        <v>960</v>
      </c>
      <c r="B962" s="12" t="s">
        <v>961</v>
      </c>
      <c r="C962" s="12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18">
        <f t="shared" ref="N962:N1025" si="90">(J962/86400)+25569+(-2/24)</f>
        <v>42766.54346064815</v>
      </c>
      <c r="O962" s="16">
        <f t="shared" ref="O962:O1025" si="91">(I962/86400)+25569+(-5/24)</f>
        <v>42808.376793981479</v>
      </c>
      <c r="P962" s="5" t="s">
        <v>8273</v>
      </c>
      <c r="Q962" s="9">
        <f t="shared" ref="Q962:Q1025" si="92">E962/D962</f>
        <v>0.46100628930817611</v>
      </c>
      <c r="R962" s="15">
        <f t="shared" ref="R962:R1025" si="93">IF(OR(E962=0,L962=0),"N/A",ROUND((E962/L962),2))</f>
        <v>136.46</v>
      </c>
      <c r="S962" s="5" t="str">
        <f t="shared" ref="S962:S1025" si="94">LEFT(P962,(FIND("/",P962,1)-1))</f>
        <v>technology</v>
      </c>
      <c r="T962" s="5" t="str">
        <f t="shared" ref="T962:T1025" si="95">RIGHT(P962,LEN(P962)-FIND("/",P962))</f>
        <v>wearables</v>
      </c>
    </row>
    <row r="963" spans="1:20" ht="32" x14ac:dyDescent="0.2">
      <c r="A963" s="5">
        <v>961</v>
      </c>
      <c r="B963" s="12" t="s">
        <v>962</v>
      </c>
      <c r="C963" s="12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18">
        <f t="shared" si="90"/>
        <v>42740.610358796293</v>
      </c>
      <c r="O963" s="16">
        <f t="shared" si="91"/>
        <v>42786.583333333336</v>
      </c>
      <c r="P963" s="5" t="s">
        <v>8273</v>
      </c>
      <c r="Q963" s="9">
        <f t="shared" si="92"/>
        <v>0.42188421052631581</v>
      </c>
      <c r="R963" s="15">
        <f t="shared" si="93"/>
        <v>364.35</v>
      </c>
      <c r="S963" s="5" t="str">
        <f t="shared" si="94"/>
        <v>technology</v>
      </c>
      <c r="T963" s="5" t="str">
        <f t="shared" si="95"/>
        <v>wearables</v>
      </c>
    </row>
    <row r="964" spans="1:20" ht="32" x14ac:dyDescent="0.2">
      <c r="A964" s="5">
        <v>962</v>
      </c>
      <c r="B964" s="12" t="s">
        <v>963</v>
      </c>
      <c r="C964" s="12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18">
        <f t="shared" si="90"/>
        <v>42373.629085648143</v>
      </c>
      <c r="O964" s="16">
        <f t="shared" si="91"/>
        <v>42411.504085648143</v>
      </c>
      <c r="P964" s="5" t="s">
        <v>8273</v>
      </c>
      <c r="Q964" s="9">
        <f t="shared" si="92"/>
        <v>0.2848</v>
      </c>
      <c r="R964" s="15">
        <f t="shared" si="93"/>
        <v>19.239999999999998</v>
      </c>
      <c r="S964" s="5" t="str">
        <f t="shared" si="94"/>
        <v>technology</v>
      </c>
      <c r="T964" s="5" t="str">
        <f t="shared" si="95"/>
        <v>wearables</v>
      </c>
    </row>
    <row r="965" spans="1:20" ht="16" x14ac:dyDescent="0.2">
      <c r="A965" s="5">
        <v>963</v>
      </c>
      <c r="B965" s="12" t="s">
        <v>964</v>
      </c>
      <c r="C965" s="12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18">
        <f t="shared" si="90"/>
        <v>42625.552303240744</v>
      </c>
      <c r="O965" s="16">
        <f t="shared" si="91"/>
        <v>42660.427303240744</v>
      </c>
      <c r="P965" s="5" t="s">
        <v>8273</v>
      </c>
      <c r="Q965" s="9">
        <f t="shared" si="92"/>
        <v>1.0771428571428571E-2</v>
      </c>
      <c r="R965" s="15">
        <f t="shared" si="93"/>
        <v>41.89</v>
      </c>
      <c r="S965" s="5" t="str">
        <f t="shared" si="94"/>
        <v>technology</v>
      </c>
      <c r="T965" s="5" t="str">
        <f t="shared" si="95"/>
        <v>wearables</v>
      </c>
    </row>
    <row r="966" spans="1:20" ht="32" x14ac:dyDescent="0.2">
      <c r="A966" s="5">
        <v>964</v>
      </c>
      <c r="B966" s="12" t="s">
        <v>965</v>
      </c>
      <c r="C966" s="12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18">
        <f t="shared" si="90"/>
        <v>42208.545358796291</v>
      </c>
      <c r="O966" s="16">
        <f t="shared" si="91"/>
        <v>42248.420358796291</v>
      </c>
      <c r="P966" s="5" t="s">
        <v>8273</v>
      </c>
      <c r="Q966" s="9">
        <f t="shared" si="92"/>
        <v>7.9909090909090902E-3</v>
      </c>
      <c r="R966" s="15">
        <f t="shared" si="93"/>
        <v>30.31</v>
      </c>
      <c r="S966" s="5" t="str">
        <f t="shared" si="94"/>
        <v>technology</v>
      </c>
      <c r="T966" s="5" t="str">
        <f t="shared" si="95"/>
        <v>wearables</v>
      </c>
    </row>
    <row r="967" spans="1:20" ht="32" x14ac:dyDescent="0.2">
      <c r="A967" s="5">
        <v>965</v>
      </c>
      <c r="B967" s="12" t="s">
        <v>966</v>
      </c>
      <c r="C967" s="12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18">
        <f t="shared" si="90"/>
        <v>42636.933402777773</v>
      </c>
      <c r="O967" s="16">
        <f t="shared" si="91"/>
        <v>42668.957638888889</v>
      </c>
      <c r="P967" s="5" t="s">
        <v>8273</v>
      </c>
      <c r="Q967" s="9">
        <f t="shared" si="92"/>
        <v>1.192E-2</v>
      </c>
      <c r="R967" s="15">
        <f t="shared" si="93"/>
        <v>49.67</v>
      </c>
      <c r="S967" s="5" t="str">
        <f t="shared" si="94"/>
        <v>technology</v>
      </c>
      <c r="T967" s="5" t="str">
        <f t="shared" si="95"/>
        <v>wearables</v>
      </c>
    </row>
    <row r="968" spans="1:20" ht="32" x14ac:dyDescent="0.2">
      <c r="A968" s="5">
        <v>966</v>
      </c>
      <c r="B968" s="12" t="s">
        <v>967</v>
      </c>
      <c r="C968" s="12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18">
        <f t="shared" si="90"/>
        <v>42619.552453703705</v>
      </c>
      <c r="O968" s="16">
        <f t="shared" si="91"/>
        <v>42649.427453703705</v>
      </c>
      <c r="P968" s="5" t="s">
        <v>8273</v>
      </c>
      <c r="Q968" s="9">
        <f t="shared" si="92"/>
        <v>0.14799999999999999</v>
      </c>
      <c r="R968" s="15">
        <f t="shared" si="93"/>
        <v>59.2</v>
      </c>
      <c r="S968" s="5" t="str">
        <f t="shared" si="94"/>
        <v>technology</v>
      </c>
      <c r="T968" s="5" t="str">
        <f t="shared" si="95"/>
        <v>wearables</v>
      </c>
    </row>
    <row r="969" spans="1:20" ht="32" x14ac:dyDescent="0.2">
      <c r="A969" s="5">
        <v>967</v>
      </c>
      <c r="B969" s="12" t="s">
        <v>968</v>
      </c>
      <c r="C969" s="12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18">
        <f t="shared" si="90"/>
        <v>42422.170995370368</v>
      </c>
      <c r="O969" s="16">
        <f t="shared" si="91"/>
        <v>42482.004328703704</v>
      </c>
      <c r="P969" s="5" t="s">
        <v>8273</v>
      </c>
      <c r="Q969" s="9">
        <f t="shared" si="92"/>
        <v>0.17810000000000001</v>
      </c>
      <c r="R969" s="15">
        <f t="shared" si="93"/>
        <v>43.98</v>
      </c>
      <c r="S969" s="5" t="str">
        <f t="shared" si="94"/>
        <v>technology</v>
      </c>
      <c r="T969" s="5" t="str">
        <f t="shared" si="95"/>
        <v>wearables</v>
      </c>
    </row>
    <row r="970" spans="1:20" ht="32" x14ac:dyDescent="0.2">
      <c r="A970" s="5">
        <v>968</v>
      </c>
      <c r="B970" s="12" t="s">
        <v>969</v>
      </c>
      <c r="C970" s="12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18">
        <f t="shared" si="90"/>
        <v>41836.764282407406</v>
      </c>
      <c r="O970" s="16">
        <f t="shared" si="91"/>
        <v>41866.639282407406</v>
      </c>
      <c r="P970" s="5" t="s">
        <v>8273</v>
      </c>
      <c r="Q970" s="9">
        <f t="shared" si="92"/>
        <v>1.325E-2</v>
      </c>
      <c r="R970" s="15">
        <f t="shared" si="93"/>
        <v>26.5</v>
      </c>
      <c r="S970" s="5" t="str">
        <f t="shared" si="94"/>
        <v>technology</v>
      </c>
      <c r="T970" s="5" t="str">
        <f t="shared" si="95"/>
        <v>wearables</v>
      </c>
    </row>
    <row r="971" spans="1:20" ht="16" x14ac:dyDescent="0.2">
      <c r="A971" s="5">
        <v>969</v>
      </c>
      <c r="B971" s="12" t="s">
        <v>970</v>
      </c>
      <c r="C971" s="12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18">
        <f t="shared" si="90"/>
        <v>42742.219988425924</v>
      </c>
      <c r="O971" s="16">
        <f t="shared" si="91"/>
        <v>42775.094988425924</v>
      </c>
      <c r="P971" s="5" t="s">
        <v>8273</v>
      </c>
      <c r="Q971" s="9">
        <f t="shared" si="92"/>
        <v>0.46666666666666667</v>
      </c>
      <c r="R971" s="15">
        <f t="shared" si="93"/>
        <v>1272.73</v>
      </c>
      <c r="S971" s="5" t="str">
        <f t="shared" si="94"/>
        <v>technology</v>
      </c>
      <c r="T971" s="5" t="str">
        <f t="shared" si="95"/>
        <v>wearables</v>
      </c>
    </row>
    <row r="972" spans="1:20" ht="32" x14ac:dyDescent="0.2">
      <c r="A972" s="5">
        <v>970</v>
      </c>
      <c r="B972" s="12" t="s">
        <v>971</v>
      </c>
      <c r="C972" s="12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18">
        <f t="shared" si="90"/>
        <v>42721.137187499997</v>
      </c>
      <c r="O972" s="16">
        <f t="shared" si="91"/>
        <v>42757.999305555553</v>
      </c>
      <c r="P972" s="5" t="s">
        <v>8273</v>
      </c>
      <c r="Q972" s="9">
        <f t="shared" si="92"/>
        <v>0.4592</v>
      </c>
      <c r="R972" s="15">
        <f t="shared" si="93"/>
        <v>164</v>
      </c>
      <c r="S972" s="5" t="str">
        <f t="shared" si="94"/>
        <v>technology</v>
      </c>
      <c r="T972" s="5" t="str">
        <f t="shared" si="95"/>
        <v>wearables</v>
      </c>
    </row>
    <row r="973" spans="1:20" ht="32" x14ac:dyDescent="0.2">
      <c r="A973" s="5">
        <v>971</v>
      </c>
      <c r="B973" s="12" t="s">
        <v>972</v>
      </c>
      <c r="C973" s="12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18">
        <f t="shared" si="90"/>
        <v>42111.625694444439</v>
      </c>
      <c r="O973" s="16">
        <f t="shared" si="91"/>
        <v>42156.500694444439</v>
      </c>
      <c r="P973" s="5" t="s">
        <v>8273</v>
      </c>
      <c r="Q973" s="9">
        <f t="shared" si="92"/>
        <v>2.2599999999999999E-3</v>
      </c>
      <c r="R973" s="15">
        <f t="shared" si="93"/>
        <v>45.2</v>
      </c>
      <c r="S973" s="5" t="str">
        <f t="shared" si="94"/>
        <v>technology</v>
      </c>
      <c r="T973" s="5" t="str">
        <f t="shared" si="95"/>
        <v>wearables</v>
      </c>
    </row>
    <row r="974" spans="1:20" ht="32" x14ac:dyDescent="0.2">
      <c r="A974" s="5">
        <v>972</v>
      </c>
      <c r="B974" s="12" t="s">
        <v>973</v>
      </c>
      <c r="C974" s="12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18">
        <f t="shared" si="90"/>
        <v>41856.782384259255</v>
      </c>
      <c r="O974" s="16">
        <f t="shared" si="91"/>
        <v>41886.082638888889</v>
      </c>
      <c r="P974" s="5" t="s">
        <v>8273</v>
      </c>
      <c r="Q974" s="9">
        <f t="shared" si="92"/>
        <v>0.34625</v>
      </c>
      <c r="R974" s="15">
        <f t="shared" si="93"/>
        <v>153.88999999999999</v>
      </c>
      <c r="S974" s="5" t="str">
        <f t="shared" si="94"/>
        <v>technology</v>
      </c>
      <c r="T974" s="5" t="str">
        <f t="shared" si="95"/>
        <v>wearables</v>
      </c>
    </row>
    <row r="975" spans="1:20" ht="32" x14ac:dyDescent="0.2">
      <c r="A975" s="5">
        <v>973</v>
      </c>
      <c r="B975" s="12" t="s">
        <v>974</v>
      </c>
      <c r="C975" s="12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18">
        <f t="shared" si="90"/>
        <v>42256.931631944441</v>
      </c>
      <c r="O975" s="16">
        <f t="shared" si="91"/>
        <v>42316.848298611112</v>
      </c>
      <c r="P975" s="5" t="s">
        <v>8273</v>
      </c>
      <c r="Q975" s="9">
        <f t="shared" si="92"/>
        <v>2.0549999999999999E-2</v>
      </c>
      <c r="R975" s="15">
        <f t="shared" si="93"/>
        <v>51.38</v>
      </c>
      <c r="S975" s="5" t="str">
        <f t="shared" si="94"/>
        <v>technology</v>
      </c>
      <c r="T975" s="5" t="str">
        <f t="shared" si="95"/>
        <v>wearables</v>
      </c>
    </row>
    <row r="976" spans="1:20" ht="32" x14ac:dyDescent="0.2">
      <c r="A976" s="5">
        <v>974</v>
      </c>
      <c r="B976" s="12" t="s">
        <v>975</v>
      </c>
      <c r="C976" s="12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18">
        <f t="shared" si="90"/>
        <v>42424.666157407402</v>
      </c>
      <c r="O976" s="16">
        <f t="shared" si="91"/>
        <v>42454.499490740738</v>
      </c>
      <c r="P976" s="5" t="s">
        <v>8273</v>
      </c>
      <c r="Q976" s="9">
        <f t="shared" si="92"/>
        <v>5.5999999999999999E-3</v>
      </c>
      <c r="R976" s="15">
        <f t="shared" si="93"/>
        <v>93.33</v>
      </c>
      <c r="S976" s="5" t="str">
        <f t="shared" si="94"/>
        <v>technology</v>
      </c>
      <c r="T976" s="5" t="str">
        <f t="shared" si="95"/>
        <v>wearables</v>
      </c>
    </row>
    <row r="977" spans="1:20" ht="32" x14ac:dyDescent="0.2">
      <c r="A977" s="5">
        <v>975</v>
      </c>
      <c r="B977" s="12" t="s">
        <v>976</v>
      </c>
      <c r="C977" s="12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18">
        <f t="shared" si="90"/>
        <v>42489.613252314812</v>
      </c>
      <c r="O977" s="16">
        <f t="shared" si="91"/>
        <v>42549.488252314812</v>
      </c>
      <c r="P977" s="5" t="s">
        <v>8273</v>
      </c>
      <c r="Q977" s="9">
        <f t="shared" si="92"/>
        <v>2.6069999999999999E-2</v>
      </c>
      <c r="R977" s="15">
        <f t="shared" si="93"/>
        <v>108.63</v>
      </c>
      <c r="S977" s="5" t="str">
        <f t="shared" si="94"/>
        <v>technology</v>
      </c>
      <c r="T977" s="5" t="str">
        <f t="shared" si="95"/>
        <v>wearables</v>
      </c>
    </row>
    <row r="978" spans="1:20" ht="32" x14ac:dyDescent="0.2">
      <c r="A978" s="5">
        <v>976</v>
      </c>
      <c r="B978" s="12" t="s">
        <v>977</v>
      </c>
      <c r="C978" s="12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18">
        <f t="shared" si="90"/>
        <v>42184.975659722222</v>
      </c>
      <c r="O978" s="16">
        <f t="shared" si="91"/>
        <v>42229.850659722222</v>
      </c>
      <c r="P978" s="5" t="s">
        <v>8273</v>
      </c>
      <c r="Q978" s="9">
        <f t="shared" si="92"/>
        <v>1.9259999999999999E-2</v>
      </c>
      <c r="R978" s="15">
        <f t="shared" si="93"/>
        <v>160.5</v>
      </c>
      <c r="S978" s="5" t="str">
        <f t="shared" si="94"/>
        <v>technology</v>
      </c>
      <c r="T978" s="5" t="str">
        <f t="shared" si="95"/>
        <v>wearables</v>
      </c>
    </row>
    <row r="979" spans="1:20" ht="32" x14ac:dyDescent="0.2">
      <c r="A979" s="5">
        <v>977</v>
      </c>
      <c r="B979" s="12" t="s">
        <v>978</v>
      </c>
      <c r="C979" s="12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18">
        <f t="shared" si="90"/>
        <v>42391.858761574076</v>
      </c>
      <c r="O979" s="16">
        <f t="shared" si="91"/>
        <v>42421.733761574076</v>
      </c>
      <c r="P979" s="5" t="s">
        <v>8273</v>
      </c>
      <c r="Q979" s="9">
        <f t="shared" si="92"/>
        <v>0.33666666666666667</v>
      </c>
      <c r="R979" s="15">
        <f t="shared" si="93"/>
        <v>75.75</v>
      </c>
      <c r="S979" s="5" t="str">
        <f t="shared" si="94"/>
        <v>technology</v>
      </c>
      <c r="T979" s="5" t="str">
        <f t="shared" si="95"/>
        <v>wearables</v>
      </c>
    </row>
    <row r="980" spans="1:20" ht="32" x14ac:dyDescent="0.2">
      <c r="A980" s="5">
        <v>978</v>
      </c>
      <c r="B980" s="12" t="s">
        <v>979</v>
      </c>
      <c r="C980" s="12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18">
        <f t="shared" si="90"/>
        <v>42395.225706018515</v>
      </c>
      <c r="O980" s="16">
        <f t="shared" si="91"/>
        <v>42425.100706018515</v>
      </c>
      <c r="P980" s="5" t="s">
        <v>8273</v>
      </c>
      <c r="Q980" s="9">
        <f t="shared" si="92"/>
        <v>0.5626326718299024</v>
      </c>
      <c r="R980" s="15">
        <f t="shared" si="93"/>
        <v>790.84</v>
      </c>
      <c r="S980" s="5" t="str">
        <f t="shared" si="94"/>
        <v>technology</v>
      </c>
      <c r="T980" s="5" t="str">
        <f t="shared" si="95"/>
        <v>wearables</v>
      </c>
    </row>
    <row r="981" spans="1:20" ht="32" x14ac:dyDescent="0.2">
      <c r="A981" s="5">
        <v>979</v>
      </c>
      <c r="B981" s="12" t="s">
        <v>980</v>
      </c>
      <c r="C981" s="12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18">
        <f t="shared" si="90"/>
        <v>42506.333657407406</v>
      </c>
      <c r="O981" s="16">
        <f t="shared" si="91"/>
        <v>42541.582638888889</v>
      </c>
      <c r="P981" s="5" t="s">
        <v>8273</v>
      </c>
      <c r="Q981" s="9">
        <f t="shared" si="92"/>
        <v>0.82817600000000002</v>
      </c>
      <c r="R981" s="15">
        <f t="shared" si="93"/>
        <v>301.94</v>
      </c>
      <c r="S981" s="5" t="str">
        <f t="shared" si="94"/>
        <v>technology</v>
      </c>
      <c r="T981" s="5" t="str">
        <f t="shared" si="95"/>
        <v>wearables</v>
      </c>
    </row>
    <row r="982" spans="1:20" ht="32" x14ac:dyDescent="0.2">
      <c r="A982" s="5">
        <v>980</v>
      </c>
      <c r="B982" s="12" t="s">
        <v>981</v>
      </c>
      <c r="C982" s="12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18">
        <f t="shared" si="90"/>
        <v>41928.820856481478</v>
      </c>
      <c r="O982" s="16">
        <f t="shared" si="91"/>
        <v>41973.737523148149</v>
      </c>
      <c r="P982" s="5" t="s">
        <v>8273</v>
      </c>
      <c r="Q982" s="9">
        <f t="shared" si="92"/>
        <v>0.14860000000000001</v>
      </c>
      <c r="R982" s="15">
        <f t="shared" si="93"/>
        <v>47.94</v>
      </c>
      <c r="S982" s="5" t="str">
        <f t="shared" si="94"/>
        <v>technology</v>
      </c>
      <c r="T982" s="5" t="str">
        <f t="shared" si="95"/>
        <v>wearables</v>
      </c>
    </row>
    <row r="983" spans="1:20" ht="32" x14ac:dyDescent="0.2">
      <c r="A983" s="5">
        <v>981</v>
      </c>
      <c r="B983" s="12" t="s">
        <v>982</v>
      </c>
      <c r="C983" s="12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18">
        <f t="shared" si="90"/>
        <v>41830.863680555551</v>
      </c>
      <c r="O983" s="16">
        <f t="shared" si="91"/>
        <v>41860.738680555551</v>
      </c>
      <c r="P983" s="5" t="s">
        <v>8273</v>
      </c>
      <c r="Q983" s="9">
        <f t="shared" si="92"/>
        <v>1.2375123751237513E-4</v>
      </c>
      <c r="R983" s="15">
        <f t="shared" si="93"/>
        <v>2.75</v>
      </c>
      <c r="S983" s="5" t="str">
        <f t="shared" si="94"/>
        <v>technology</v>
      </c>
      <c r="T983" s="5" t="str">
        <f t="shared" si="95"/>
        <v>wearables</v>
      </c>
    </row>
    <row r="984" spans="1:20" ht="16" x14ac:dyDescent="0.2">
      <c r="A984" s="5">
        <v>982</v>
      </c>
      <c r="B984" s="12" t="s">
        <v>983</v>
      </c>
      <c r="C984" s="12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18">
        <f t="shared" si="90"/>
        <v>42615.669976851852</v>
      </c>
      <c r="O984" s="16">
        <f t="shared" si="91"/>
        <v>42645.544976851852</v>
      </c>
      <c r="P984" s="5" t="s">
        <v>8273</v>
      </c>
      <c r="Q984" s="9">
        <f t="shared" si="92"/>
        <v>1.7142857142857143E-4</v>
      </c>
      <c r="R984" s="15">
        <f t="shared" si="93"/>
        <v>1</v>
      </c>
      <c r="S984" s="5" t="str">
        <f t="shared" si="94"/>
        <v>technology</v>
      </c>
      <c r="T984" s="5" t="str">
        <f t="shared" si="95"/>
        <v>wearables</v>
      </c>
    </row>
    <row r="985" spans="1:20" ht="32" x14ac:dyDescent="0.2">
      <c r="A985" s="5">
        <v>983</v>
      </c>
      <c r="B985" s="12" t="s">
        <v>984</v>
      </c>
      <c r="C985" s="12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18">
        <f t="shared" si="90"/>
        <v>42574.584317129622</v>
      </c>
      <c r="O985" s="16">
        <f t="shared" si="91"/>
        <v>42605.662499999999</v>
      </c>
      <c r="P985" s="5" t="s">
        <v>8273</v>
      </c>
      <c r="Q985" s="9">
        <f t="shared" si="92"/>
        <v>0.2950613611721471</v>
      </c>
      <c r="R985" s="15">
        <f t="shared" si="93"/>
        <v>171.79</v>
      </c>
      <c r="S985" s="5" t="str">
        <f t="shared" si="94"/>
        <v>technology</v>
      </c>
      <c r="T985" s="5" t="str">
        <f t="shared" si="95"/>
        <v>wearables</v>
      </c>
    </row>
    <row r="986" spans="1:20" ht="64" x14ac:dyDescent="0.2">
      <c r="A986" s="5">
        <v>984</v>
      </c>
      <c r="B986" s="12" t="s">
        <v>985</v>
      </c>
      <c r="C986" s="12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18">
        <f t="shared" si="90"/>
        <v>42061.032499999994</v>
      </c>
      <c r="O986" s="16">
        <f t="shared" si="91"/>
        <v>42090.86583333333</v>
      </c>
      <c r="P986" s="5" t="s">
        <v>8273</v>
      </c>
      <c r="Q986" s="9">
        <f t="shared" si="92"/>
        <v>1.06E-2</v>
      </c>
      <c r="R986" s="15">
        <f t="shared" si="93"/>
        <v>35.33</v>
      </c>
      <c r="S986" s="5" t="str">
        <f t="shared" si="94"/>
        <v>technology</v>
      </c>
      <c r="T986" s="5" t="str">
        <f t="shared" si="95"/>
        <v>wearables</v>
      </c>
    </row>
    <row r="987" spans="1:20" ht="32" x14ac:dyDescent="0.2">
      <c r="A987" s="5">
        <v>985</v>
      </c>
      <c r="B987" s="12" t="s">
        <v>986</v>
      </c>
      <c r="C987" s="12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18">
        <f t="shared" si="90"/>
        <v>42339.884375000001</v>
      </c>
      <c r="O987" s="16">
        <f t="shared" si="91"/>
        <v>42369.749999999993</v>
      </c>
      <c r="P987" s="5" t="s">
        <v>8273</v>
      </c>
      <c r="Q987" s="9">
        <f t="shared" si="92"/>
        <v>6.2933333333333327E-2</v>
      </c>
      <c r="R987" s="15">
        <f t="shared" si="93"/>
        <v>82.09</v>
      </c>
      <c r="S987" s="5" t="str">
        <f t="shared" si="94"/>
        <v>technology</v>
      </c>
      <c r="T987" s="5" t="str">
        <f t="shared" si="95"/>
        <v>wearables</v>
      </c>
    </row>
    <row r="988" spans="1:20" ht="32" x14ac:dyDescent="0.2">
      <c r="A988" s="5">
        <v>986</v>
      </c>
      <c r="B988" s="12" t="s">
        <v>987</v>
      </c>
      <c r="C988" s="12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18">
        <f t="shared" si="90"/>
        <v>42324.684027777774</v>
      </c>
      <c r="O988" s="16">
        <f t="shared" si="91"/>
        <v>42378.791666666664</v>
      </c>
      <c r="P988" s="5" t="s">
        <v>8273</v>
      </c>
      <c r="Q988" s="9">
        <f t="shared" si="92"/>
        <v>0.1275</v>
      </c>
      <c r="R988" s="15">
        <f t="shared" si="93"/>
        <v>110.87</v>
      </c>
      <c r="S988" s="5" t="str">
        <f t="shared" si="94"/>
        <v>technology</v>
      </c>
      <c r="T988" s="5" t="str">
        <f t="shared" si="95"/>
        <v>wearables</v>
      </c>
    </row>
    <row r="989" spans="1:20" ht="32" x14ac:dyDescent="0.2">
      <c r="A989" s="5">
        <v>987</v>
      </c>
      <c r="B989" s="12" t="s">
        <v>988</v>
      </c>
      <c r="C989" s="12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18">
        <f t="shared" si="90"/>
        <v>41773.211226851847</v>
      </c>
      <c r="O989" s="16">
        <f t="shared" si="91"/>
        <v>41813.086226851847</v>
      </c>
      <c r="P989" s="5" t="s">
        <v>8273</v>
      </c>
      <c r="Q989" s="9">
        <f t="shared" si="92"/>
        <v>0.13220000000000001</v>
      </c>
      <c r="R989" s="15">
        <f t="shared" si="93"/>
        <v>161.22</v>
      </c>
      <c r="S989" s="5" t="str">
        <f t="shared" si="94"/>
        <v>technology</v>
      </c>
      <c r="T989" s="5" t="str">
        <f t="shared" si="95"/>
        <v>wearables</v>
      </c>
    </row>
    <row r="990" spans="1:20" ht="48" x14ac:dyDescent="0.2">
      <c r="A990" s="5">
        <v>988</v>
      </c>
      <c r="B990" s="12" t="s">
        <v>989</v>
      </c>
      <c r="C990" s="12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18">
        <f t="shared" si="90"/>
        <v>42614.273437499993</v>
      </c>
      <c r="O990" s="16">
        <f t="shared" si="91"/>
        <v>42644.148437499993</v>
      </c>
      <c r="P990" s="5" t="s">
        <v>8273</v>
      </c>
      <c r="Q990" s="9">
        <f t="shared" si="92"/>
        <v>0</v>
      </c>
      <c r="R990" s="15" t="str">
        <f t="shared" si="93"/>
        <v>N/A</v>
      </c>
      <c r="S990" s="5" t="str">
        <f t="shared" si="94"/>
        <v>technology</v>
      </c>
      <c r="T990" s="5" t="str">
        <f t="shared" si="95"/>
        <v>wearables</v>
      </c>
    </row>
    <row r="991" spans="1:20" ht="16" x14ac:dyDescent="0.2">
      <c r="A991" s="5">
        <v>989</v>
      </c>
      <c r="B991" s="12" t="s">
        <v>990</v>
      </c>
      <c r="C991" s="12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18">
        <f t="shared" si="90"/>
        <v>42611.850636574069</v>
      </c>
      <c r="O991" s="16">
        <f t="shared" si="91"/>
        <v>42641.725636574069</v>
      </c>
      <c r="P991" s="5" t="s">
        <v>8273</v>
      </c>
      <c r="Q991" s="9">
        <f t="shared" si="92"/>
        <v>0.16769999999999999</v>
      </c>
      <c r="R991" s="15">
        <f t="shared" si="93"/>
        <v>52.41</v>
      </c>
      <c r="S991" s="5" t="str">
        <f t="shared" si="94"/>
        <v>technology</v>
      </c>
      <c r="T991" s="5" t="str">
        <f t="shared" si="95"/>
        <v>wearables</v>
      </c>
    </row>
    <row r="992" spans="1:20" ht="32" x14ac:dyDescent="0.2">
      <c r="A992" s="5">
        <v>990</v>
      </c>
      <c r="B992" s="12" t="s">
        <v>991</v>
      </c>
      <c r="C992" s="12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18">
        <f t="shared" si="90"/>
        <v>41855.700972222221</v>
      </c>
      <c r="O992" s="16">
        <f t="shared" si="91"/>
        <v>41885.575972222221</v>
      </c>
      <c r="P992" s="5" t="s">
        <v>8273</v>
      </c>
      <c r="Q992" s="9">
        <f t="shared" si="92"/>
        <v>1.0399999999999999E-3</v>
      </c>
      <c r="R992" s="15">
        <f t="shared" si="93"/>
        <v>13</v>
      </c>
      <c r="S992" s="5" t="str">
        <f t="shared" si="94"/>
        <v>technology</v>
      </c>
      <c r="T992" s="5" t="str">
        <f t="shared" si="95"/>
        <v>wearables</v>
      </c>
    </row>
    <row r="993" spans="1:20" ht="64" x14ac:dyDescent="0.2">
      <c r="A993" s="5">
        <v>991</v>
      </c>
      <c r="B993" s="12" t="s">
        <v>992</v>
      </c>
      <c r="C993" s="12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18">
        <f t="shared" si="90"/>
        <v>42538.673472222225</v>
      </c>
      <c r="O993" s="16">
        <f t="shared" si="91"/>
        <v>42563.57708333333</v>
      </c>
      <c r="P993" s="5" t="s">
        <v>8273</v>
      </c>
      <c r="Q993" s="9">
        <f t="shared" si="92"/>
        <v>4.24E-2</v>
      </c>
      <c r="R993" s="15">
        <f t="shared" si="93"/>
        <v>30.29</v>
      </c>
      <c r="S993" s="5" t="str">
        <f t="shared" si="94"/>
        <v>technology</v>
      </c>
      <c r="T993" s="5" t="str">
        <f t="shared" si="95"/>
        <v>wearables</v>
      </c>
    </row>
    <row r="994" spans="1:20" ht="32" x14ac:dyDescent="0.2">
      <c r="A994" s="5">
        <v>992</v>
      </c>
      <c r="B994" s="12" t="s">
        <v>993</v>
      </c>
      <c r="C994" s="12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18">
        <f t="shared" si="90"/>
        <v>42437.84165509259</v>
      </c>
      <c r="O994" s="16">
        <f t="shared" si="91"/>
        <v>42497.674988425926</v>
      </c>
      <c r="P994" s="5" t="s">
        <v>8273</v>
      </c>
      <c r="Q994" s="9">
        <f t="shared" si="92"/>
        <v>4.6699999999999997E-3</v>
      </c>
      <c r="R994" s="15">
        <f t="shared" si="93"/>
        <v>116.75</v>
      </c>
      <c r="S994" s="5" t="str">
        <f t="shared" si="94"/>
        <v>technology</v>
      </c>
      <c r="T994" s="5" t="str">
        <f t="shared" si="95"/>
        <v>wearables</v>
      </c>
    </row>
    <row r="995" spans="1:20" ht="32" x14ac:dyDescent="0.2">
      <c r="A995" s="5">
        <v>993</v>
      </c>
      <c r="B995" s="12" t="s">
        <v>994</v>
      </c>
      <c r="C995" s="12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18">
        <f t="shared" si="90"/>
        <v>42652.881574074076</v>
      </c>
      <c r="O995" s="16">
        <f t="shared" si="91"/>
        <v>42685.999999999993</v>
      </c>
      <c r="P995" s="5" t="s">
        <v>8273</v>
      </c>
      <c r="Q995" s="9">
        <f t="shared" si="92"/>
        <v>0.25087142857142858</v>
      </c>
      <c r="R995" s="15">
        <f t="shared" si="93"/>
        <v>89.6</v>
      </c>
      <c r="S995" s="5" t="str">
        <f t="shared" si="94"/>
        <v>technology</v>
      </c>
      <c r="T995" s="5" t="str">
        <f t="shared" si="95"/>
        <v>wearables</v>
      </c>
    </row>
    <row r="996" spans="1:20" ht="64" x14ac:dyDescent="0.2">
      <c r="A996" s="5">
        <v>994</v>
      </c>
      <c r="B996" s="12" t="s">
        <v>995</v>
      </c>
      <c r="C996" s="12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18">
        <f t="shared" si="90"/>
        <v>41921.179745370369</v>
      </c>
      <c r="O996" s="16">
        <f t="shared" si="91"/>
        <v>41973.749305555553</v>
      </c>
      <c r="P996" s="5" t="s">
        <v>8273</v>
      </c>
      <c r="Q996" s="9">
        <f t="shared" si="92"/>
        <v>2.3345000000000001E-2</v>
      </c>
      <c r="R996" s="15">
        <f t="shared" si="93"/>
        <v>424.45</v>
      </c>
      <c r="S996" s="5" t="str">
        <f t="shared" si="94"/>
        <v>technology</v>
      </c>
      <c r="T996" s="5" t="str">
        <f t="shared" si="95"/>
        <v>wearables</v>
      </c>
    </row>
    <row r="997" spans="1:20" ht="32" x14ac:dyDescent="0.2">
      <c r="A997" s="5">
        <v>995</v>
      </c>
      <c r="B997" s="12" t="s">
        <v>996</v>
      </c>
      <c r="C997" s="12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18">
        <f t="shared" si="90"/>
        <v>41947.857407407406</v>
      </c>
      <c r="O997" s="16">
        <f t="shared" si="91"/>
        <v>41972.458333333336</v>
      </c>
      <c r="P997" s="5" t="s">
        <v>8273</v>
      </c>
      <c r="Q997" s="9">
        <f t="shared" si="92"/>
        <v>7.2599999999999998E-2</v>
      </c>
      <c r="R997" s="15">
        <f t="shared" si="93"/>
        <v>80.67</v>
      </c>
      <c r="S997" s="5" t="str">
        <f t="shared" si="94"/>
        <v>technology</v>
      </c>
      <c r="T997" s="5" t="str">
        <f t="shared" si="95"/>
        <v>wearables</v>
      </c>
    </row>
    <row r="998" spans="1:20" ht="32" x14ac:dyDescent="0.2">
      <c r="A998" s="5">
        <v>996</v>
      </c>
      <c r="B998" s="12" t="s">
        <v>997</v>
      </c>
      <c r="C998" s="12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18">
        <f t="shared" si="90"/>
        <v>41817.783101851848</v>
      </c>
      <c r="O998" s="16">
        <f t="shared" si="91"/>
        <v>41847.435416666667</v>
      </c>
      <c r="P998" s="5" t="s">
        <v>8273</v>
      </c>
      <c r="Q998" s="9">
        <f t="shared" si="92"/>
        <v>1.6250000000000001E-2</v>
      </c>
      <c r="R998" s="15">
        <f t="shared" si="93"/>
        <v>13</v>
      </c>
      <c r="S998" s="5" t="str">
        <f t="shared" si="94"/>
        <v>technology</v>
      </c>
      <c r="T998" s="5" t="str">
        <f t="shared" si="95"/>
        <v>wearables</v>
      </c>
    </row>
    <row r="999" spans="1:20" ht="16" x14ac:dyDescent="0.2">
      <c r="A999" s="5">
        <v>997</v>
      </c>
      <c r="B999" s="12" t="s">
        <v>998</v>
      </c>
      <c r="C999" s="12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18">
        <f t="shared" si="90"/>
        <v>41941.019641203704</v>
      </c>
      <c r="O999" s="16">
        <f t="shared" si="91"/>
        <v>41970.936307870368</v>
      </c>
      <c r="P999" s="5" t="s">
        <v>8273</v>
      </c>
      <c r="Q999" s="9">
        <f t="shared" si="92"/>
        <v>1.2999999999999999E-2</v>
      </c>
      <c r="R999" s="15">
        <f t="shared" si="93"/>
        <v>8.1300000000000008</v>
      </c>
      <c r="S999" s="5" t="str">
        <f t="shared" si="94"/>
        <v>technology</v>
      </c>
      <c r="T999" s="5" t="str">
        <f t="shared" si="95"/>
        <v>wearables</v>
      </c>
    </row>
    <row r="1000" spans="1:20" ht="32" x14ac:dyDescent="0.2">
      <c r="A1000" s="5">
        <v>998</v>
      </c>
      <c r="B1000" s="12" t="s">
        <v>999</v>
      </c>
      <c r="C1000" s="12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18">
        <f t="shared" si="90"/>
        <v>42282.085659722223</v>
      </c>
      <c r="O1000" s="16">
        <f t="shared" si="91"/>
        <v>42327.002326388887</v>
      </c>
      <c r="P1000" s="5" t="s">
        <v>8273</v>
      </c>
      <c r="Q1000" s="9">
        <f t="shared" si="92"/>
        <v>0.58558333333333334</v>
      </c>
      <c r="R1000" s="15">
        <f t="shared" si="93"/>
        <v>153.43</v>
      </c>
      <c r="S1000" s="5" t="str">
        <f t="shared" si="94"/>
        <v>technology</v>
      </c>
      <c r="T1000" s="5" t="str">
        <f t="shared" si="95"/>
        <v>wearables</v>
      </c>
    </row>
    <row r="1001" spans="1:20" ht="32" x14ac:dyDescent="0.2">
      <c r="A1001" s="5">
        <v>999</v>
      </c>
      <c r="B1001" s="12" t="s">
        <v>1000</v>
      </c>
      <c r="C1001" s="12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18">
        <f t="shared" si="90"/>
        <v>41926.216319444444</v>
      </c>
      <c r="O1001" s="16">
        <f t="shared" si="91"/>
        <v>41956.126388888886</v>
      </c>
      <c r="P1001" s="5" t="s">
        <v>8273</v>
      </c>
      <c r="Q1001" s="9">
        <f t="shared" si="92"/>
        <v>7.7886666666666673E-2</v>
      </c>
      <c r="R1001" s="15">
        <f t="shared" si="93"/>
        <v>292.08</v>
      </c>
      <c r="S1001" s="5" t="str">
        <f t="shared" si="94"/>
        <v>technology</v>
      </c>
      <c r="T1001" s="5" t="str">
        <f t="shared" si="95"/>
        <v>wearables</v>
      </c>
    </row>
    <row r="1002" spans="1:20" ht="32" x14ac:dyDescent="0.2">
      <c r="A1002" s="5">
        <v>1000</v>
      </c>
      <c r="B1002" s="12" t="s">
        <v>1001</v>
      </c>
      <c r="C1002" s="12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18">
        <f t="shared" si="90"/>
        <v>42748.976388888885</v>
      </c>
      <c r="O1002" s="16">
        <f t="shared" si="91"/>
        <v>42808.80972222222</v>
      </c>
      <c r="P1002" s="5" t="s">
        <v>8273</v>
      </c>
      <c r="Q1002" s="9">
        <f t="shared" si="92"/>
        <v>2.2157147647256063E-2</v>
      </c>
      <c r="R1002" s="15">
        <f t="shared" si="93"/>
        <v>3304</v>
      </c>
      <c r="S1002" s="5" t="str">
        <f t="shared" si="94"/>
        <v>technology</v>
      </c>
      <c r="T1002" s="5" t="str">
        <f t="shared" si="95"/>
        <v>wearables</v>
      </c>
    </row>
    <row r="1003" spans="1:20" ht="32" x14ac:dyDescent="0.2">
      <c r="A1003" s="5">
        <v>1001</v>
      </c>
      <c r="B1003" s="12" t="s">
        <v>1002</v>
      </c>
      <c r="C1003" s="12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18">
        <f t="shared" si="90"/>
        <v>42720.636724537035</v>
      </c>
      <c r="O1003" s="16">
        <f t="shared" si="91"/>
        <v>42765.511724537035</v>
      </c>
      <c r="P1003" s="5" t="s">
        <v>8273</v>
      </c>
      <c r="Q1003" s="9">
        <f t="shared" si="92"/>
        <v>1.04</v>
      </c>
      <c r="R1003" s="15">
        <f t="shared" si="93"/>
        <v>1300</v>
      </c>
      <c r="S1003" s="5" t="str">
        <f t="shared" si="94"/>
        <v>technology</v>
      </c>
      <c r="T1003" s="5" t="str">
        <f t="shared" si="95"/>
        <v>wearables</v>
      </c>
    </row>
    <row r="1004" spans="1:20" ht="32" x14ac:dyDescent="0.2">
      <c r="A1004" s="5">
        <v>1002</v>
      </c>
      <c r="B1004" s="12" t="s">
        <v>1003</v>
      </c>
      <c r="C1004" s="12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18">
        <f t="shared" si="90"/>
        <v>42325.600856481477</v>
      </c>
      <c r="O1004" s="16">
        <f t="shared" si="91"/>
        <v>42355.040972222218</v>
      </c>
      <c r="P1004" s="5" t="s">
        <v>8273</v>
      </c>
      <c r="Q1004" s="9">
        <f t="shared" si="92"/>
        <v>0.29602960296029601</v>
      </c>
      <c r="R1004" s="15">
        <f t="shared" si="93"/>
        <v>134.55000000000001</v>
      </c>
      <c r="S1004" s="5" t="str">
        <f t="shared" si="94"/>
        <v>technology</v>
      </c>
      <c r="T1004" s="5" t="str">
        <f t="shared" si="95"/>
        <v>wearables</v>
      </c>
    </row>
    <row r="1005" spans="1:20" ht="32" x14ac:dyDescent="0.2">
      <c r="A1005" s="5">
        <v>1003</v>
      </c>
      <c r="B1005" s="12" t="s">
        <v>1004</v>
      </c>
      <c r="C1005" s="12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18">
        <f t="shared" si="90"/>
        <v>42780.625706018516</v>
      </c>
      <c r="O1005" s="16">
        <f t="shared" si="91"/>
        <v>42810.459039351852</v>
      </c>
      <c r="P1005" s="5" t="s">
        <v>8273</v>
      </c>
      <c r="Q1005" s="9">
        <f t="shared" si="92"/>
        <v>0.16055</v>
      </c>
      <c r="R1005" s="15">
        <f t="shared" si="93"/>
        <v>214.07</v>
      </c>
      <c r="S1005" s="5" t="str">
        <f t="shared" si="94"/>
        <v>technology</v>
      </c>
      <c r="T1005" s="5" t="str">
        <f t="shared" si="95"/>
        <v>wearables</v>
      </c>
    </row>
    <row r="1006" spans="1:20" ht="16" x14ac:dyDescent="0.2">
      <c r="A1006" s="5">
        <v>1004</v>
      </c>
      <c r="B1006" s="12" t="s">
        <v>1005</v>
      </c>
      <c r="C1006" s="12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18">
        <f t="shared" si="90"/>
        <v>42388.6253125</v>
      </c>
      <c r="O1006" s="16">
        <f t="shared" si="91"/>
        <v>42418.5003125</v>
      </c>
      <c r="P1006" s="5" t="s">
        <v>8273</v>
      </c>
      <c r="Q1006" s="9">
        <f t="shared" si="92"/>
        <v>0.82208000000000003</v>
      </c>
      <c r="R1006" s="15">
        <f t="shared" si="93"/>
        <v>216.34</v>
      </c>
      <c r="S1006" s="5" t="str">
        <f t="shared" si="94"/>
        <v>technology</v>
      </c>
      <c r="T1006" s="5" t="str">
        <f t="shared" si="95"/>
        <v>wearables</v>
      </c>
    </row>
    <row r="1007" spans="1:20" ht="16" x14ac:dyDescent="0.2">
      <c r="A1007" s="5">
        <v>1005</v>
      </c>
      <c r="B1007" s="12" t="s">
        <v>1006</v>
      </c>
      <c r="C1007" s="12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18">
        <f t="shared" si="90"/>
        <v>42276.54146990741</v>
      </c>
      <c r="O1007" s="16">
        <f t="shared" si="91"/>
        <v>42307.41646990741</v>
      </c>
      <c r="P1007" s="5" t="s">
        <v>8273</v>
      </c>
      <c r="Q1007" s="9">
        <f t="shared" si="92"/>
        <v>0.75051000000000001</v>
      </c>
      <c r="R1007" s="15">
        <f t="shared" si="93"/>
        <v>932.31</v>
      </c>
      <c r="S1007" s="5" t="str">
        <f t="shared" si="94"/>
        <v>technology</v>
      </c>
      <c r="T1007" s="5" t="str">
        <f t="shared" si="95"/>
        <v>wearables</v>
      </c>
    </row>
    <row r="1008" spans="1:20" ht="32" x14ac:dyDescent="0.2">
      <c r="A1008" s="5">
        <v>1006</v>
      </c>
      <c r="B1008" s="12" t="s">
        <v>1007</v>
      </c>
      <c r="C1008" s="12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18">
        <f t="shared" si="90"/>
        <v>41976.95685185185</v>
      </c>
      <c r="O1008" s="16">
        <f t="shared" si="91"/>
        <v>41985.09097222222</v>
      </c>
      <c r="P1008" s="5" t="s">
        <v>8273</v>
      </c>
      <c r="Q1008" s="9">
        <f t="shared" si="92"/>
        <v>5.8500000000000003E-2</v>
      </c>
      <c r="R1008" s="15">
        <f t="shared" si="93"/>
        <v>29.25</v>
      </c>
      <c r="S1008" s="5" t="str">
        <f t="shared" si="94"/>
        <v>technology</v>
      </c>
      <c r="T1008" s="5" t="str">
        <f t="shared" si="95"/>
        <v>wearables</v>
      </c>
    </row>
    <row r="1009" spans="1:20" ht="32" x14ac:dyDescent="0.2">
      <c r="A1009" s="5">
        <v>1007</v>
      </c>
      <c r="B1009" s="12" t="s">
        <v>1008</v>
      </c>
      <c r="C1009" s="12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18">
        <f t="shared" si="90"/>
        <v>42676.5002662037</v>
      </c>
      <c r="O1009" s="16">
        <f t="shared" si="91"/>
        <v>42718.416932870365</v>
      </c>
      <c r="P1009" s="5" t="s">
        <v>8273</v>
      </c>
      <c r="Q1009" s="9">
        <f t="shared" si="92"/>
        <v>0.44319999999999998</v>
      </c>
      <c r="R1009" s="15">
        <f t="shared" si="93"/>
        <v>174.95</v>
      </c>
      <c r="S1009" s="5" t="str">
        <f t="shared" si="94"/>
        <v>technology</v>
      </c>
      <c r="T1009" s="5" t="str">
        <f t="shared" si="95"/>
        <v>wearables</v>
      </c>
    </row>
    <row r="1010" spans="1:20" ht="32" x14ac:dyDescent="0.2">
      <c r="A1010" s="5">
        <v>1008</v>
      </c>
      <c r="B1010" s="12" t="s">
        <v>1009</v>
      </c>
      <c r="C1010" s="12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18">
        <f t="shared" si="90"/>
        <v>42702.725868055553</v>
      </c>
      <c r="O1010" s="16">
        <f t="shared" si="91"/>
        <v>42732.600868055553</v>
      </c>
      <c r="P1010" s="5" t="s">
        <v>8273</v>
      </c>
      <c r="Q1010" s="9">
        <f t="shared" si="92"/>
        <v>2.6737967914438501E-3</v>
      </c>
      <c r="R1010" s="15">
        <f t="shared" si="93"/>
        <v>250</v>
      </c>
      <c r="S1010" s="5" t="str">
        <f t="shared" si="94"/>
        <v>technology</v>
      </c>
      <c r="T1010" s="5" t="str">
        <f t="shared" si="95"/>
        <v>wearables</v>
      </c>
    </row>
    <row r="1011" spans="1:20" ht="32" x14ac:dyDescent="0.2">
      <c r="A1011" s="5">
        <v>1009</v>
      </c>
      <c r="B1011" s="12" t="s">
        <v>1010</v>
      </c>
      <c r="C1011" s="12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18">
        <f t="shared" si="90"/>
        <v>42510.521365740737</v>
      </c>
      <c r="O1011" s="16">
        <f t="shared" si="91"/>
        <v>42540.396365740737</v>
      </c>
      <c r="P1011" s="5" t="s">
        <v>8273</v>
      </c>
      <c r="Q1011" s="9">
        <f t="shared" si="92"/>
        <v>0.1313</v>
      </c>
      <c r="R1011" s="15">
        <f t="shared" si="93"/>
        <v>65</v>
      </c>
      <c r="S1011" s="5" t="str">
        <f t="shared" si="94"/>
        <v>technology</v>
      </c>
      <c r="T1011" s="5" t="str">
        <f t="shared" si="95"/>
        <v>wearables</v>
      </c>
    </row>
    <row r="1012" spans="1:20" ht="32" x14ac:dyDescent="0.2">
      <c r="A1012" s="5">
        <v>1010</v>
      </c>
      <c r="B1012" s="12" t="s">
        <v>1011</v>
      </c>
      <c r="C1012" s="12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18">
        <f t="shared" si="90"/>
        <v>42561.746087962958</v>
      </c>
      <c r="O1012" s="16">
        <f t="shared" si="91"/>
        <v>42617.915972222218</v>
      </c>
      <c r="P1012" s="5" t="s">
        <v>8273</v>
      </c>
      <c r="Q1012" s="9">
        <f t="shared" si="92"/>
        <v>1.9088937093275488E-3</v>
      </c>
      <c r="R1012" s="15">
        <f t="shared" si="93"/>
        <v>55</v>
      </c>
      <c r="S1012" s="5" t="str">
        <f t="shared" si="94"/>
        <v>technology</v>
      </c>
      <c r="T1012" s="5" t="str">
        <f t="shared" si="95"/>
        <v>wearables</v>
      </c>
    </row>
    <row r="1013" spans="1:20" ht="32" x14ac:dyDescent="0.2">
      <c r="A1013" s="5">
        <v>1011</v>
      </c>
      <c r="B1013" s="12" t="s">
        <v>1012</v>
      </c>
      <c r="C1013" s="12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18">
        <f t="shared" si="90"/>
        <v>41946.814756944441</v>
      </c>
      <c r="O1013" s="16">
        <f t="shared" si="91"/>
        <v>41991.689756944441</v>
      </c>
      <c r="P1013" s="5" t="s">
        <v>8273</v>
      </c>
      <c r="Q1013" s="9">
        <f t="shared" si="92"/>
        <v>3.7499999999999999E-3</v>
      </c>
      <c r="R1013" s="15">
        <f t="shared" si="93"/>
        <v>75</v>
      </c>
      <c r="S1013" s="5" t="str">
        <f t="shared" si="94"/>
        <v>technology</v>
      </c>
      <c r="T1013" s="5" t="str">
        <f t="shared" si="95"/>
        <v>wearables</v>
      </c>
    </row>
    <row r="1014" spans="1:20" ht="32" x14ac:dyDescent="0.2">
      <c r="A1014" s="5">
        <v>1012</v>
      </c>
      <c r="B1014" s="12" t="s">
        <v>1013</v>
      </c>
      <c r="C1014" s="12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18">
        <f t="shared" si="90"/>
        <v>42714.357083333329</v>
      </c>
      <c r="O1014" s="16">
        <f t="shared" si="91"/>
        <v>42759.232083333329</v>
      </c>
      <c r="P1014" s="5" t="s">
        <v>8273</v>
      </c>
      <c r="Q1014" s="9">
        <f t="shared" si="92"/>
        <v>215.35021</v>
      </c>
      <c r="R1014" s="15">
        <f t="shared" si="93"/>
        <v>1389.36</v>
      </c>
      <c r="S1014" s="5" t="str">
        <f t="shared" si="94"/>
        <v>technology</v>
      </c>
      <c r="T1014" s="5" t="str">
        <f t="shared" si="95"/>
        <v>wearables</v>
      </c>
    </row>
    <row r="1015" spans="1:20" ht="32" x14ac:dyDescent="0.2">
      <c r="A1015" s="5">
        <v>1013</v>
      </c>
      <c r="B1015" s="12" t="s">
        <v>1014</v>
      </c>
      <c r="C1015" s="12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18">
        <f t="shared" si="90"/>
        <v>42339.750648148147</v>
      </c>
      <c r="O1015" s="16">
        <f t="shared" si="91"/>
        <v>42367.624999999993</v>
      </c>
      <c r="P1015" s="5" t="s">
        <v>8273</v>
      </c>
      <c r="Q1015" s="9">
        <f t="shared" si="92"/>
        <v>0.34527999999999998</v>
      </c>
      <c r="R1015" s="15">
        <f t="shared" si="93"/>
        <v>95.91</v>
      </c>
      <c r="S1015" s="5" t="str">
        <f t="shared" si="94"/>
        <v>technology</v>
      </c>
      <c r="T1015" s="5" t="str">
        <f t="shared" si="95"/>
        <v>wearables</v>
      </c>
    </row>
    <row r="1016" spans="1:20" ht="16" x14ac:dyDescent="0.2">
      <c r="A1016" s="5">
        <v>1014</v>
      </c>
      <c r="B1016" s="12" t="s">
        <v>1015</v>
      </c>
      <c r="C1016" s="12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18">
        <f t="shared" si="90"/>
        <v>41954.91915509259</v>
      </c>
      <c r="O1016" s="16">
        <f t="shared" si="91"/>
        <v>42004.79415509259</v>
      </c>
      <c r="P1016" s="5" t="s">
        <v>8273</v>
      </c>
      <c r="Q1016" s="9">
        <f t="shared" si="92"/>
        <v>0.30599999999999999</v>
      </c>
      <c r="R1016" s="15">
        <f t="shared" si="93"/>
        <v>191.25</v>
      </c>
      <c r="S1016" s="5" t="str">
        <f t="shared" si="94"/>
        <v>technology</v>
      </c>
      <c r="T1016" s="5" t="str">
        <f t="shared" si="95"/>
        <v>wearables</v>
      </c>
    </row>
    <row r="1017" spans="1:20" ht="16" x14ac:dyDescent="0.2">
      <c r="A1017" s="5">
        <v>1015</v>
      </c>
      <c r="B1017" s="12" t="s">
        <v>1016</v>
      </c>
      <c r="C1017" s="12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18">
        <f t="shared" si="90"/>
        <v>42303.795081018521</v>
      </c>
      <c r="O1017" s="16">
        <f t="shared" si="91"/>
        <v>42333.711747685178</v>
      </c>
      <c r="P1017" s="5" t="s">
        <v>8273</v>
      </c>
      <c r="Q1017" s="9">
        <f t="shared" si="92"/>
        <v>2.6666666666666668E-2</v>
      </c>
      <c r="R1017" s="15">
        <f t="shared" si="93"/>
        <v>40</v>
      </c>
      <c r="S1017" s="5" t="str">
        <f t="shared" si="94"/>
        <v>technology</v>
      </c>
      <c r="T1017" s="5" t="str">
        <f t="shared" si="95"/>
        <v>wearables</v>
      </c>
    </row>
    <row r="1018" spans="1:20" ht="32" x14ac:dyDescent="0.2">
      <c r="A1018" s="5">
        <v>1016</v>
      </c>
      <c r="B1018" s="12" t="s">
        <v>1017</v>
      </c>
      <c r="C1018" s="12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18">
        <f t="shared" si="90"/>
        <v>42422.023796296293</v>
      </c>
      <c r="O1018" s="16">
        <f t="shared" si="91"/>
        <v>42466.857129629629</v>
      </c>
      <c r="P1018" s="5" t="s">
        <v>8273</v>
      </c>
      <c r="Q1018" s="9">
        <f t="shared" si="92"/>
        <v>2.8420000000000001E-2</v>
      </c>
      <c r="R1018" s="15">
        <f t="shared" si="93"/>
        <v>74.790000000000006</v>
      </c>
      <c r="S1018" s="5" t="str">
        <f t="shared" si="94"/>
        <v>technology</v>
      </c>
      <c r="T1018" s="5" t="str">
        <f t="shared" si="95"/>
        <v>wearables</v>
      </c>
    </row>
    <row r="1019" spans="1:20" ht="32" x14ac:dyDescent="0.2">
      <c r="A1019" s="5">
        <v>1017</v>
      </c>
      <c r="B1019" s="12" t="s">
        <v>1018</v>
      </c>
      <c r="C1019" s="12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18">
        <f t="shared" si="90"/>
        <v>42289.591840277775</v>
      </c>
      <c r="O1019" s="16">
        <f t="shared" si="91"/>
        <v>42329.508506944439</v>
      </c>
      <c r="P1019" s="5" t="s">
        <v>8273</v>
      </c>
      <c r="Q1019" s="9">
        <f t="shared" si="92"/>
        <v>0.22878799999999999</v>
      </c>
      <c r="R1019" s="15">
        <f t="shared" si="93"/>
        <v>161.12</v>
      </c>
      <c r="S1019" s="5" t="str">
        <f t="shared" si="94"/>
        <v>technology</v>
      </c>
      <c r="T1019" s="5" t="str">
        <f t="shared" si="95"/>
        <v>wearables</v>
      </c>
    </row>
    <row r="1020" spans="1:20" ht="32" x14ac:dyDescent="0.2">
      <c r="A1020" s="5">
        <v>1018</v>
      </c>
      <c r="B1020" s="12" t="s">
        <v>1019</v>
      </c>
      <c r="C1020" s="12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18">
        <f t="shared" si="90"/>
        <v>42535.408946759257</v>
      </c>
      <c r="O1020" s="16">
        <f t="shared" si="91"/>
        <v>42565.283946759257</v>
      </c>
      <c r="P1020" s="5" t="s">
        <v>8273</v>
      </c>
      <c r="Q1020" s="9">
        <f t="shared" si="92"/>
        <v>3.1050000000000001E-2</v>
      </c>
      <c r="R1020" s="15">
        <f t="shared" si="93"/>
        <v>88.71</v>
      </c>
      <c r="S1020" s="5" t="str">
        <f t="shared" si="94"/>
        <v>technology</v>
      </c>
      <c r="T1020" s="5" t="str">
        <f t="shared" si="95"/>
        <v>wearables</v>
      </c>
    </row>
    <row r="1021" spans="1:20" ht="32" x14ac:dyDescent="0.2">
      <c r="A1021" s="5">
        <v>1019</v>
      </c>
      <c r="B1021" s="12" t="s">
        <v>1020</v>
      </c>
      <c r="C1021" s="12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18">
        <f t="shared" si="90"/>
        <v>42009.890613425923</v>
      </c>
      <c r="O1021" s="16">
        <f t="shared" si="91"/>
        <v>42039.765613425923</v>
      </c>
      <c r="P1021" s="5" t="s">
        <v>8273</v>
      </c>
      <c r="Q1021" s="9">
        <f t="shared" si="92"/>
        <v>0.47333333333333333</v>
      </c>
      <c r="R1021" s="15">
        <f t="shared" si="93"/>
        <v>53.25</v>
      </c>
      <c r="S1021" s="5" t="str">
        <f t="shared" si="94"/>
        <v>technology</v>
      </c>
      <c r="T1021" s="5" t="str">
        <f t="shared" si="95"/>
        <v>wearables</v>
      </c>
    </row>
    <row r="1022" spans="1:20" ht="32" x14ac:dyDescent="0.2">
      <c r="A1022" s="5">
        <v>1020</v>
      </c>
      <c r="B1022" s="12" t="s">
        <v>1021</v>
      </c>
      <c r="C1022" s="12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18">
        <f t="shared" si="90"/>
        <v>42126.986215277771</v>
      </c>
      <c r="O1022" s="16">
        <f t="shared" si="91"/>
        <v>42156.824305555558</v>
      </c>
      <c r="P1022" s="5" t="s">
        <v>8280</v>
      </c>
      <c r="Q1022" s="9">
        <f t="shared" si="92"/>
        <v>2.0554838709677421</v>
      </c>
      <c r="R1022" s="15">
        <f t="shared" si="93"/>
        <v>106.2</v>
      </c>
      <c r="S1022" s="5" t="str">
        <f t="shared" si="94"/>
        <v>music</v>
      </c>
      <c r="T1022" s="5" t="str">
        <f t="shared" si="95"/>
        <v>electronic music</v>
      </c>
    </row>
    <row r="1023" spans="1:20" ht="32" x14ac:dyDescent="0.2">
      <c r="A1023" s="5">
        <v>1021</v>
      </c>
      <c r="B1023" s="12" t="s">
        <v>1022</v>
      </c>
      <c r="C1023" s="12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18">
        <f t="shared" si="90"/>
        <v>42271.168645833335</v>
      </c>
      <c r="O1023" s="16">
        <f t="shared" si="91"/>
        <v>42293.958333333336</v>
      </c>
      <c r="P1023" s="5" t="s">
        <v>8280</v>
      </c>
      <c r="Q1023" s="9">
        <f t="shared" si="92"/>
        <v>3.5180366666666667</v>
      </c>
      <c r="R1023" s="15">
        <f t="shared" si="93"/>
        <v>22.08</v>
      </c>
      <c r="S1023" s="5" t="str">
        <f t="shared" si="94"/>
        <v>music</v>
      </c>
      <c r="T1023" s="5" t="str">
        <f t="shared" si="95"/>
        <v>electronic music</v>
      </c>
    </row>
    <row r="1024" spans="1:20" ht="16" x14ac:dyDescent="0.2">
      <c r="A1024" s="5">
        <v>1022</v>
      </c>
      <c r="B1024" s="12" t="s">
        <v>1023</v>
      </c>
      <c r="C1024" s="12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18">
        <f t="shared" si="90"/>
        <v>42111.563391203701</v>
      </c>
      <c r="O1024" s="16">
        <f t="shared" si="91"/>
        <v>42141.438391203701</v>
      </c>
      <c r="P1024" s="5" t="s">
        <v>8280</v>
      </c>
      <c r="Q1024" s="9">
        <f t="shared" si="92"/>
        <v>1.149</v>
      </c>
      <c r="R1024" s="15">
        <f t="shared" si="93"/>
        <v>31.05</v>
      </c>
      <c r="S1024" s="5" t="str">
        <f t="shared" si="94"/>
        <v>music</v>
      </c>
      <c r="T1024" s="5" t="str">
        <f t="shared" si="95"/>
        <v>electronic music</v>
      </c>
    </row>
    <row r="1025" spans="1:20" ht="32" x14ac:dyDescent="0.2">
      <c r="A1025" s="5">
        <v>1023</v>
      </c>
      <c r="B1025" s="12" t="s">
        <v>1024</v>
      </c>
      <c r="C1025" s="12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18">
        <f t="shared" si="90"/>
        <v>42145.836354166669</v>
      </c>
      <c r="O1025" s="16">
        <f t="shared" si="91"/>
        <v>42175.711354166669</v>
      </c>
      <c r="P1025" s="5" t="s">
        <v>8280</v>
      </c>
      <c r="Q1025" s="9">
        <f t="shared" si="92"/>
        <v>2.3715000000000002</v>
      </c>
      <c r="R1025" s="15">
        <f t="shared" si="93"/>
        <v>36.21</v>
      </c>
      <c r="S1025" s="5" t="str">
        <f t="shared" si="94"/>
        <v>music</v>
      </c>
      <c r="T1025" s="5" t="str">
        <f t="shared" si="95"/>
        <v>electronic music</v>
      </c>
    </row>
    <row r="1026" spans="1:20" ht="32" x14ac:dyDescent="0.2">
      <c r="A1026" s="5">
        <v>1024</v>
      </c>
      <c r="B1026" s="12" t="s">
        <v>1025</v>
      </c>
      <c r="C1026" s="12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18">
        <f t="shared" ref="N1026:N1089" si="96">(J1026/86400)+25569+(-2/24)</f>
        <v>42370.497256944444</v>
      </c>
      <c r="O1026" s="16">
        <f t="shared" ref="O1026:O1089" si="97">(I1026/86400)+25569+(-5/24)</f>
        <v>42400.372256944444</v>
      </c>
      <c r="P1026" s="5" t="s">
        <v>8280</v>
      </c>
      <c r="Q1026" s="9">
        <f t="shared" ref="Q1026:Q1089" si="98">E1026/D1026</f>
        <v>1.1863774999999999</v>
      </c>
      <c r="R1026" s="15">
        <f t="shared" ref="R1026:R1089" si="99">IF(OR(E1026=0,L1026=0),"N/A",ROUND((E1026/L1026),2))</f>
        <v>388.98</v>
      </c>
      <c r="S1026" s="5" t="str">
        <f t="shared" ref="S1026:S1089" si="100">LEFT(P1026,(FIND("/",P1026,1)-1))</f>
        <v>music</v>
      </c>
      <c r="T1026" s="5" t="str">
        <f t="shared" ref="T1026:T1089" si="101">RIGHT(P1026,LEN(P1026)-FIND("/",P1026))</f>
        <v>electronic music</v>
      </c>
    </row>
    <row r="1027" spans="1:20" ht="16" x14ac:dyDescent="0.2">
      <c r="A1027" s="5">
        <v>1025</v>
      </c>
      <c r="B1027" s="12" t="s">
        <v>1026</v>
      </c>
      <c r="C1027" s="12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18">
        <f t="shared" si="96"/>
        <v>42049.750428240739</v>
      </c>
      <c r="O1027" s="16">
        <f t="shared" si="97"/>
        <v>42079.583761574067</v>
      </c>
      <c r="P1027" s="5" t="s">
        <v>8280</v>
      </c>
      <c r="Q1027" s="9">
        <f t="shared" si="98"/>
        <v>1.099283142857143</v>
      </c>
      <c r="R1027" s="15">
        <f t="shared" si="99"/>
        <v>71.849999999999994</v>
      </c>
      <c r="S1027" s="5" t="str">
        <f t="shared" si="100"/>
        <v>music</v>
      </c>
      <c r="T1027" s="5" t="str">
        <f t="shared" si="101"/>
        <v>electronic music</v>
      </c>
    </row>
    <row r="1028" spans="1:20" ht="32" x14ac:dyDescent="0.2">
      <c r="A1028" s="5">
        <v>1026</v>
      </c>
      <c r="B1028" s="12" t="s">
        <v>1027</v>
      </c>
      <c r="C1028" s="12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18">
        <f t="shared" si="96"/>
        <v>42426.324259259258</v>
      </c>
      <c r="O1028" s="16">
        <f t="shared" si="97"/>
        <v>42460.157592592594</v>
      </c>
      <c r="P1028" s="5" t="s">
        <v>8280</v>
      </c>
      <c r="Q1028" s="9">
        <f t="shared" si="98"/>
        <v>1.0000828571428571</v>
      </c>
      <c r="R1028" s="15">
        <f t="shared" si="99"/>
        <v>57.38</v>
      </c>
      <c r="S1028" s="5" t="str">
        <f t="shared" si="100"/>
        <v>music</v>
      </c>
      <c r="T1028" s="5" t="str">
        <f t="shared" si="101"/>
        <v>electronic music</v>
      </c>
    </row>
    <row r="1029" spans="1:20" ht="32" x14ac:dyDescent="0.2">
      <c r="A1029" s="5">
        <v>1027</v>
      </c>
      <c r="B1029" s="12" t="s">
        <v>1028</v>
      </c>
      <c r="C1029" s="12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18">
        <f t="shared" si="96"/>
        <v>41904.950775462959</v>
      </c>
      <c r="O1029" s="16">
        <f t="shared" si="97"/>
        <v>41934.825775462959</v>
      </c>
      <c r="P1029" s="5" t="s">
        <v>8280</v>
      </c>
      <c r="Q1029" s="9">
        <f t="shared" si="98"/>
        <v>1.0309292094387414</v>
      </c>
      <c r="R1029" s="15">
        <f t="shared" si="99"/>
        <v>69.67</v>
      </c>
      <c r="S1029" s="5" t="str">
        <f t="shared" si="100"/>
        <v>music</v>
      </c>
      <c r="T1029" s="5" t="str">
        <f t="shared" si="101"/>
        <v>electronic music</v>
      </c>
    </row>
    <row r="1030" spans="1:20" ht="32" x14ac:dyDescent="0.2">
      <c r="A1030" s="5">
        <v>1028</v>
      </c>
      <c r="B1030" s="12" t="s">
        <v>1029</v>
      </c>
      <c r="C1030" s="12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18">
        <f t="shared" si="96"/>
        <v>42755.544039351851</v>
      </c>
      <c r="O1030" s="16">
        <f t="shared" si="97"/>
        <v>42800.624999999993</v>
      </c>
      <c r="P1030" s="5" t="s">
        <v>8280</v>
      </c>
      <c r="Q1030" s="9">
        <f t="shared" si="98"/>
        <v>1.1727000000000001</v>
      </c>
      <c r="R1030" s="15">
        <f t="shared" si="99"/>
        <v>45.99</v>
      </c>
      <c r="S1030" s="5" t="str">
        <f t="shared" si="100"/>
        <v>music</v>
      </c>
      <c r="T1030" s="5" t="str">
        <f t="shared" si="101"/>
        <v>electronic music</v>
      </c>
    </row>
    <row r="1031" spans="1:20" ht="16" x14ac:dyDescent="0.2">
      <c r="A1031" s="5">
        <v>1029</v>
      </c>
      <c r="B1031" s="12" t="s">
        <v>1030</v>
      </c>
      <c r="C1031" s="12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18">
        <f t="shared" si="96"/>
        <v>42044.628553240742</v>
      </c>
      <c r="O1031" s="16">
        <f t="shared" si="97"/>
        <v>42098.707638888889</v>
      </c>
      <c r="P1031" s="5" t="s">
        <v>8280</v>
      </c>
      <c r="Q1031" s="9">
        <f t="shared" si="98"/>
        <v>1.1175999999999999</v>
      </c>
      <c r="R1031" s="15">
        <f t="shared" si="99"/>
        <v>79.260000000000005</v>
      </c>
      <c r="S1031" s="5" t="str">
        <f t="shared" si="100"/>
        <v>music</v>
      </c>
      <c r="T1031" s="5" t="str">
        <f t="shared" si="101"/>
        <v>electronic music</v>
      </c>
    </row>
    <row r="1032" spans="1:20" ht="16" x14ac:dyDescent="0.2">
      <c r="A1032" s="5">
        <v>1030</v>
      </c>
      <c r="B1032" s="12" t="s">
        <v>1031</v>
      </c>
      <c r="C1032" s="12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18">
        <f t="shared" si="96"/>
        <v>42611.399872685179</v>
      </c>
      <c r="O1032" s="16">
        <f t="shared" si="97"/>
        <v>42625.274872685179</v>
      </c>
      <c r="P1032" s="5" t="s">
        <v>8280</v>
      </c>
      <c r="Q1032" s="9">
        <f t="shared" si="98"/>
        <v>3.4209999999999998</v>
      </c>
      <c r="R1032" s="15">
        <f t="shared" si="99"/>
        <v>43.03</v>
      </c>
      <c r="S1032" s="5" t="str">
        <f t="shared" si="100"/>
        <v>music</v>
      </c>
      <c r="T1032" s="5" t="str">
        <f t="shared" si="101"/>
        <v>electronic music</v>
      </c>
    </row>
    <row r="1033" spans="1:20" ht="32" x14ac:dyDescent="0.2">
      <c r="A1033" s="5">
        <v>1031</v>
      </c>
      <c r="B1033" s="12" t="s">
        <v>1032</v>
      </c>
      <c r="C1033" s="12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18">
        <f t="shared" si="96"/>
        <v>42324.680671296293</v>
      </c>
      <c r="O1033" s="16">
        <f t="shared" si="97"/>
        <v>42354.555671296293</v>
      </c>
      <c r="P1033" s="5" t="s">
        <v>8280</v>
      </c>
      <c r="Q1033" s="9">
        <f t="shared" si="98"/>
        <v>1.0740000000000001</v>
      </c>
      <c r="R1033" s="15">
        <f t="shared" si="99"/>
        <v>108.48</v>
      </c>
      <c r="S1033" s="5" t="str">
        <f t="shared" si="100"/>
        <v>music</v>
      </c>
      <c r="T1033" s="5" t="str">
        <f t="shared" si="101"/>
        <v>electronic music</v>
      </c>
    </row>
    <row r="1034" spans="1:20" ht="16" x14ac:dyDescent="0.2">
      <c r="A1034" s="5">
        <v>1032</v>
      </c>
      <c r="B1034" s="12" t="s">
        <v>1033</v>
      </c>
      <c r="C1034" s="12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18">
        <f t="shared" si="96"/>
        <v>42514.583622685182</v>
      </c>
      <c r="O1034" s="16">
        <f t="shared" si="97"/>
        <v>42544.458622685182</v>
      </c>
      <c r="P1034" s="5" t="s">
        <v>8280</v>
      </c>
      <c r="Q1034" s="9">
        <f t="shared" si="98"/>
        <v>1.0849703703703704</v>
      </c>
      <c r="R1034" s="15">
        <f t="shared" si="99"/>
        <v>61.03</v>
      </c>
      <c r="S1034" s="5" t="str">
        <f t="shared" si="100"/>
        <v>music</v>
      </c>
      <c r="T1034" s="5" t="str">
        <f t="shared" si="101"/>
        <v>electronic music</v>
      </c>
    </row>
    <row r="1035" spans="1:20" ht="32" x14ac:dyDescent="0.2">
      <c r="A1035" s="5">
        <v>1033</v>
      </c>
      <c r="B1035" s="12" t="s">
        <v>1034</v>
      </c>
      <c r="C1035" s="12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18">
        <f t="shared" si="96"/>
        <v>42688.64907407407</v>
      </c>
      <c r="O1035" s="16">
        <f t="shared" si="97"/>
        <v>42716.52407407407</v>
      </c>
      <c r="P1035" s="5" t="s">
        <v>8280</v>
      </c>
      <c r="Q1035" s="9">
        <f t="shared" si="98"/>
        <v>1.0286144578313252</v>
      </c>
      <c r="R1035" s="15">
        <f t="shared" si="99"/>
        <v>50.59</v>
      </c>
      <c r="S1035" s="5" t="str">
        <f t="shared" si="100"/>
        <v>music</v>
      </c>
      <c r="T1035" s="5" t="str">
        <f t="shared" si="101"/>
        <v>electronic music</v>
      </c>
    </row>
    <row r="1036" spans="1:20" ht="32" x14ac:dyDescent="0.2">
      <c r="A1036" s="5">
        <v>1034</v>
      </c>
      <c r="B1036" s="12" t="s">
        <v>1035</v>
      </c>
      <c r="C1036" s="12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18">
        <f t="shared" si="96"/>
        <v>42555.083379629628</v>
      </c>
      <c r="O1036" s="16">
        <f t="shared" si="97"/>
        <v>42586.957638888889</v>
      </c>
      <c r="P1036" s="5" t="s">
        <v>8280</v>
      </c>
      <c r="Q1036" s="9">
        <f t="shared" si="98"/>
        <v>1.3000180000000001</v>
      </c>
      <c r="R1036" s="15">
        <f t="shared" si="99"/>
        <v>39.159999999999997</v>
      </c>
      <c r="S1036" s="5" t="str">
        <f t="shared" si="100"/>
        <v>music</v>
      </c>
      <c r="T1036" s="5" t="str">
        <f t="shared" si="101"/>
        <v>electronic music</v>
      </c>
    </row>
    <row r="1037" spans="1:20" ht="32" x14ac:dyDescent="0.2">
      <c r="A1037" s="5">
        <v>1035</v>
      </c>
      <c r="B1037" s="12" t="s">
        <v>1036</v>
      </c>
      <c r="C1037" s="12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18">
        <f t="shared" si="96"/>
        <v>42016.55810185185</v>
      </c>
      <c r="O1037" s="16">
        <f t="shared" si="97"/>
        <v>42046.43310185185</v>
      </c>
      <c r="P1037" s="5" t="s">
        <v>8280</v>
      </c>
      <c r="Q1037" s="9">
        <f t="shared" si="98"/>
        <v>1.0765217391304347</v>
      </c>
      <c r="R1037" s="15">
        <f t="shared" si="99"/>
        <v>65.16</v>
      </c>
      <c r="S1037" s="5" t="str">
        <f t="shared" si="100"/>
        <v>music</v>
      </c>
      <c r="T1037" s="5" t="str">
        <f t="shared" si="101"/>
        <v>electronic music</v>
      </c>
    </row>
    <row r="1038" spans="1:20" ht="32" x14ac:dyDescent="0.2">
      <c r="A1038" s="5">
        <v>1036</v>
      </c>
      <c r="B1038" s="12" t="s">
        <v>1037</v>
      </c>
      <c r="C1038" s="12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18">
        <f t="shared" si="96"/>
        <v>41249.365624999999</v>
      </c>
      <c r="O1038" s="16">
        <f t="shared" si="97"/>
        <v>41281.125</v>
      </c>
      <c r="P1038" s="5" t="s">
        <v>8280</v>
      </c>
      <c r="Q1038" s="9">
        <f t="shared" si="98"/>
        <v>1.1236044444444444</v>
      </c>
      <c r="R1038" s="15">
        <f t="shared" si="99"/>
        <v>23.96</v>
      </c>
      <c r="S1038" s="5" t="str">
        <f t="shared" si="100"/>
        <v>music</v>
      </c>
      <c r="T1038" s="5" t="str">
        <f t="shared" si="101"/>
        <v>electronic music</v>
      </c>
    </row>
    <row r="1039" spans="1:20" ht="32" x14ac:dyDescent="0.2">
      <c r="A1039" s="5">
        <v>1037</v>
      </c>
      <c r="B1039" s="12" t="s">
        <v>1038</v>
      </c>
      <c r="C1039" s="12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18">
        <f t="shared" si="96"/>
        <v>42119.73914351852</v>
      </c>
      <c r="O1039" s="16">
        <f t="shared" si="97"/>
        <v>42141.999999999993</v>
      </c>
      <c r="P1039" s="5" t="s">
        <v>8280</v>
      </c>
      <c r="Q1039" s="9">
        <f t="shared" si="98"/>
        <v>1.0209999999999999</v>
      </c>
      <c r="R1039" s="15">
        <f t="shared" si="99"/>
        <v>48.62</v>
      </c>
      <c r="S1039" s="5" t="str">
        <f t="shared" si="100"/>
        <v>music</v>
      </c>
      <c r="T1039" s="5" t="str">
        <f t="shared" si="101"/>
        <v>electronic music</v>
      </c>
    </row>
    <row r="1040" spans="1:20" ht="32" x14ac:dyDescent="0.2">
      <c r="A1040" s="5">
        <v>1038</v>
      </c>
      <c r="B1040" s="12" t="s">
        <v>1039</v>
      </c>
      <c r="C1040" s="12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18">
        <f t="shared" si="96"/>
        <v>42418.148414351854</v>
      </c>
      <c r="O1040" s="16">
        <f t="shared" si="97"/>
        <v>42447.981747685182</v>
      </c>
      <c r="P1040" s="5" t="s">
        <v>8280</v>
      </c>
      <c r="Q1040" s="9">
        <f t="shared" si="98"/>
        <v>1.4533333333333334</v>
      </c>
      <c r="R1040" s="15">
        <f t="shared" si="99"/>
        <v>35.74</v>
      </c>
      <c r="S1040" s="5" t="str">
        <f t="shared" si="100"/>
        <v>music</v>
      </c>
      <c r="T1040" s="5" t="str">
        <f t="shared" si="101"/>
        <v>electronic music</v>
      </c>
    </row>
    <row r="1041" spans="1:20" ht="32" x14ac:dyDescent="0.2">
      <c r="A1041" s="5">
        <v>1039</v>
      </c>
      <c r="B1041" s="12" t="s">
        <v>1040</v>
      </c>
      <c r="C1041" s="12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18">
        <f t="shared" si="96"/>
        <v>42692.025995370372</v>
      </c>
      <c r="O1041" s="16">
        <f t="shared" si="97"/>
        <v>42717.124305555553</v>
      </c>
      <c r="P1041" s="5" t="s">
        <v>8280</v>
      </c>
      <c r="Q1041" s="9">
        <f t="shared" si="98"/>
        <v>1.282</v>
      </c>
      <c r="R1041" s="15">
        <f t="shared" si="99"/>
        <v>21.37</v>
      </c>
      <c r="S1041" s="5" t="str">
        <f t="shared" si="100"/>
        <v>music</v>
      </c>
      <c r="T1041" s="5" t="str">
        <f t="shared" si="101"/>
        <v>electronic music</v>
      </c>
    </row>
    <row r="1042" spans="1:20" ht="32" x14ac:dyDescent="0.2">
      <c r="A1042" s="5">
        <v>1040</v>
      </c>
      <c r="B1042" s="12" t="s">
        <v>1041</v>
      </c>
      <c r="C1042" s="12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18">
        <f t="shared" si="96"/>
        <v>42579.625104166662</v>
      </c>
      <c r="O1042" s="16">
        <f t="shared" si="97"/>
        <v>42609.500104166662</v>
      </c>
      <c r="P1042" s="5" t="s">
        <v>8281</v>
      </c>
      <c r="Q1042" s="9">
        <f t="shared" si="98"/>
        <v>2.9411764705882353E-3</v>
      </c>
      <c r="R1042" s="15">
        <f t="shared" si="99"/>
        <v>250</v>
      </c>
      <c r="S1042" s="5" t="str">
        <f t="shared" si="100"/>
        <v>journalism</v>
      </c>
      <c r="T1042" s="5" t="str">
        <f t="shared" si="101"/>
        <v>audio</v>
      </c>
    </row>
    <row r="1043" spans="1:20" ht="32" x14ac:dyDescent="0.2">
      <c r="A1043" s="5">
        <v>1041</v>
      </c>
      <c r="B1043" s="12" t="s">
        <v>1042</v>
      </c>
      <c r="C1043" s="12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18">
        <f t="shared" si="96"/>
        <v>41830.976759259254</v>
      </c>
      <c r="O1043" s="16">
        <f t="shared" si="97"/>
        <v>41850.851759259254</v>
      </c>
      <c r="P1043" s="5" t="s">
        <v>8281</v>
      </c>
      <c r="Q1043" s="9">
        <f t="shared" si="98"/>
        <v>0</v>
      </c>
      <c r="R1043" s="15" t="str">
        <f t="shared" si="99"/>
        <v>N/A</v>
      </c>
      <c r="S1043" s="5" t="str">
        <f t="shared" si="100"/>
        <v>journalism</v>
      </c>
      <c r="T1043" s="5" t="str">
        <f t="shared" si="101"/>
        <v>audio</v>
      </c>
    </row>
    <row r="1044" spans="1:20" ht="32" x14ac:dyDescent="0.2">
      <c r="A1044" s="5">
        <v>1042</v>
      </c>
      <c r="B1044" s="12" t="s">
        <v>1043</v>
      </c>
      <c r="C1044" s="12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18">
        <f t="shared" si="96"/>
        <v>41851.612824074073</v>
      </c>
      <c r="O1044" s="16">
        <f t="shared" si="97"/>
        <v>41894.208333333328</v>
      </c>
      <c r="P1044" s="5" t="s">
        <v>8281</v>
      </c>
      <c r="Q1044" s="9">
        <f t="shared" si="98"/>
        <v>1.5384615384615385E-2</v>
      </c>
      <c r="R1044" s="15">
        <f t="shared" si="99"/>
        <v>10</v>
      </c>
      <c r="S1044" s="5" t="str">
        <f t="shared" si="100"/>
        <v>journalism</v>
      </c>
      <c r="T1044" s="5" t="str">
        <f t="shared" si="101"/>
        <v>audio</v>
      </c>
    </row>
    <row r="1045" spans="1:20" ht="32" x14ac:dyDescent="0.2">
      <c r="A1045" s="5">
        <v>1043</v>
      </c>
      <c r="B1045" s="12" t="s">
        <v>1044</v>
      </c>
      <c r="C1045" s="12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18">
        <f t="shared" si="96"/>
        <v>42114.169618055552</v>
      </c>
      <c r="O1045" s="16">
        <f t="shared" si="97"/>
        <v>42144.044618055552</v>
      </c>
      <c r="P1045" s="5" t="s">
        <v>8281</v>
      </c>
      <c r="Q1045" s="9">
        <f t="shared" si="98"/>
        <v>8.5370000000000001E-2</v>
      </c>
      <c r="R1045" s="15">
        <f t="shared" si="99"/>
        <v>29.24</v>
      </c>
      <c r="S1045" s="5" t="str">
        <f t="shared" si="100"/>
        <v>journalism</v>
      </c>
      <c r="T1045" s="5" t="str">
        <f t="shared" si="101"/>
        <v>audio</v>
      </c>
    </row>
    <row r="1046" spans="1:20" ht="32" x14ac:dyDescent="0.2">
      <c r="A1046" s="5">
        <v>1044</v>
      </c>
      <c r="B1046" s="12" t="s">
        <v>1045</v>
      </c>
      <c r="C1046" s="12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18">
        <f t="shared" si="96"/>
        <v>42011.842604166661</v>
      </c>
      <c r="O1046" s="16">
        <f t="shared" si="97"/>
        <v>42068.643749999996</v>
      </c>
      <c r="P1046" s="5" t="s">
        <v>8281</v>
      </c>
      <c r="Q1046" s="9">
        <f t="shared" si="98"/>
        <v>8.571428571428571E-4</v>
      </c>
      <c r="R1046" s="15">
        <f t="shared" si="99"/>
        <v>3</v>
      </c>
      <c r="S1046" s="5" t="str">
        <f t="shared" si="100"/>
        <v>journalism</v>
      </c>
      <c r="T1046" s="5" t="str">
        <f t="shared" si="101"/>
        <v>audio</v>
      </c>
    </row>
    <row r="1047" spans="1:20" ht="32" x14ac:dyDescent="0.2">
      <c r="A1047" s="5">
        <v>1045</v>
      </c>
      <c r="B1047" s="12" t="s">
        <v>1046</v>
      </c>
      <c r="C1047" s="12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18">
        <f t="shared" si="96"/>
        <v>41844.791087962956</v>
      </c>
      <c r="O1047" s="16">
        <f t="shared" si="97"/>
        <v>41874.666087962956</v>
      </c>
      <c r="P1047" s="5" t="s">
        <v>8281</v>
      </c>
      <c r="Q1047" s="9">
        <f t="shared" si="98"/>
        <v>2.6599999999999999E-2</v>
      </c>
      <c r="R1047" s="15">
        <f t="shared" si="99"/>
        <v>33.25</v>
      </c>
      <c r="S1047" s="5" t="str">
        <f t="shared" si="100"/>
        <v>journalism</v>
      </c>
      <c r="T1047" s="5" t="str">
        <f t="shared" si="101"/>
        <v>audio</v>
      </c>
    </row>
    <row r="1048" spans="1:20" ht="32" x14ac:dyDescent="0.2">
      <c r="A1048" s="5">
        <v>1046</v>
      </c>
      <c r="B1048" s="12" t="s">
        <v>1047</v>
      </c>
      <c r="C1048" s="12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18">
        <f t="shared" si="96"/>
        <v>42319.768055555549</v>
      </c>
      <c r="O1048" s="16">
        <f t="shared" si="97"/>
        <v>42364.643055555549</v>
      </c>
      <c r="P1048" s="5" t="s">
        <v>8281</v>
      </c>
      <c r="Q1048" s="9">
        <f t="shared" si="98"/>
        <v>0</v>
      </c>
      <c r="R1048" s="15" t="str">
        <f t="shared" si="99"/>
        <v>N/A</v>
      </c>
      <c r="S1048" s="5" t="str">
        <f t="shared" si="100"/>
        <v>journalism</v>
      </c>
      <c r="T1048" s="5" t="str">
        <f t="shared" si="101"/>
        <v>audio</v>
      </c>
    </row>
    <row r="1049" spans="1:20" ht="32" x14ac:dyDescent="0.2">
      <c r="A1049" s="5">
        <v>1047</v>
      </c>
      <c r="B1049" s="12" t="s">
        <v>1048</v>
      </c>
      <c r="C1049" s="12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18">
        <f t="shared" si="96"/>
        <v>41918.735127314816</v>
      </c>
      <c r="O1049" s="16">
        <f t="shared" si="97"/>
        <v>41948.65179398148</v>
      </c>
      <c r="P1049" s="5" t="s">
        <v>8281</v>
      </c>
      <c r="Q1049" s="9">
        <f t="shared" si="98"/>
        <v>5.0000000000000001E-4</v>
      </c>
      <c r="R1049" s="15">
        <f t="shared" si="99"/>
        <v>1</v>
      </c>
      <c r="S1049" s="5" t="str">
        <f t="shared" si="100"/>
        <v>journalism</v>
      </c>
      <c r="T1049" s="5" t="str">
        <f t="shared" si="101"/>
        <v>audio</v>
      </c>
    </row>
    <row r="1050" spans="1:20" ht="32" x14ac:dyDescent="0.2">
      <c r="A1050" s="5">
        <v>1048</v>
      </c>
      <c r="B1050" s="12" t="s">
        <v>1049</v>
      </c>
      <c r="C1050" s="12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18">
        <f t="shared" si="96"/>
        <v>42597.969780092586</v>
      </c>
      <c r="O1050" s="16">
        <f t="shared" si="97"/>
        <v>42637.844780092586</v>
      </c>
      <c r="P1050" s="5" t="s">
        <v>8281</v>
      </c>
      <c r="Q1050" s="9">
        <f t="shared" si="98"/>
        <v>1.4133333333333333E-2</v>
      </c>
      <c r="R1050" s="15">
        <f t="shared" si="99"/>
        <v>53</v>
      </c>
      <c r="S1050" s="5" t="str">
        <f t="shared" si="100"/>
        <v>journalism</v>
      </c>
      <c r="T1050" s="5" t="str">
        <f t="shared" si="101"/>
        <v>audio</v>
      </c>
    </row>
    <row r="1051" spans="1:20" ht="16" x14ac:dyDescent="0.2">
      <c r="A1051" s="5">
        <v>1049</v>
      </c>
      <c r="B1051" s="12" t="s">
        <v>1050</v>
      </c>
      <c r="C1051" s="12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18">
        <f t="shared" si="96"/>
        <v>42382.347743055558</v>
      </c>
      <c r="O1051" s="16">
        <f t="shared" si="97"/>
        <v>42412.222743055558</v>
      </c>
      <c r="P1051" s="5" t="s">
        <v>8281</v>
      </c>
      <c r="Q1051" s="9">
        <f t="shared" si="98"/>
        <v>0</v>
      </c>
      <c r="R1051" s="15" t="str">
        <f t="shared" si="99"/>
        <v>N/A</v>
      </c>
      <c r="S1051" s="5" t="str">
        <f t="shared" si="100"/>
        <v>journalism</v>
      </c>
      <c r="T1051" s="5" t="str">
        <f t="shared" si="101"/>
        <v>audio</v>
      </c>
    </row>
    <row r="1052" spans="1:20" ht="16" x14ac:dyDescent="0.2">
      <c r="A1052" s="5">
        <v>1050</v>
      </c>
      <c r="B1052" s="12" t="s">
        <v>1051</v>
      </c>
      <c r="C1052" s="12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18">
        <f t="shared" si="96"/>
        <v>42231.713854166665</v>
      </c>
      <c r="O1052" s="16">
        <f t="shared" si="97"/>
        <v>42261.588854166665</v>
      </c>
      <c r="P1052" s="5" t="s">
        <v>8281</v>
      </c>
      <c r="Q1052" s="9">
        <f t="shared" si="98"/>
        <v>0</v>
      </c>
      <c r="R1052" s="15" t="str">
        <f t="shared" si="99"/>
        <v>N/A</v>
      </c>
      <c r="S1052" s="5" t="str">
        <f t="shared" si="100"/>
        <v>journalism</v>
      </c>
      <c r="T1052" s="5" t="str">
        <f t="shared" si="101"/>
        <v>audio</v>
      </c>
    </row>
    <row r="1053" spans="1:20" ht="32" x14ac:dyDescent="0.2">
      <c r="A1053" s="5">
        <v>1051</v>
      </c>
      <c r="B1053" s="12" t="s">
        <v>1052</v>
      </c>
      <c r="C1053" s="12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18">
        <f t="shared" si="96"/>
        <v>41849.930844907409</v>
      </c>
      <c r="O1053" s="16">
        <f t="shared" si="97"/>
        <v>41877.805844907409</v>
      </c>
      <c r="P1053" s="5" t="s">
        <v>8281</v>
      </c>
      <c r="Q1053" s="9">
        <f t="shared" si="98"/>
        <v>0</v>
      </c>
      <c r="R1053" s="15" t="str">
        <f t="shared" si="99"/>
        <v>N/A</v>
      </c>
      <c r="S1053" s="5" t="str">
        <f t="shared" si="100"/>
        <v>journalism</v>
      </c>
      <c r="T1053" s="5" t="str">
        <f t="shared" si="101"/>
        <v>audio</v>
      </c>
    </row>
    <row r="1054" spans="1:20" ht="32" x14ac:dyDescent="0.2">
      <c r="A1054" s="5">
        <v>1052</v>
      </c>
      <c r="B1054" s="12" t="s">
        <v>1053</v>
      </c>
      <c r="C1054" s="12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18">
        <f t="shared" si="96"/>
        <v>42483.714062499996</v>
      </c>
      <c r="O1054" s="16">
        <f t="shared" si="97"/>
        <v>42527.631249999999</v>
      </c>
      <c r="P1054" s="5" t="s">
        <v>8281</v>
      </c>
      <c r="Q1054" s="9">
        <f t="shared" si="98"/>
        <v>0</v>
      </c>
      <c r="R1054" s="15" t="str">
        <f t="shared" si="99"/>
        <v>N/A</v>
      </c>
      <c r="S1054" s="5" t="str">
        <f t="shared" si="100"/>
        <v>journalism</v>
      </c>
      <c r="T1054" s="5" t="str">
        <f t="shared" si="101"/>
        <v>audio</v>
      </c>
    </row>
    <row r="1055" spans="1:20" ht="32" x14ac:dyDescent="0.2">
      <c r="A1055" s="5">
        <v>1053</v>
      </c>
      <c r="B1055" s="12" t="s">
        <v>1054</v>
      </c>
      <c r="C1055" s="12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18">
        <f t="shared" si="96"/>
        <v>42775.089490740742</v>
      </c>
      <c r="O1055" s="16">
        <f t="shared" si="97"/>
        <v>42799.964490740742</v>
      </c>
      <c r="P1055" s="5" t="s">
        <v>8281</v>
      </c>
      <c r="Q1055" s="9">
        <f t="shared" si="98"/>
        <v>0.01</v>
      </c>
      <c r="R1055" s="15">
        <f t="shared" si="99"/>
        <v>15</v>
      </c>
      <c r="S1055" s="5" t="str">
        <f t="shared" si="100"/>
        <v>journalism</v>
      </c>
      <c r="T1055" s="5" t="str">
        <f t="shared" si="101"/>
        <v>audio</v>
      </c>
    </row>
    <row r="1056" spans="1:20" ht="32" x14ac:dyDescent="0.2">
      <c r="A1056" s="5">
        <v>1054</v>
      </c>
      <c r="B1056" s="12" t="s">
        <v>1055</v>
      </c>
      <c r="C1056" s="12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18">
        <f t="shared" si="96"/>
        <v>41831.768506944441</v>
      </c>
      <c r="O1056" s="16">
        <f t="shared" si="97"/>
        <v>41861.708333333328</v>
      </c>
      <c r="P1056" s="5" t="s">
        <v>8281</v>
      </c>
      <c r="Q1056" s="9">
        <f t="shared" si="98"/>
        <v>0</v>
      </c>
      <c r="R1056" s="15" t="str">
        <f t="shared" si="99"/>
        <v>N/A</v>
      </c>
      <c r="S1056" s="5" t="str">
        <f t="shared" si="100"/>
        <v>journalism</v>
      </c>
      <c r="T1056" s="5" t="str">
        <f t="shared" si="101"/>
        <v>audio</v>
      </c>
    </row>
    <row r="1057" spans="1:20" ht="32" x14ac:dyDescent="0.2">
      <c r="A1057" s="5">
        <v>1055</v>
      </c>
      <c r="B1057" s="12" t="s">
        <v>1056</v>
      </c>
      <c r="C1057" s="12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18">
        <f t="shared" si="96"/>
        <v>42406.909085648142</v>
      </c>
      <c r="O1057" s="16">
        <f t="shared" si="97"/>
        <v>42436.784085648142</v>
      </c>
      <c r="P1057" s="5" t="s">
        <v>8281</v>
      </c>
      <c r="Q1057" s="9">
        <f t="shared" si="98"/>
        <v>0</v>
      </c>
      <c r="R1057" s="15" t="str">
        <f t="shared" si="99"/>
        <v>N/A</v>
      </c>
      <c r="S1057" s="5" t="str">
        <f t="shared" si="100"/>
        <v>journalism</v>
      </c>
      <c r="T1057" s="5" t="str">
        <f t="shared" si="101"/>
        <v>audio</v>
      </c>
    </row>
    <row r="1058" spans="1:20" ht="32" x14ac:dyDescent="0.2">
      <c r="A1058" s="5">
        <v>1056</v>
      </c>
      <c r="B1058" s="12" t="s">
        <v>1057</v>
      </c>
      <c r="C1058" s="12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18">
        <f t="shared" si="96"/>
        <v>42058.636307870365</v>
      </c>
      <c r="O1058" s="16">
        <f t="shared" si="97"/>
        <v>42118.469641203701</v>
      </c>
      <c r="P1058" s="5" t="s">
        <v>8281</v>
      </c>
      <c r="Q1058" s="9">
        <f t="shared" si="98"/>
        <v>0</v>
      </c>
      <c r="R1058" s="15" t="str">
        <f t="shared" si="99"/>
        <v>N/A</v>
      </c>
      <c r="S1058" s="5" t="str">
        <f t="shared" si="100"/>
        <v>journalism</v>
      </c>
      <c r="T1058" s="5" t="str">
        <f t="shared" si="101"/>
        <v>audio</v>
      </c>
    </row>
    <row r="1059" spans="1:20" ht="32" x14ac:dyDescent="0.2">
      <c r="A1059" s="5">
        <v>1057</v>
      </c>
      <c r="B1059" s="12" t="s">
        <v>1058</v>
      </c>
      <c r="C1059" s="12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18">
        <f t="shared" si="96"/>
        <v>42678.787997685184</v>
      </c>
      <c r="O1059" s="16">
        <f t="shared" si="97"/>
        <v>42708.704664351848</v>
      </c>
      <c r="P1059" s="5" t="s">
        <v>8281</v>
      </c>
      <c r="Q1059" s="9">
        <f t="shared" si="98"/>
        <v>0</v>
      </c>
      <c r="R1059" s="15" t="str">
        <f t="shared" si="99"/>
        <v>N/A</v>
      </c>
      <c r="S1059" s="5" t="str">
        <f t="shared" si="100"/>
        <v>journalism</v>
      </c>
      <c r="T1059" s="5" t="str">
        <f t="shared" si="101"/>
        <v>audio</v>
      </c>
    </row>
    <row r="1060" spans="1:20" ht="32" x14ac:dyDescent="0.2">
      <c r="A1060" s="5">
        <v>1058</v>
      </c>
      <c r="B1060" s="12" t="s">
        <v>1059</v>
      </c>
      <c r="C1060" s="12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18">
        <f t="shared" si="96"/>
        <v>42047.817627314813</v>
      </c>
      <c r="O1060" s="16">
        <f t="shared" si="97"/>
        <v>42088.791666666664</v>
      </c>
      <c r="P1060" s="5" t="s">
        <v>8281</v>
      </c>
      <c r="Q1060" s="9">
        <f t="shared" si="98"/>
        <v>0</v>
      </c>
      <c r="R1060" s="15" t="str">
        <f t="shared" si="99"/>
        <v>N/A</v>
      </c>
      <c r="S1060" s="5" t="str">
        <f t="shared" si="100"/>
        <v>journalism</v>
      </c>
      <c r="T1060" s="5" t="str">
        <f t="shared" si="101"/>
        <v>audio</v>
      </c>
    </row>
    <row r="1061" spans="1:20" ht="16" x14ac:dyDescent="0.2">
      <c r="A1061" s="5">
        <v>1059</v>
      </c>
      <c r="B1061" s="12" t="s">
        <v>1060</v>
      </c>
      <c r="C1061" s="12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18">
        <f t="shared" si="96"/>
        <v>42046.706666666665</v>
      </c>
      <c r="O1061" s="16">
        <f t="shared" si="97"/>
        <v>42076.54</v>
      </c>
      <c r="P1061" s="5" t="s">
        <v>8281</v>
      </c>
      <c r="Q1061" s="9">
        <f t="shared" si="98"/>
        <v>0</v>
      </c>
      <c r="R1061" s="15" t="str">
        <f t="shared" si="99"/>
        <v>N/A</v>
      </c>
      <c r="S1061" s="5" t="str">
        <f t="shared" si="100"/>
        <v>journalism</v>
      </c>
      <c r="T1061" s="5" t="str">
        <f t="shared" si="101"/>
        <v>audio</v>
      </c>
    </row>
    <row r="1062" spans="1:20" ht="32" x14ac:dyDescent="0.2">
      <c r="A1062" s="5">
        <v>1060</v>
      </c>
      <c r="B1062" s="12" t="s">
        <v>1061</v>
      </c>
      <c r="C1062" s="12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18">
        <f t="shared" si="96"/>
        <v>42079.829780092587</v>
      </c>
      <c r="O1062" s="16">
        <f t="shared" si="97"/>
        <v>42109.704780092587</v>
      </c>
      <c r="P1062" s="5" t="s">
        <v>8281</v>
      </c>
      <c r="Q1062" s="9">
        <f t="shared" si="98"/>
        <v>0.01</v>
      </c>
      <c r="R1062" s="15">
        <f t="shared" si="99"/>
        <v>50</v>
      </c>
      <c r="S1062" s="5" t="str">
        <f t="shared" si="100"/>
        <v>journalism</v>
      </c>
      <c r="T1062" s="5" t="str">
        <f t="shared" si="101"/>
        <v>audio</v>
      </c>
    </row>
    <row r="1063" spans="1:20" ht="16" x14ac:dyDescent="0.2">
      <c r="A1063" s="5">
        <v>1061</v>
      </c>
      <c r="B1063" s="12" t="s">
        <v>1062</v>
      </c>
      <c r="C1063" s="12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18">
        <f t="shared" si="96"/>
        <v>42432.193379629629</v>
      </c>
      <c r="O1063" s="16">
        <f t="shared" si="97"/>
        <v>42491.833333333336</v>
      </c>
      <c r="P1063" s="5" t="s">
        <v>8281</v>
      </c>
      <c r="Q1063" s="9">
        <f t="shared" si="98"/>
        <v>0</v>
      </c>
      <c r="R1063" s="15" t="str">
        <f t="shared" si="99"/>
        <v>N/A</v>
      </c>
      <c r="S1063" s="5" t="str">
        <f t="shared" si="100"/>
        <v>journalism</v>
      </c>
      <c r="T1063" s="5" t="str">
        <f t="shared" si="101"/>
        <v>audio</v>
      </c>
    </row>
    <row r="1064" spans="1:20" ht="16" x14ac:dyDescent="0.2">
      <c r="A1064" s="5">
        <v>1062</v>
      </c>
      <c r="B1064" s="12" t="s">
        <v>1063</v>
      </c>
      <c r="C1064" s="12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18">
        <f t="shared" si="96"/>
        <v>42556.723854166667</v>
      </c>
      <c r="O1064" s="16">
        <f t="shared" si="97"/>
        <v>42563.598854166667</v>
      </c>
      <c r="P1064" s="5" t="s">
        <v>8281</v>
      </c>
      <c r="Q1064" s="9">
        <f t="shared" si="98"/>
        <v>0.95477386934673369</v>
      </c>
      <c r="R1064" s="15">
        <f t="shared" si="99"/>
        <v>47.5</v>
      </c>
      <c r="S1064" s="5" t="str">
        <f t="shared" si="100"/>
        <v>journalism</v>
      </c>
      <c r="T1064" s="5" t="str">
        <f t="shared" si="101"/>
        <v>audio</v>
      </c>
    </row>
    <row r="1065" spans="1:20" ht="32" x14ac:dyDescent="0.2">
      <c r="A1065" s="5">
        <v>1063</v>
      </c>
      <c r="B1065" s="12" t="s">
        <v>1064</v>
      </c>
      <c r="C1065" s="12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18">
        <f t="shared" si="96"/>
        <v>42582.947476851848</v>
      </c>
      <c r="O1065" s="16">
        <f t="shared" si="97"/>
        <v>42612.822476851848</v>
      </c>
      <c r="P1065" s="5" t="s">
        <v>8281</v>
      </c>
      <c r="Q1065" s="9">
        <f t="shared" si="98"/>
        <v>0</v>
      </c>
      <c r="R1065" s="15" t="str">
        <f t="shared" si="99"/>
        <v>N/A</v>
      </c>
      <c r="S1065" s="5" t="str">
        <f t="shared" si="100"/>
        <v>journalism</v>
      </c>
      <c r="T1065" s="5" t="str">
        <f t="shared" si="101"/>
        <v>audio</v>
      </c>
    </row>
    <row r="1066" spans="1:20" ht="32" x14ac:dyDescent="0.2">
      <c r="A1066" s="5">
        <v>1064</v>
      </c>
      <c r="B1066" s="12" t="s">
        <v>1065</v>
      </c>
      <c r="C1066" s="12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18">
        <f t="shared" si="96"/>
        <v>41417.144710648143</v>
      </c>
      <c r="O1066" s="16">
        <f t="shared" si="97"/>
        <v>41462.019710648143</v>
      </c>
      <c r="P1066" s="5" t="s">
        <v>8282</v>
      </c>
      <c r="Q1066" s="9">
        <f t="shared" si="98"/>
        <v>8.9744444444444446E-2</v>
      </c>
      <c r="R1066" s="15">
        <f t="shared" si="99"/>
        <v>65.67</v>
      </c>
      <c r="S1066" s="5" t="str">
        <f t="shared" si="100"/>
        <v>games</v>
      </c>
      <c r="T1066" s="5" t="str">
        <f t="shared" si="101"/>
        <v>video games</v>
      </c>
    </row>
    <row r="1067" spans="1:20" ht="32" x14ac:dyDescent="0.2">
      <c r="A1067" s="5">
        <v>1065</v>
      </c>
      <c r="B1067" s="12" t="s">
        <v>1066</v>
      </c>
      <c r="C1067" s="12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18">
        <f t="shared" si="96"/>
        <v>41661.297708333332</v>
      </c>
      <c r="O1067" s="16">
        <f t="shared" si="97"/>
        <v>41689.172708333332</v>
      </c>
      <c r="P1067" s="5" t="s">
        <v>8282</v>
      </c>
      <c r="Q1067" s="9">
        <f t="shared" si="98"/>
        <v>2.7E-2</v>
      </c>
      <c r="R1067" s="15">
        <f t="shared" si="99"/>
        <v>16.2</v>
      </c>
      <c r="S1067" s="5" t="str">
        <f t="shared" si="100"/>
        <v>games</v>
      </c>
      <c r="T1067" s="5" t="str">
        <f t="shared" si="101"/>
        <v>video games</v>
      </c>
    </row>
    <row r="1068" spans="1:20" ht="32" x14ac:dyDescent="0.2">
      <c r="A1068" s="5">
        <v>1066</v>
      </c>
      <c r="B1068" s="12" t="s">
        <v>1067</v>
      </c>
      <c r="C1068" s="12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18">
        <f t="shared" si="96"/>
        <v>41445.879421296289</v>
      </c>
      <c r="O1068" s="16">
        <f t="shared" si="97"/>
        <v>41490.754421296289</v>
      </c>
      <c r="P1068" s="5" t="s">
        <v>8282</v>
      </c>
      <c r="Q1068" s="9">
        <f t="shared" si="98"/>
        <v>3.3673333333333333E-2</v>
      </c>
      <c r="R1068" s="15">
        <f t="shared" si="99"/>
        <v>34.130000000000003</v>
      </c>
      <c r="S1068" s="5" t="str">
        <f t="shared" si="100"/>
        <v>games</v>
      </c>
      <c r="T1068" s="5" t="str">
        <f t="shared" si="101"/>
        <v>video games</v>
      </c>
    </row>
    <row r="1069" spans="1:20" ht="32" x14ac:dyDescent="0.2">
      <c r="A1069" s="5">
        <v>1067</v>
      </c>
      <c r="B1069" s="12" t="s">
        <v>1068</v>
      </c>
      <c r="C1069" s="12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18">
        <f t="shared" si="96"/>
        <v>41599.772349537037</v>
      </c>
      <c r="O1069" s="16">
        <f t="shared" si="97"/>
        <v>41629.647349537037</v>
      </c>
      <c r="P1069" s="5" t="s">
        <v>8282</v>
      </c>
      <c r="Q1069" s="9">
        <f t="shared" si="98"/>
        <v>0.26</v>
      </c>
      <c r="R1069" s="15">
        <f t="shared" si="99"/>
        <v>13</v>
      </c>
      <c r="S1069" s="5" t="str">
        <f t="shared" si="100"/>
        <v>games</v>
      </c>
      <c r="T1069" s="5" t="str">
        <f t="shared" si="101"/>
        <v>video games</v>
      </c>
    </row>
    <row r="1070" spans="1:20" ht="32" x14ac:dyDescent="0.2">
      <c r="A1070" s="5">
        <v>1068</v>
      </c>
      <c r="B1070" s="12" t="s">
        <v>1069</v>
      </c>
      <c r="C1070" s="12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18">
        <f t="shared" si="96"/>
        <v>42440.287777777776</v>
      </c>
      <c r="O1070" s="16">
        <f t="shared" si="97"/>
        <v>42470.121111111112</v>
      </c>
      <c r="P1070" s="5" t="s">
        <v>8282</v>
      </c>
      <c r="Q1070" s="9">
        <f t="shared" si="98"/>
        <v>1.5E-3</v>
      </c>
      <c r="R1070" s="15">
        <f t="shared" si="99"/>
        <v>11.25</v>
      </c>
      <c r="S1070" s="5" t="str">
        <f t="shared" si="100"/>
        <v>games</v>
      </c>
      <c r="T1070" s="5" t="str">
        <f t="shared" si="101"/>
        <v>video games</v>
      </c>
    </row>
    <row r="1071" spans="1:20" ht="32" x14ac:dyDescent="0.2">
      <c r="A1071" s="5">
        <v>1069</v>
      </c>
      <c r="B1071" s="12" t="s">
        <v>1070</v>
      </c>
      <c r="C1071" s="12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18">
        <f t="shared" si="96"/>
        <v>41572.146516203698</v>
      </c>
      <c r="O1071" s="16">
        <f t="shared" si="97"/>
        <v>41604.06318287037</v>
      </c>
      <c r="P1071" s="5" t="s">
        <v>8282</v>
      </c>
      <c r="Q1071" s="9">
        <f t="shared" si="98"/>
        <v>0.38636363636363635</v>
      </c>
      <c r="R1071" s="15">
        <f t="shared" si="99"/>
        <v>40.479999999999997</v>
      </c>
      <c r="S1071" s="5" t="str">
        <f t="shared" si="100"/>
        <v>games</v>
      </c>
      <c r="T1071" s="5" t="str">
        <f t="shared" si="101"/>
        <v>video games</v>
      </c>
    </row>
    <row r="1072" spans="1:20" ht="32" x14ac:dyDescent="0.2">
      <c r="A1072" s="5">
        <v>1070</v>
      </c>
      <c r="B1072" s="12" t="s">
        <v>1071</v>
      </c>
      <c r="C1072" s="12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18">
        <f t="shared" si="96"/>
        <v>41162.928495370368</v>
      </c>
      <c r="O1072" s="16">
        <f t="shared" si="97"/>
        <v>41182.803495370368</v>
      </c>
      <c r="P1072" s="5" t="s">
        <v>8282</v>
      </c>
      <c r="Q1072" s="9">
        <f t="shared" si="98"/>
        <v>7.0000000000000001E-3</v>
      </c>
      <c r="R1072" s="15">
        <f t="shared" si="99"/>
        <v>35</v>
      </c>
      <c r="S1072" s="5" t="str">
        <f t="shared" si="100"/>
        <v>games</v>
      </c>
      <c r="T1072" s="5" t="str">
        <f t="shared" si="101"/>
        <v>video games</v>
      </c>
    </row>
    <row r="1073" spans="1:20" ht="32" x14ac:dyDescent="0.2">
      <c r="A1073" s="5">
        <v>1071</v>
      </c>
      <c r="B1073" s="12" t="s">
        <v>1072</v>
      </c>
      <c r="C1073" s="12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18">
        <f t="shared" si="96"/>
        <v>42295.670057870368</v>
      </c>
      <c r="O1073" s="16">
        <f t="shared" si="97"/>
        <v>42325.586724537039</v>
      </c>
      <c r="P1073" s="5" t="s">
        <v>8282</v>
      </c>
      <c r="Q1073" s="9">
        <f t="shared" si="98"/>
        <v>0</v>
      </c>
      <c r="R1073" s="15" t="str">
        <f t="shared" si="99"/>
        <v>N/A</v>
      </c>
      <c r="S1073" s="5" t="str">
        <f t="shared" si="100"/>
        <v>games</v>
      </c>
      <c r="T1073" s="5" t="str">
        <f t="shared" si="101"/>
        <v>video games</v>
      </c>
    </row>
    <row r="1074" spans="1:20" ht="32" x14ac:dyDescent="0.2">
      <c r="A1074" s="5">
        <v>1072</v>
      </c>
      <c r="B1074" s="12" t="s">
        <v>1073</v>
      </c>
      <c r="C1074" s="12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18">
        <f t="shared" si="96"/>
        <v>41645.748807870368</v>
      </c>
      <c r="O1074" s="16">
        <f t="shared" si="97"/>
        <v>41675.623807870368</v>
      </c>
      <c r="P1074" s="5" t="s">
        <v>8282</v>
      </c>
      <c r="Q1074" s="9">
        <f t="shared" si="98"/>
        <v>6.8000000000000005E-4</v>
      </c>
      <c r="R1074" s="15">
        <f t="shared" si="99"/>
        <v>12.75</v>
      </c>
      <c r="S1074" s="5" t="str">
        <f t="shared" si="100"/>
        <v>games</v>
      </c>
      <c r="T1074" s="5" t="str">
        <f t="shared" si="101"/>
        <v>video games</v>
      </c>
    </row>
    <row r="1075" spans="1:20" ht="16" x14ac:dyDescent="0.2">
      <c r="A1075" s="5">
        <v>1073</v>
      </c>
      <c r="B1075" s="12" t="s">
        <v>1074</v>
      </c>
      <c r="C1075" s="12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18">
        <f t="shared" si="96"/>
        <v>40802.881261574068</v>
      </c>
      <c r="O1075" s="16">
        <f t="shared" si="97"/>
        <v>40832.756261574068</v>
      </c>
      <c r="P1075" s="5" t="s">
        <v>8282</v>
      </c>
      <c r="Q1075" s="9">
        <f t="shared" si="98"/>
        <v>1.3333333333333334E-2</v>
      </c>
      <c r="R1075" s="15">
        <f t="shared" si="99"/>
        <v>10</v>
      </c>
      <c r="S1075" s="5" t="str">
        <f t="shared" si="100"/>
        <v>games</v>
      </c>
      <c r="T1075" s="5" t="str">
        <f t="shared" si="101"/>
        <v>video games</v>
      </c>
    </row>
    <row r="1076" spans="1:20" ht="32" x14ac:dyDescent="0.2">
      <c r="A1076" s="5">
        <v>1074</v>
      </c>
      <c r="B1076" s="12" t="s">
        <v>1075</v>
      </c>
      <c r="C1076" s="12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18">
        <f t="shared" si="96"/>
        <v>41613.089641203704</v>
      </c>
      <c r="O1076" s="16">
        <f t="shared" si="97"/>
        <v>41642.964641203704</v>
      </c>
      <c r="P1076" s="5" t="s">
        <v>8282</v>
      </c>
      <c r="Q1076" s="9">
        <f t="shared" si="98"/>
        <v>6.3092592592592589E-2</v>
      </c>
      <c r="R1076" s="15">
        <f t="shared" si="99"/>
        <v>113.57</v>
      </c>
      <c r="S1076" s="5" t="str">
        <f t="shared" si="100"/>
        <v>games</v>
      </c>
      <c r="T1076" s="5" t="str">
        <f t="shared" si="101"/>
        <v>video games</v>
      </c>
    </row>
    <row r="1077" spans="1:20" ht="16" x14ac:dyDescent="0.2">
      <c r="A1077" s="5">
        <v>1075</v>
      </c>
      <c r="B1077" s="12" t="s">
        <v>1076</v>
      </c>
      <c r="C1077" s="12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18">
        <f t="shared" si="96"/>
        <v>41005.820787037032</v>
      </c>
      <c r="O1077" s="16">
        <f t="shared" si="97"/>
        <v>41035.695787037032</v>
      </c>
      <c r="P1077" s="5" t="s">
        <v>8282</v>
      </c>
      <c r="Q1077" s="9">
        <f t="shared" si="98"/>
        <v>4.4999999999999998E-2</v>
      </c>
      <c r="R1077" s="15">
        <f t="shared" si="99"/>
        <v>15</v>
      </c>
      <c r="S1077" s="5" t="str">
        <f t="shared" si="100"/>
        <v>games</v>
      </c>
      <c r="T1077" s="5" t="str">
        <f t="shared" si="101"/>
        <v>video games</v>
      </c>
    </row>
    <row r="1078" spans="1:20" ht="32" x14ac:dyDescent="0.2">
      <c r="A1078" s="5">
        <v>1076</v>
      </c>
      <c r="B1078" s="12" t="s">
        <v>1077</v>
      </c>
      <c r="C1078" s="12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18">
        <f t="shared" si="96"/>
        <v>41838.294560185182</v>
      </c>
      <c r="O1078" s="16">
        <f t="shared" si="97"/>
        <v>41893.169560185182</v>
      </c>
      <c r="P1078" s="5" t="s">
        <v>8282</v>
      </c>
      <c r="Q1078" s="9">
        <f t="shared" si="98"/>
        <v>0.62765333333333329</v>
      </c>
      <c r="R1078" s="15">
        <f t="shared" si="99"/>
        <v>48.28</v>
      </c>
      <c r="S1078" s="5" t="str">
        <f t="shared" si="100"/>
        <v>games</v>
      </c>
      <c r="T1078" s="5" t="str">
        <f t="shared" si="101"/>
        <v>video games</v>
      </c>
    </row>
    <row r="1079" spans="1:20" ht="32" x14ac:dyDescent="0.2">
      <c r="A1079" s="5">
        <v>1077</v>
      </c>
      <c r="B1079" s="12" t="s">
        <v>1078</v>
      </c>
      <c r="C1079" s="12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18">
        <f t="shared" si="96"/>
        <v>42353.083460648144</v>
      </c>
      <c r="O1079" s="16">
        <f t="shared" si="97"/>
        <v>42382.958460648144</v>
      </c>
      <c r="P1079" s="5" t="s">
        <v>8282</v>
      </c>
      <c r="Q1079" s="9">
        <f t="shared" si="98"/>
        <v>0.29376000000000002</v>
      </c>
      <c r="R1079" s="15">
        <f t="shared" si="99"/>
        <v>43.98</v>
      </c>
      <c r="S1079" s="5" t="str">
        <f t="shared" si="100"/>
        <v>games</v>
      </c>
      <c r="T1079" s="5" t="str">
        <f t="shared" si="101"/>
        <v>video games</v>
      </c>
    </row>
    <row r="1080" spans="1:20" ht="32" x14ac:dyDescent="0.2">
      <c r="A1080" s="5">
        <v>1078</v>
      </c>
      <c r="B1080" s="12" t="s">
        <v>1079</v>
      </c>
      <c r="C1080" s="12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18">
        <f t="shared" si="96"/>
        <v>40701.112511574072</v>
      </c>
      <c r="O1080" s="16">
        <f t="shared" si="97"/>
        <v>40745.987511574072</v>
      </c>
      <c r="P1080" s="5" t="s">
        <v>8282</v>
      </c>
      <c r="Q1080" s="9">
        <f t="shared" si="98"/>
        <v>7.4999999999999997E-2</v>
      </c>
      <c r="R1080" s="15">
        <f t="shared" si="99"/>
        <v>9</v>
      </c>
      <c r="S1080" s="5" t="str">
        <f t="shared" si="100"/>
        <v>games</v>
      </c>
      <c r="T1080" s="5" t="str">
        <f t="shared" si="101"/>
        <v>video games</v>
      </c>
    </row>
    <row r="1081" spans="1:20" ht="32" x14ac:dyDescent="0.2">
      <c r="A1081" s="5">
        <v>1079</v>
      </c>
      <c r="B1081" s="12" t="s">
        <v>1080</v>
      </c>
      <c r="C1081" s="12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18">
        <f t="shared" si="96"/>
        <v>42479.483055555553</v>
      </c>
      <c r="O1081" s="16">
        <f t="shared" si="97"/>
        <v>42504.358055555553</v>
      </c>
      <c r="P1081" s="5" t="s">
        <v>8282</v>
      </c>
      <c r="Q1081" s="9">
        <f t="shared" si="98"/>
        <v>2.6076923076923077E-2</v>
      </c>
      <c r="R1081" s="15">
        <f t="shared" si="99"/>
        <v>37.67</v>
      </c>
      <c r="S1081" s="5" t="str">
        <f t="shared" si="100"/>
        <v>games</v>
      </c>
      <c r="T1081" s="5" t="str">
        <f t="shared" si="101"/>
        <v>video games</v>
      </c>
    </row>
    <row r="1082" spans="1:20" ht="32" x14ac:dyDescent="0.2">
      <c r="A1082" s="5">
        <v>1080</v>
      </c>
      <c r="B1082" s="12" t="s">
        <v>1081</v>
      </c>
      <c r="C1082" s="12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18">
        <f t="shared" si="96"/>
        <v>41740.054780092592</v>
      </c>
      <c r="O1082" s="16">
        <f t="shared" si="97"/>
        <v>41769.929780092592</v>
      </c>
      <c r="P1082" s="5" t="s">
        <v>8282</v>
      </c>
      <c r="Q1082" s="9">
        <f t="shared" si="98"/>
        <v>9.1050000000000006E-2</v>
      </c>
      <c r="R1082" s="15">
        <f t="shared" si="99"/>
        <v>18.579999999999998</v>
      </c>
      <c r="S1082" s="5" t="str">
        <f t="shared" si="100"/>
        <v>games</v>
      </c>
      <c r="T1082" s="5" t="str">
        <f t="shared" si="101"/>
        <v>video games</v>
      </c>
    </row>
    <row r="1083" spans="1:20" ht="32" x14ac:dyDescent="0.2">
      <c r="A1083" s="5">
        <v>1081</v>
      </c>
      <c r="B1083" s="12" t="s">
        <v>1082</v>
      </c>
      <c r="C1083" s="12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18">
        <f t="shared" si="96"/>
        <v>42002.843657407408</v>
      </c>
      <c r="O1083" s="16">
        <f t="shared" si="97"/>
        <v>42032.718657407408</v>
      </c>
      <c r="P1083" s="5" t="s">
        <v>8282</v>
      </c>
      <c r="Q1083" s="9">
        <f t="shared" si="98"/>
        <v>1.7647058823529413E-4</v>
      </c>
      <c r="R1083" s="15">
        <f t="shared" si="99"/>
        <v>3</v>
      </c>
      <c r="S1083" s="5" t="str">
        <f t="shared" si="100"/>
        <v>games</v>
      </c>
      <c r="T1083" s="5" t="str">
        <f t="shared" si="101"/>
        <v>video games</v>
      </c>
    </row>
    <row r="1084" spans="1:20" ht="16" x14ac:dyDescent="0.2">
      <c r="A1084" s="5">
        <v>1082</v>
      </c>
      <c r="B1084" s="12" t="s">
        <v>1083</v>
      </c>
      <c r="C1084" s="12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18">
        <f t="shared" si="96"/>
        <v>41101.822777777772</v>
      </c>
      <c r="O1084" s="16">
        <f t="shared" si="97"/>
        <v>41131.697777777772</v>
      </c>
      <c r="P1084" s="5" t="s">
        <v>8282</v>
      </c>
      <c r="Q1084" s="9">
        <f t="shared" si="98"/>
        <v>5.5999999999999999E-3</v>
      </c>
      <c r="R1084" s="15">
        <f t="shared" si="99"/>
        <v>18.670000000000002</v>
      </c>
      <c r="S1084" s="5" t="str">
        <f t="shared" si="100"/>
        <v>games</v>
      </c>
      <c r="T1084" s="5" t="str">
        <f t="shared" si="101"/>
        <v>video games</v>
      </c>
    </row>
    <row r="1085" spans="1:20" ht="32" x14ac:dyDescent="0.2">
      <c r="A1085" s="5">
        <v>1083</v>
      </c>
      <c r="B1085" s="12" t="s">
        <v>1084</v>
      </c>
      <c r="C1085" s="12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18">
        <f t="shared" si="96"/>
        <v>41793.576192129629</v>
      </c>
      <c r="O1085" s="16">
        <f t="shared" si="97"/>
        <v>41853.451192129629</v>
      </c>
      <c r="P1085" s="5" t="s">
        <v>8282</v>
      </c>
      <c r="Q1085" s="9">
        <f t="shared" si="98"/>
        <v>8.2000000000000007E-3</v>
      </c>
      <c r="R1085" s="15">
        <f t="shared" si="99"/>
        <v>410</v>
      </c>
      <c r="S1085" s="5" t="str">
        <f t="shared" si="100"/>
        <v>games</v>
      </c>
      <c r="T1085" s="5" t="str">
        <f t="shared" si="101"/>
        <v>video games</v>
      </c>
    </row>
    <row r="1086" spans="1:20" ht="16" x14ac:dyDescent="0.2">
      <c r="A1086" s="5">
        <v>1084</v>
      </c>
      <c r="B1086" s="12" t="s">
        <v>1085</v>
      </c>
      <c r="C1086" s="12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18">
        <f t="shared" si="96"/>
        <v>41829.828749999993</v>
      </c>
      <c r="O1086" s="16">
        <f t="shared" si="97"/>
        <v>41859.703749999993</v>
      </c>
      <c r="P1086" s="5" t="s">
        <v>8282</v>
      </c>
      <c r="Q1086" s="9">
        <f t="shared" si="98"/>
        <v>0</v>
      </c>
      <c r="R1086" s="15" t="str">
        <f t="shared" si="99"/>
        <v>N/A</v>
      </c>
      <c r="S1086" s="5" t="str">
        <f t="shared" si="100"/>
        <v>games</v>
      </c>
      <c r="T1086" s="5" t="str">
        <f t="shared" si="101"/>
        <v>video games</v>
      </c>
    </row>
    <row r="1087" spans="1:20" ht="32" x14ac:dyDescent="0.2">
      <c r="A1087" s="5">
        <v>1085</v>
      </c>
      <c r="B1087" s="12" t="s">
        <v>1086</v>
      </c>
      <c r="C1087" s="12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18">
        <f t="shared" si="96"/>
        <v>42413.587673611109</v>
      </c>
      <c r="O1087" s="16">
        <f t="shared" si="97"/>
        <v>42443.421006944445</v>
      </c>
      <c r="P1087" s="5" t="s">
        <v>8282</v>
      </c>
      <c r="Q1087" s="9">
        <f t="shared" si="98"/>
        <v>3.4200000000000001E-2</v>
      </c>
      <c r="R1087" s="15">
        <f t="shared" si="99"/>
        <v>114</v>
      </c>
      <c r="S1087" s="5" t="str">
        <f t="shared" si="100"/>
        <v>games</v>
      </c>
      <c r="T1087" s="5" t="str">
        <f t="shared" si="101"/>
        <v>video games</v>
      </c>
    </row>
    <row r="1088" spans="1:20" ht="16" x14ac:dyDescent="0.2">
      <c r="A1088" s="5">
        <v>1086</v>
      </c>
      <c r="B1088" s="12" t="s">
        <v>1087</v>
      </c>
      <c r="C1088" s="12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18">
        <f t="shared" si="96"/>
        <v>41845.783460648148</v>
      </c>
      <c r="O1088" s="16">
        <f t="shared" si="97"/>
        <v>41875.658460648148</v>
      </c>
      <c r="P1088" s="5" t="s">
        <v>8282</v>
      </c>
      <c r="Q1088" s="9">
        <f t="shared" si="98"/>
        <v>8.3333333333333339E-4</v>
      </c>
      <c r="R1088" s="15">
        <f t="shared" si="99"/>
        <v>7.5</v>
      </c>
      <c r="S1088" s="5" t="str">
        <f t="shared" si="100"/>
        <v>games</v>
      </c>
      <c r="T1088" s="5" t="str">
        <f t="shared" si="101"/>
        <v>video games</v>
      </c>
    </row>
    <row r="1089" spans="1:20" ht="32" x14ac:dyDescent="0.2">
      <c r="A1089" s="5">
        <v>1087</v>
      </c>
      <c r="B1089" s="12" t="s">
        <v>1088</v>
      </c>
      <c r="C1089" s="12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18">
        <f t="shared" si="96"/>
        <v>41775.630636574067</v>
      </c>
      <c r="O1089" s="16">
        <f t="shared" si="97"/>
        <v>41805.505636574067</v>
      </c>
      <c r="P1089" s="5" t="s">
        <v>8282</v>
      </c>
      <c r="Q1089" s="9">
        <f t="shared" si="98"/>
        <v>0</v>
      </c>
      <c r="R1089" s="15" t="str">
        <f t="shared" si="99"/>
        <v>N/A</v>
      </c>
      <c r="S1089" s="5" t="str">
        <f t="shared" si="100"/>
        <v>games</v>
      </c>
      <c r="T1089" s="5" t="str">
        <f t="shared" si="101"/>
        <v>video games</v>
      </c>
    </row>
    <row r="1090" spans="1:20" ht="16" x14ac:dyDescent="0.2">
      <c r="A1090" s="5">
        <v>1088</v>
      </c>
      <c r="B1090" s="12" t="s">
        <v>1089</v>
      </c>
      <c r="C1090" s="12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18">
        <f t="shared" ref="N1090:N1153" si="102">(J1090/86400)+25569+(-2/24)</f>
        <v>41723.716053240736</v>
      </c>
      <c r="O1090" s="16">
        <f t="shared" ref="O1090:O1153" si="103">(I1090/86400)+25569+(-5/24)</f>
        <v>41753.591053240736</v>
      </c>
      <c r="P1090" s="5" t="s">
        <v>8282</v>
      </c>
      <c r="Q1090" s="9">
        <f t="shared" ref="Q1090:Q1153" si="104">E1090/D1090</f>
        <v>0.14182977777777778</v>
      </c>
      <c r="R1090" s="15">
        <f t="shared" ref="R1090:R1153" si="105">IF(OR(E1090=0,L1090=0),"N/A",ROUND((E1090/L1090),2))</f>
        <v>43.42</v>
      </c>
      <c r="S1090" s="5" t="str">
        <f t="shared" ref="S1090:S1153" si="106">LEFT(P1090,(FIND("/",P1090,1)-1))</f>
        <v>games</v>
      </c>
      <c r="T1090" s="5" t="str">
        <f t="shared" ref="T1090:T1153" si="107">RIGHT(P1090,LEN(P1090)-FIND("/",P1090))</f>
        <v>video games</v>
      </c>
    </row>
    <row r="1091" spans="1:20" ht="16" x14ac:dyDescent="0.2">
      <c r="A1091" s="5">
        <v>1089</v>
      </c>
      <c r="B1091" s="12" t="s">
        <v>1090</v>
      </c>
      <c r="C1091" s="12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18">
        <f t="shared" si="102"/>
        <v>42151.106192129628</v>
      </c>
      <c r="O1091" s="16">
        <f t="shared" si="103"/>
        <v>42180.981192129628</v>
      </c>
      <c r="P1091" s="5" t="s">
        <v>8282</v>
      </c>
      <c r="Q1091" s="9">
        <f t="shared" si="104"/>
        <v>7.8266666666666665E-2</v>
      </c>
      <c r="R1091" s="15">
        <f t="shared" si="105"/>
        <v>23.96</v>
      </c>
      <c r="S1091" s="5" t="str">
        <f t="shared" si="106"/>
        <v>games</v>
      </c>
      <c r="T1091" s="5" t="str">
        <f t="shared" si="107"/>
        <v>video games</v>
      </c>
    </row>
    <row r="1092" spans="1:20" ht="32" x14ac:dyDescent="0.2">
      <c r="A1092" s="5">
        <v>1090</v>
      </c>
      <c r="B1092" s="12" t="s">
        <v>1091</v>
      </c>
      <c r="C1092" s="12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18">
        <f t="shared" si="102"/>
        <v>42123.102465277778</v>
      </c>
      <c r="O1092" s="16">
        <f t="shared" si="103"/>
        <v>42152.977465277778</v>
      </c>
      <c r="P1092" s="5" t="s">
        <v>8282</v>
      </c>
      <c r="Q1092" s="9">
        <f t="shared" si="104"/>
        <v>3.8464497269020693E-4</v>
      </c>
      <c r="R1092" s="15">
        <f t="shared" si="105"/>
        <v>5</v>
      </c>
      <c r="S1092" s="5" t="str">
        <f t="shared" si="106"/>
        <v>games</v>
      </c>
      <c r="T1092" s="5" t="str">
        <f t="shared" si="107"/>
        <v>video games</v>
      </c>
    </row>
    <row r="1093" spans="1:20" ht="32" x14ac:dyDescent="0.2">
      <c r="A1093" s="5">
        <v>1091</v>
      </c>
      <c r="B1093" s="12" t="s">
        <v>1092</v>
      </c>
      <c r="C1093" s="12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18">
        <f t="shared" si="102"/>
        <v>42440.736944444441</v>
      </c>
      <c r="O1093" s="16">
        <f t="shared" si="103"/>
        <v>42470.570277777777</v>
      </c>
      <c r="P1093" s="5" t="s">
        <v>8282</v>
      </c>
      <c r="Q1093" s="9">
        <f t="shared" si="104"/>
        <v>0.125</v>
      </c>
      <c r="R1093" s="15">
        <f t="shared" si="105"/>
        <v>12.5</v>
      </c>
      <c r="S1093" s="5" t="str">
        <f t="shared" si="106"/>
        <v>games</v>
      </c>
      <c r="T1093" s="5" t="str">
        <f t="shared" si="107"/>
        <v>video games</v>
      </c>
    </row>
    <row r="1094" spans="1:20" ht="32" x14ac:dyDescent="0.2">
      <c r="A1094" s="5">
        <v>1092</v>
      </c>
      <c r="B1094" s="12" t="s">
        <v>1093</v>
      </c>
      <c r="C1094" s="12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18">
        <f t="shared" si="102"/>
        <v>41249.942569444444</v>
      </c>
      <c r="O1094" s="16">
        <f t="shared" si="103"/>
        <v>41279.817569444444</v>
      </c>
      <c r="P1094" s="5" t="s">
        <v>8282</v>
      </c>
      <c r="Q1094" s="9">
        <f t="shared" si="104"/>
        <v>1.0500000000000001E-2</v>
      </c>
      <c r="R1094" s="15">
        <f t="shared" si="105"/>
        <v>3</v>
      </c>
      <c r="S1094" s="5" t="str">
        <f t="shared" si="106"/>
        <v>games</v>
      </c>
      <c r="T1094" s="5" t="str">
        <f t="shared" si="107"/>
        <v>video games</v>
      </c>
    </row>
    <row r="1095" spans="1:20" ht="32" x14ac:dyDescent="0.2">
      <c r="A1095" s="5">
        <v>1093</v>
      </c>
      <c r="B1095" s="12" t="s">
        <v>1094</v>
      </c>
      <c r="C1095" s="12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18">
        <f t="shared" si="102"/>
        <v>42396.890474537031</v>
      </c>
      <c r="O1095" s="16">
        <f t="shared" si="103"/>
        <v>42411.765474537031</v>
      </c>
      <c r="P1095" s="5" t="s">
        <v>8282</v>
      </c>
      <c r="Q1095" s="9">
        <f t="shared" si="104"/>
        <v>0.14083333333333334</v>
      </c>
      <c r="R1095" s="15">
        <f t="shared" si="105"/>
        <v>10.56</v>
      </c>
      <c r="S1095" s="5" t="str">
        <f t="shared" si="106"/>
        <v>games</v>
      </c>
      <c r="T1095" s="5" t="str">
        <f t="shared" si="107"/>
        <v>video games</v>
      </c>
    </row>
    <row r="1096" spans="1:20" ht="32" x14ac:dyDescent="0.2">
      <c r="A1096" s="5">
        <v>1094</v>
      </c>
      <c r="B1096" s="12" t="s">
        <v>1095</v>
      </c>
      <c r="C1096" s="12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18">
        <f t="shared" si="102"/>
        <v>40795.630011574074</v>
      </c>
      <c r="O1096" s="16">
        <f t="shared" si="103"/>
        <v>40825.505011574074</v>
      </c>
      <c r="P1096" s="5" t="s">
        <v>8282</v>
      </c>
      <c r="Q1096" s="9">
        <f t="shared" si="104"/>
        <v>0.18300055555555556</v>
      </c>
      <c r="R1096" s="15">
        <f t="shared" si="105"/>
        <v>122</v>
      </c>
      <c r="S1096" s="5" t="str">
        <f t="shared" si="106"/>
        <v>games</v>
      </c>
      <c r="T1096" s="5" t="str">
        <f t="shared" si="107"/>
        <v>video games</v>
      </c>
    </row>
    <row r="1097" spans="1:20" ht="32" x14ac:dyDescent="0.2">
      <c r="A1097" s="5">
        <v>1095</v>
      </c>
      <c r="B1097" s="12" t="s">
        <v>1096</v>
      </c>
      <c r="C1097" s="12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18">
        <f t="shared" si="102"/>
        <v>41486.453935185185</v>
      </c>
      <c r="O1097" s="16">
        <f t="shared" si="103"/>
        <v>41516.328935185185</v>
      </c>
      <c r="P1097" s="5" t="s">
        <v>8282</v>
      </c>
      <c r="Q1097" s="9">
        <f t="shared" si="104"/>
        <v>5.0347999999999997E-2</v>
      </c>
      <c r="R1097" s="15">
        <f t="shared" si="105"/>
        <v>267.81</v>
      </c>
      <c r="S1097" s="5" t="str">
        <f t="shared" si="106"/>
        <v>games</v>
      </c>
      <c r="T1097" s="5" t="str">
        <f t="shared" si="107"/>
        <v>video games</v>
      </c>
    </row>
    <row r="1098" spans="1:20" ht="32" x14ac:dyDescent="0.2">
      <c r="A1098" s="5">
        <v>1096</v>
      </c>
      <c r="B1098" s="12" t="s">
        <v>1097</v>
      </c>
      <c r="C1098" s="12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18">
        <f t="shared" si="102"/>
        <v>41885.434652777774</v>
      </c>
      <c r="O1098" s="16">
        <f t="shared" si="103"/>
        <v>41915.9375</v>
      </c>
      <c r="P1098" s="5" t="s">
        <v>8282</v>
      </c>
      <c r="Q1098" s="9">
        <f t="shared" si="104"/>
        <v>0.17933333333333334</v>
      </c>
      <c r="R1098" s="15">
        <f t="shared" si="105"/>
        <v>74.209999999999994</v>
      </c>
      <c r="S1098" s="5" t="str">
        <f t="shared" si="106"/>
        <v>games</v>
      </c>
      <c r="T1098" s="5" t="str">
        <f t="shared" si="107"/>
        <v>video games</v>
      </c>
    </row>
    <row r="1099" spans="1:20" ht="32" x14ac:dyDescent="0.2">
      <c r="A1099" s="5">
        <v>1097</v>
      </c>
      <c r="B1099" s="12" t="s">
        <v>1098</v>
      </c>
      <c r="C1099" s="12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18">
        <f t="shared" si="102"/>
        <v>41660.709224537037</v>
      </c>
      <c r="O1099" s="16">
        <f t="shared" si="103"/>
        <v>41700.584224537037</v>
      </c>
      <c r="P1099" s="5" t="s">
        <v>8282</v>
      </c>
      <c r="Q1099" s="9">
        <f t="shared" si="104"/>
        <v>4.6999999999999999E-4</v>
      </c>
      <c r="R1099" s="15">
        <f t="shared" si="105"/>
        <v>6.71</v>
      </c>
      <c r="S1099" s="5" t="str">
        <f t="shared" si="106"/>
        <v>games</v>
      </c>
      <c r="T1099" s="5" t="str">
        <f t="shared" si="107"/>
        <v>video games</v>
      </c>
    </row>
    <row r="1100" spans="1:20" ht="16" x14ac:dyDescent="0.2">
      <c r="A1100" s="5">
        <v>1098</v>
      </c>
      <c r="B1100" s="12" t="s">
        <v>1099</v>
      </c>
      <c r="C1100" s="12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18">
        <f t="shared" si="102"/>
        <v>41712.679340277777</v>
      </c>
      <c r="O1100" s="16">
        <f t="shared" si="103"/>
        <v>41742.554340277777</v>
      </c>
      <c r="P1100" s="5" t="s">
        <v>8282</v>
      </c>
      <c r="Q1100" s="9">
        <f t="shared" si="104"/>
        <v>7.2120000000000004E-2</v>
      </c>
      <c r="R1100" s="15">
        <f t="shared" si="105"/>
        <v>81.95</v>
      </c>
      <c r="S1100" s="5" t="str">
        <f t="shared" si="106"/>
        <v>games</v>
      </c>
      <c r="T1100" s="5" t="str">
        <f t="shared" si="107"/>
        <v>video games</v>
      </c>
    </row>
    <row r="1101" spans="1:20" ht="32" x14ac:dyDescent="0.2">
      <c r="A1101" s="5">
        <v>1099</v>
      </c>
      <c r="B1101" s="12" t="s">
        <v>1100</v>
      </c>
      <c r="C1101" s="12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18">
        <f t="shared" si="102"/>
        <v>42107.753101851849</v>
      </c>
      <c r="O1101" s="16">
        <f t="shared" si="103"/>
        <v>42137.628101851849</v>
      </c>
      <c r="P1101" s="5" t="s">
        <v>8282</v>
      </c>
      <c r="Q1101" s="9">
        <f t="shared" si="104"/>
        <v>5.0000000000000001E-3</v>
      </c>
      <c r="R1101" s="15">
        <f t="shared" si="105"/>
        <v>25</v>
      </c>
      <c r="S1101" s="5" t="str">
        <f t="shared" si="106"/>
        <v>games</v>
      </c>
      <c r="T1101" s="5" t="str">
        <f t="shared" si="107"/>
        <v>video games</v>
      </c>
    </row>
    <row r="1102" spans="1:20" ht="32" x14ac:dyDescent="0.2">
      <c r="A1102" s="5">
        <v>1100</v>
      </c>
      <c r="B1102" s="12" t="s">
        <v>1101</v>
      </c>
      <c r="C1102" s="12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18">
        <f t="shared" si="102"/>
        <v>42384.027442129627</v>
      </c>
      <c r="O1102" s="16">
        <f t="shared" si="103"/>
        <v>42413.902442129627</v>
      </c>
      <c r="P1102" s="5" t="s">
        <v>8282</v>
      </c>
      <c r="Q1102" s="9">
        <f t="shared" si="104"/>
        <v>2.5000000000000001E-2</v>
      </c>
      <c r="R1102" s="15">
        <f t="shared" si="105"/>
        <v>10</v>
      </c>
      <c r="S1102" s="5" t="str">
        <f t="shared" si="106"/>
        <v>games</v>
      </c>
      <c r="T1102" s="5" t="str">
        <f t="shared" si="107"/>
        <v>video games</v>
      </c>
    </row>
    <row r="1103" spans="1:20" ht="16" x14ac:dyDescent="0.2">
      <c r="A1103" s="5">
        <v>1101</v>
      </c>
      <c r="B1103" s="12" t="s">
        <v>1102</v>
      </c>
      <c r="C1103" s="12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18">
        <f t="shared" si="102"/>
        <v>42538.689097222225</v>
      </c>
      <c r="O1103" s="16">
        <f t="shared" si="103"/>
        <v>42565.549999999996</v>
      </c>
      <c r="P1103" s="5" t="s">
        <v>8282</v>
      </c>
      <c r="Q1103" s="9">
        <f t="shared" si="104"/>
        <v>4.0999999999999999E-4</v>
      </c>
      <c r="R1103" s="15">
        <f t="shared" si="105"/>
        <v>6.83</v>
      </c>
      <c r="S1103" s="5" t="str">
        <f t="shared" si="106"/>
        <v>games</v>
      </c>
      <c r="T1103" s="5" t="str">
        <f t="shared" si="107"/>
        <v>video games</v>
      </c>
    </row>
    <row r="1104" spans="1:20" ht="32" x14ac:dyDescent="0.2">
      <c r="A1104" s="5">
        <v>1102</v>
      </c>
      <c r="B1104" s="12" t="s">
        <v>1103</v>
      </c>
      <c r="C1104" s="12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18">
        <f t="shared" si="102"/>
        <v>41576.962094907409</v>
      </c>
      <c r="O1104" s="16">
        <f t="shared" si="103"/>
        <v>41617.040972222218</v>
      </c>
      <c r="P1104" s="5" t="s">
        <v>8282</v>
      </c>
      <c r="Q1104" s="9">
        <f t="shared" si="104"/>
        <v>5.3124999999999999E-2</v>
      </c>
      <c r="R1104" s="15">
        <f t="shared" si="105"/>
        <v>17.71</v>
      </c>
      <c r="S1104" s="5" t="str">
        <f t="shared" si="106"/>
        <v>games</v>
      </c>
      <c r="T1104" s="5" t="str">
        <f t="shared" si="107"/>
        <v>video games</v>
      </c>
    </row>
    <row r="1105" spans="1:20" ht="32" x14ac:dyDescent="0.2">
      <c r="A1105" s="5">
        <v>1103</v>
      </c>
      <c r="B1105" s="12" t="s">
        <v>1104</v>
      </c>
      <c r="C1105" s="12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18">
        <f t="shared" si="102"/>
        <v>42479.138773148145</v>
      </c>
      <c r="O1105" s="16">
        <f t="shared" si="103"/>
        <v>42539.013773148145</v>
      </c>
      <c r="P1105" s="5" t="s">
        <v>8282</v>
      </c>
      <c r="Q1105" s="9">
        <f t="shared" si="104"/>
        <v>1.6199999999999999E-2</v>
      </c>
      <c r="R1105" s="15">
        <f t="shared" si="105"/>
        <v>16.2</v>
      </c>
      <c r="S1105" s="5" t="str">
        <f t="shared" si="106"/>
        <v>games</v>
      </c>
      <c r="T1105" s="5" t="str">
        <f t="shared" si="107"/>
        <v>video games</v>
      </c>
    </row>
    <row r="1106" spans="1:20" ht="32" x14ac:dyDescent="0.2">
      <c r="A1106" s="5">
        <v>1104</v>
      </c>
      <c r="B1106" s="12" t="s">
        <v>1105</v>
      </c>
      <c r="C1106" s="12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18">
        <f t="shared" si="102"/>
        <v>41771.326631944445</v>
      </c>
      <c r="O1106" s="16">
        <f t="shared" si="103"/>
        <v>41801.201631944445</v>
      </c>
      <c r="P1106" s="5" t="s">
        <v>8282</v>
      </c>
      <c r="Q1106" s="9">
        <f t="shared" si="104"/>
        <v>4.9516666666666667E-2</v>
      </c>
      <c r="R1106" s="15">
        <f t="shared" si="105"/>
        <v>80.3</v>
      </c>
      <c r="S1106" s="5" t="str">
        <f t="shared" si="106"/>
        <v>games</v>
      </c>
      <c r="T1106" s="5" t="str">
        <f t="shared" si="107"/>
        <v>video games</v>
      </c>
    </row>
    <row r="1107" spans="1:20" ht="32" x14ac:dyDescent="0.2">
      <c r="A1107" s="5">
        <v>1105</v>
      </c>
      <c r="B1107" s="12" t="s">
        <v>1106</v>
      </c>
      <c r="C1107" s="12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18">
        <f t="shared" si="102"/>
        <v>41692.052395833329</v>
      </c>
      <c r="O1107" s="16">
        <f t="shared" si="103"/>
        <v>41721.885729166665</v>
      </c>
      <c r="P1107" s="5" t="s">
        <v>8282</v>
      </c>
      <c r="Q1107" s="9">
        <f t="shared" si="104"/>
        <v>1.5900000000000001E-3</v>
      </c>
      <c r="R1107" s="15">
        <f t="shared" si="105"/>
        <v>71.55</v>
      </c>
      <c r="S1107" s="5" t="str">
        <f t="shared" si="106"/>
        <v>games</v>
      </c>
      <c r="T1107" s="5" t="str">
        <f t="shared" si="107"/>
        <v>video games</v>
      </c>
    </row>
    <row r="1108" spans="1:20" ht="32" x14ac:dyDescent="0.2">
      <c r="A1108" s="5">
        <v>1106</v>
      </c>
      <c r="B1108" s="12" t="s">
        <v>1107</v>
      </c>
      <c r="C1108" s="12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18">
        <f t="shared" si="102"/>
        <v>40973.657118055555</v>
      </c>
      <c r="O1108" s="16">
        <f t="shared" si="103"/>
        <v>41003.490451388883</v>
      </c>
      <c r="P1108" s="5" t="s">
        <v>8282</v>
      </c>
      <c r="Q1108" s="9">
        <f t="shared" si="104"/>
        <v>0.41249999999999998</v>
      </c>
      <c r="R1108" s="15">
        <f t="shared" si="105"/>
        <v>23.57</v>
      </c>
      <c r="S1108" s="5" t="str">
        <f t="shared" si="106"/>
        <v>games</v>
      </c>
      <c r="T1108" s="5" t="str">
        <f t="shared" si="107"/>
        <v>video games</v>
      </c>
    </row>
    <row r="1109" spans="1:20" ht="32" x14ac:dyDescent="0.2">
      <c r="A1109" s="5">
        <v>1107</v>
      </c>
      <c r="B1109" s="12" t="s">
        <v>1108</v>
      </c>
      <c r="C1109" s="12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18">
        <f t="shared" si="102"/>
        <v>41813.778055555551</v>
      </c>
      <c r="O1109" s="16">
        <f t="shared" si="103"/>
        <v>41843.653055555551</v>
      </c>
      <c r="P1109" s="5" t="s">
        <v>8282</v>
      </c>
      <c r="Q1109" s="9">
        <f t="shared" si="104"/>
        <v>0</v>
      </c>
      <c r="R1109" s="15" t="str">
        <f t="shared" si="105"/>
        <v>N/A</v>
      </c>
      <c r="S1109" s="5" t="str">
        <f t="shared" si="106"/>
        <v>games</v>
      </c>
      <c r="T1109" s="5" t="str">
        <f t="shared" si="107"/>
        <v>video games</v>
      </c>
    </row>
    <row r="1110" spans="1:20" ht="32" x14ac:dyDescent="0.2">
      <c r="A1110" s="5">
        <v>1108</v>
      </c>
      <c r="B1110" s="12" t="s">
        <v>1109</v>
      </c>
      <c r="C1110" s="12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18">
        <f t="shared" si="102"/>
        <v>40952.55364583333</v>
      </c>
      <c r="O1110" s="16">
        <f t="shared" si="103"/>
        <v>41012.386979166666</v>
      </c>
      <c r="P1110" s="5" t="s">
        <v>8282</v>
      </c>
      <c r="Q1110" s="9">
        <f t="shared" si="104"/>
        <v>2.93E-2</v>
      </c>
      <c r="R1110" s="15">
        <f t="shared" si="105"/>
        <v>34.880000000000003</v>
      </c>
      <c r="S1110" s="5" t="str">
        <f t="shared" si="106"/>
        <v>games</v>
      </c>
      <c r="T1110" s="5" t="str">
        <f t="shared" si="107"/>
        <v>video games</v>
      </c>
    </row>
    <row r="1111" spans="1:20" ht="32" x14ac:dyDescent="0.2">
      <c r="A1111" s="5">
        <v>1109</v>
      </c>
      <c r="B1111" s="12" t="s">
        <v>1110</v>
      </c>
      <c r="C1111" s="12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18">
        <f t="shared" si="102"/>
        <v>42662.668865740743</v>
      </c>
      <c r="O1111" s="16">
        <f t="shared" si="103"/>
        <v>42692.5855324074</v>
      </c>
      <c r="P1111" s="5" t="s">
        <v>8282</v>
      </c>
      <c r="Q1111" s="9">
        <f t="shared" si="104"/>
        <v>4.4999999999999997E-3</v>
      </c>
      <c r="R1111" s="15">
        <f t="shared" si="105"/>
        <v>15</v>
      </c>
      <c r="S1111" s="5" t="str">
        <f t="shared" si="106"/>
        <v>games</v>
      </c>
      <c r="T1111" s="5" t="str">
        <f t="shared" si="107"/>
        <v>video games</v>
      </c>
    </row>
    <row r="1112" spans="1:20" ht="32" x14ac:dyDescent="0.2">
      <c r="A1112" s="5">
        <v>1110</v>
      </c>
      <c r="B1112" s="12" t="s">
        <v>1111</v>
      </c>
      <c r="C1112" s="12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18">
        <f t="shared" si="102"/>
        <v>41220.84979166666</v>
      </c>
      <c r="O1112" s="16">
        <f t="shared" si="103"/>
        <v>41250.72479166666</v>
      </c>
      <c r="P1112" s="5" t="s">
        <v>8282</v>
      </c>
      <c r="Q1112" s="9">
        <f t="shared" si="104"/>
        <v>5.1000000000000004E-3</v>
      </c>
      <c r="R1112" s="15">
        <f t="shared" si="105"/>
        <v>23.18</v>
      </c>
      <c r="S1112" s="5" t="str">
        <f t="shared" si="106"/>
        <v>games</v>
      </c>
      <c r="T1112" s="5" t="str">
        <f t="shared" si="107"/>
        <v>video games</v>
      </c>
    </row>
    <row r="1113" spans="1:20" ht="32" x14ac:dyDescent="0.2">
      <c r="A1113" s="5">
        <v>1111</v>
      </c>
      <c r="B1113" s="12" t="s">
        <v>1112</v>
      </c>
      <c r="C1113" s="12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18">
        <f t="shared" si="102"/>
        <v>42347.120254629626</v>
      </c>
      <c r="O1113" s="16">
        <f t="shared" si="103"/>
        <v>42376.995254629626</v>
      </c>
      <c r="P1113" s="5" t="s">
        <v>8282</v>
      </c>
      <c r="Q1113" s="9">
        <f t="shared" si="104"/>
        <v>4.0000000000000002E-4</v>
      </c>
      <c r="R1113" s="15">
        <f t="shared" si="105"/>
        <v>1</v>
      </c>
      <c r="S1113" s="5" t="str">
        <f t="shared" si="106"/>
        <v>games</v>
      </c>
      <c r="T1113" s="5" t="str">
        <f t="shared" si="107"/>
        <v>video games</v>
      </c>
    </row>
    <row r="1114" spans="1:20" ht="32" x14ac:dyDescent="0.2">
      <c r="A1114" s="5">
        <v>1112</v>
      </c>
      <c r="B1114" s="12" t="s">
        <v>1113</v>
      </c>
      <c r="C1114" s="12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18">
        <f t="shared" si="102"/>
        <v>41963.676053240742</v>
      </c>
      <c r="O1114" s="16">
        <f t="shared" si="103"/>
        <v>42023.145833333336</v>
      </c>
      <c r="P1114" s="5" t="s">
        <v>8282</v>
      </c>
      <c r="Q1114" s="9">
        <f t="shared" si="104"/>
        <v>0.35537409090909089</v>
      </c>
      <c r="R1114" s="15">
        <f t="shared" si="105"/>
        <v>100.23</v>
      </c>
      <c r="S1114" s="5" t="str">
        <f t="shared" si="106"/>
        <v>games</v>
      </c>
      <c r="T1114" s="5" t="str">
        <f t="shared" si="107"/>
        <v>video games</v>
      </c>
    </row>
    <row r="1115" spans="1:20" ht="32" x14ac:dyDescent="0.2">
      <c r="A1115" s="5">
        <v>1113</v>
      </c>
      <c r="B1115" s="12" t="s">
        <v>1114</v>
      </c>
      <c r="C1115" s="12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18">
        <f t="shared" si="102"/>
        <v>41835.893749999996</v>
      </c>
      <c r="O1115" s="16">
        <f t="shared" si="103"/>
        <v>41865.768749999996</v>
      </c>
      <c r="P1115" s="5" t="s">
        <v>8282</v>
      </c>
      <c r="Q1115" s="9">
        <f t="shared" si="104"/>
        <v>5.0000000000000001E-3</v>
      </c>
      <c r="R1115" s="15">
        <f t="shared" si="105"/>
        <v>5</v>
      </c>
      <c r="S1115" s="5" t="str">
        <f t="shared" si="106"/>
        <v>games</v>
      </c>
      <c r="T1115" s="5" t="str">
        <f t="shared" si="107"/>
        <v>video games</v>
      </c>
    </row>
    <row r="1116" spans="1:20" ht="32" x14ac:dyDescent="0.2">
      <c r="A1116" s="5">
        <v>1114</v>
      </c>
      <c r="B1116" s="12" t="s">
        <v>1115</v>
      </c>
      <c r="C1116" s="12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18">
        <f t="shared" si="102"/>
        <v>41526.26258101852</v>
      </c>
      <c r="O1116" s="16">
        <f t="shared" si="103"/>
        <v>41556.13758101852</v>
      </c>
      <c r="P1116" s="5" t="s">
        <v>8282</v>
      </c>
      <c r="Q1116" s="9">
        <f t="shared" si="104"/>
        <v>1.6666666666666668E-3</v>
      </c>
      <c r="R1116" s="15">
        <f t="shared" si="105"/>
        <v>3.33</v>
      </c>
      <c r="S1116" s="5" t="str">
        <f t="shared" si="106"/>
        <v>games</v>
      </c>
      <c r="T1116" s="5" t="str">
        <f t="shared" si="107"/>
        <v>video games</v>
      </c>
    </row>
    <row r="1117" spans="1:20" ht="32" x14ac:dyDescent="0.2">
      <c r="A1117" s="5">
        <v>1115</v>
      </c>
      <c r="B1117" s="12" t="s">
        <v>1116</v>
      </c>
      <c r="C1117" s="12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18">
        <f t="shared" si="102"/>
        <v>42429.612210648142</v>
      </c>
      <c r="O1117" s="16">
        <f t="shared" si="103"/>
        <v>42459.445543981477</v>
      </c>
      <c r="P1117" s="5" t="s">
        <v>8282</v>
      </c>
      <c r="Q1117" s="9">
        <f t="shared" si="104"/>
        <v>1.325E-3</v>
      </c>
      <c r="R1117" s="15">
        <f t="shared" si="105"/>
        <v>13.25</v>
      </c>
      <c r="S1117" s="5" t="str">
        <f t="shared" si="106"/>
        <v>games</v>
      </c>
      <c r="T1117" s="5" t="str">
        <f t="shared" si="107"/>
        <v>video games</v>
      </c>
    </row>
    <row r="1118" spans="1:20" ht="32" x14ac:dyDescent="0.2">
      <c r="A1118" s="5">
        <v>1116</v>
      </c>
      <c r="B1118" s="12" t="s">
        <v>1117</v>
      </c>
      <c r="C1118" s="12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18">
        <f t="shared" si="102"/>
        <v>41009.763981481483</v>
      </c>
      <c r="O1118" s="16">
        <f t="shared" si="103"/>
        <v>41069.638981481483</v>
      </c>
      <c r="P1118" s="5" t="s">
        <v>8282</v>
      </c>
      <c r="Q1118" s="9">
        <f t="shared" si="104"/>
        <v>3.5704000000000004E-4</v>
      </c>
      <c r="R1118" s="15">
        <f t="shared" si="105"/>
        <v>17.850000000000001</v>
      </c>
      <c r="S1118" s="5" t="str">
        <f t="shared" si="106"/>
        <v>games</v>
      </c>
      <c r="T1118" s="5" t="str">
        <f t="shared" si="107"/>
        <v>video games</v>
      </c>
    </row>
    <row r="1119" spans="1:20" ht="32" x14ac:dyDescent="0.2">
      <c r="A1119" s="5">
        <v>1117</v>
      </c>
      <c r="B1119" s="12" t="s">
        <v>1118</v>
      </c>
      <c r="C1119" s="12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18">
        <f t="shared" si="102"/>
        <v>42333.515196759261</v>
      </c>
      <c r="O1119" s="16">
        <f t="shared" si="103"/>
        <v>42363.390196759261</v>
      </c>
      <c r="P1119" s="5" t="s">
        <v>8282</v>
      </c>
      <c r="Q1119" s="9">
        <f t="shared" si="104"/>
        <v>8.3000000000000004E-2</v>
      </c>
      <c r="R1119" s="15">
        <f t="shared" si="105"/>
        <v>10.38</v>
      </c>
      <c r="S1119" s="5" t="str">
        <f t="shared" si="106"/>
        <v>games</v>
      </c>
      <c r="T1119" s="5" t="str">
        <f t="shared" si="107"/>
        <v>video games</v>
      </c>
    </row>
    <row r="1120" spans="1:20" ht="32" x14ac:dyDescent="0.2">
      <c r="A1120" s="5">
        <v>1118</v>
      </c>
      <c r="B1120" s="12" t="s">
        <v>1119</v>
      </c>
      <c r="C1120" s="12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18">
        <f t="shared" si="102"/>
        <v>41704.083090277774</v>
      </c>
      <c r="O1120" s="16">
        <f t="shared" si="103"/>
        <v>41733.91642361111</v>
      </c>
      <c r="P1120" s="5" t="s">
        <v>8282</v>
      </c>
      <c r="Q1120" s="9">
        <f t="shared" si="104"/>
        <v>2.4222222222222221E-2</v>
      </c>
      <c r="R1120" s="15">
        <f t="shared" si="105"/>
        <v>36.33</v>
      </c>
      <c r="S1120" s="5" t="str">
        <f t="shared" si="106"/>
        <v>games</v>
      </c>
      <c r="T1120" s="5" t="str">
        <f t="shared" si="107"/>
        <v>video games</v>
      </c>
    </row>
    <row r="1121" spans="1:20" ht="32" x14ac:dyDescent="0.2">
      <c r="A1121" s="5">
        <v>1119</v>
      </c>
      <c r="B1121" s="12" t="s">
        <v>1120</v>
      </c>
      <c r="C1121" s="12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18">
        <f t="shared" si="102"/>
        <v>41722.709074074075</v>
      </c>
      <c r="O1121" s="16">
        <f t="shared" si="103"/>
        <v>41735.584074074075</v>
      </c>
      <c r="P1121" s="5" t="s">
        <v>8282</v>
      </c>
      <c r="Q1121" s="9">
        <f t="shared" si="104"/>
        <v>2.3809523809523812E-3</v>
      </c>
      <c r="R1121" s="15">
        <f t="shared" si="105"/>
        <v>5</v>
      </c>
      <c r="S1121" s="5" t="str">
        <f t="shared" si="106"/>
        <v>games</v>
      </c>
      <c r="T1121" s="5" t="str">
        <f t="shared" si="107"/>
        <v>video games</v>
      </c>
    </row>
    <row r="1122" spans="1:20" ht="32" x14ac:dyDescent="0.2">
      <c r="A1122" s="5">
        <v>1120</v>
      </c>
      <c r="B1122" s="12" t="s">
        <v>1121</v>
      </c>
      <c r="C1122" s="12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18">
        <f t="shared" si="102"/>
        <v>40799.789351851847</v>
      </c>
      <c r="O1122" s="16">
        <f t="shared" si="103"/>
        <v>40844.664351851847</v>
      </c>
      <c r="P1122" s="5" t="s">
        <v>8282</v>
      </c>
      <c r="Q1122" s="9">
        <f t="shared" si="104"/>
        <v>0</v>
      </c>
      <c r="R1122" s="15" t="str">
        <f t="shared" si="105"/>
        <v>N/A</v>
      </c>
      <c r="S1122" s="5" t="str">
        <f t="shared" si="106"/>
        <v>games</v>
      </c>
      <c r="T1122" s="5" t="str">
        <f t="shared" si="107"/>
        <v>video games</v>
      </c>
    </row>
    <row r="1123" spans="1:20" ht="32" x14ac:dyDescent="0.2">
      <c r="A1123" s="5">
        <v>1121</v>
      </c>
      <c r="B1123" s="12" t="s">
        <v>1122</v>
      </c>
      <c r="C1123" s="12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18">
        <f t="shared" si="102"/>
        <v>42412.85087962963</v>
      </c>
      <c r="O1123" s="16">
        <f t="shared" si="103"/>
        <v>42442.684212962959</v>
      </c>
      <c r="P1123" s="5" t="s">
        <v>8282</v>
      </c>
      <c r="Q1123" s="9">
        <f t="shared" si="104"/>
        <v>1.16E-4</v>
      </c>
      <c r="R1123" s="15">
        <f t="shared" si="105"/>
        <v>5.8</v>
      </c>
      <c r="S1123" s="5" t="str">
        <f t="shared" si="106"/>
        <v>games</v>
      </c>
      <c r="T1123" s="5" t="str">
        <f t="shared" si="107"/>
        <v>video games</v>
      </c>
    </row>
    <row r="1124" spans="1:20" ht="32" x14ac:dyDescent="0.2">
      <c r="A1124" s="5">
        <v>1122</v>
      </c>
      <c r="B1124" s="12" t="s">
        <v>1123</v>
      </c>
      <c r="C1124" s="12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18">
        <f t="shared" si="102"/>
        <v>41410.620659722219</v>
      </c>
      <c r="O1124" s="16">
        <f t="shared" si="103"/>
        <v>41424.495659722219</v>
      </c>
      <c r="P1124" s="5" t="s">
        <v>8282</v>
      </c>
      <c r="Q1124" s="9">
        <f t="shared" si="104"/>
        <v>0</v>
      </c>
      <c r="R1124" s="15" t="str">
        <f t="shared" si="105"/>
        <v>N/A</v>
      </c>
      <c r="S1124" s="5" t="str">
        <f t="shared" si="106"/>
        <v>games</v>
      </c>
      <c r="T1124" s="5" t="str">
        <f t="shared" si="107"/>
        <v>video games</v>
      </c>
    </row>
    <row r="1125" spans="1:20" ht="32" x14ac:dyDescent="0.2">
      <c r="A1125" s="5">
        <v>1123</v>
      </c>
      <c r="B1125" s="12" t="s">
        <v>1124</v>
      </c>
      <c r="C1125" s="12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18">
        <f t="shared" si="102"/>
        <v>41718.440370370365</v>
      </c>
      <c r="O1125" s="16">
        <f t="shared" si="103"/>
        <v>41748.315370370365</v>
      </c>
      <c r="P1125" s="5" t="s">
        <v>8282</v>
      </c>
      <c r="Q1125" s="9">
        <f t="shared" si="104"/>
        <v>2.2000000000000001E-3</v>
      </c>
      <c r="R1125" s="15">
        <f t="shared" si="105"/>
        <v>3.67</v>
      </c>
      <c r="S1125" s="5" t="str">
        <f t="shared" si="106"/>
        <v>games</v>
      </c>
      <c r="T1125" s="5" t="str">
        <f t="shared" si="107"/>
        <v>video games</v>
      </c>
    </row>
    <row r="1126" spans="1:20" ht="32" x14ac:dyDescent="0.2">
      <c r="A1126" s="5">
        <v>1124</v>
      </c>
      <c r="B1126" s="12" t="s">
        <v>1125</v>
      </c>
      <c r="C1126" s="12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18">
        <f t="shared" si="102"/>
        <v>42094.583923611113</v>
      </c>
      <c r="O1126" s="16">
        <f t="shared" si="103"/>
        <v>42124.458923611113</v>
      </c>
      <c r="P1126" s="5" t="s">
        <v>8283</v>
      </c>
      <c r="Q1126" s="9">
        <f t="shared" si="104"/>
        <v>4.7222222222222223E-3</v>
      </c>
      <c r="R1126" s="15">
        <f t="shared" si="105"/>
        <v>60.71</v>
      </c>
      <c r="S1126" s="5" t="str">
        <f t="shared" si="106"/>
        <v>games</v>
      </c>
      <c r="T1126" s="5" t="str">
        <f t="shared" si="107"/>
        <v>mobile games</v>
      </c>
    </row>
    <row r="1127" spans="1:20" ht="32" x14ac:dyDescent="0.2">
      <c r="A1127" s="5">
        <v>1125</v>
      </c>
      <c r="B1127" s="12" t="s">
        <v>1126</v>
      </c>
      <c r="C1127" s="12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18">
        <f t="shared" si="102"/>
        <v>42212.540856481479</v>
      </c>
      <c r="O1127" s="16">
        <f t="shared" si="103"/>
        <v>42272.415856481479</v>
      </c>
      <c r="P1127" s="5" t="s">
        <v>8283</v>
      </c>
      <c r="Q1127" s="9">
        <f t="shared" si="104"/>
        <v>0</v>
      </c>
      <c r="R1127" s="15" t="str">
        <f t="shared" si="105"/>
        <v>N/A</v>
      </c>
      <c r="S1127" s="5" t="str">
        <f t="shared" si="106"/>
        <v>games</v>
      </c>
      <c r="T1127" s="5" t="str">
        <f t="shared" si="107"/>
        <v>mobile games</v>
      </c>
    </row>
    <row r="1128" spans="1:20" ht="32" x14ac:dyDescent="0.2">
      <c r="A1128" s="5">
        <v>1126</v>
      </c>
      <c r="B1128" s="12" t="s">
        <v>1127</v>
      </c>
      <c r="C1128" s="12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18">
        <f t="shared" si="102"/>
        <v>42535.244143518517</v>
      </c>
      <c r="O1128" s="16">
        <f t="shared" si="103"/>
        <v>42565.119143518517</v>
      </c>
      <c r="P1128" s="5" t="s">
        <v>8283</v>
      </c>
      <c r="Q1128" s="9">
        <f t="shared" si="104"/>
        <v>5.0000000000000001E-3</v>
      </c>
      <c r="R1128" s="15">
        <f t="shared" si="105"/>
        <v>5</v>
      </c>
      <c r="S1128" s="5" t="str">
        <f t="shared" si="106"/>
        <v>games</v>
      </c>
      <c r="T1128" s="5" t="str">
        <f t="shared" si="107"/>
        <v>mobile games</v>
      </c>
    </row>
    <row r="1129" spans="1:20" ht="32" x14ac:dyDescent="0.2">
      <c r="A1129" s="5">
        <v>1127</v>
      </c>
      <c r="B1129" s="12" t="s">
        <v>1128</v>
      </c>
      <c r="C1129" s="12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18">
        <f t="shared" si="102"/>
        <v>41926.770833333328</v>
      </c>
      <c r="O1129" s="16">
        <f t="shared" si="103"/>
        <v>41957.687499999993</v>
      </c>
      <c r="P1129" s="5" t="s">
        <v>8283</v>
      </c>
      <c r="Q1129" s="9">
        <f t="shared" si="104"/>
        <v>1.6714285714285713E-2</v>
      </c>
      <c r="R1129" s="15">
        <f t="shared" si="105"/>
        <v>25.43</v>
      </c>
      <c r="S1129" s="5" t="str">
        <f t="shared" si="106"/>
        <v>games</v>
      </c>
      <c r="T1129" s="5" t="str">
        <f t="shared" si="107"/>
        <v>mobile games</v>
      </c>
    </row>
    <row r="1130" spans="1:20" ht="16" x14ac:dyDescent="0.2">
      <c r="A1130" s="5">
        <v>1128</v>
      </c>
      <c r="B1130" s="12" t="s">
        <v>1129</v>
      </c>
      <c r="C1130" s="12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18">
        <f t="shared" si="102"/>
        <v>41828.566168981481</v>
      </c>
      <c r="O1130" s="16">
        <f t="shared" si="103"/>
        <v>41858.441168981481</v>
      </c>
      <c r="P1130" s="5" t="s">
        <v>8283</v>
      </c>
      <c r="Q1130" s="9">
        <f t="shared" si="104"/>
        <v>1E-3</v>
      </c>
      <c r="R1130" s="15">
        <f t="shared" si="105"/>
        <v>1</v>
      </c>
      <c r="S1130" s="5" t="str">
        <f t="shared" si="106"/>
        <v>games</v>
      </c>
      <c r="T1130" s="5" t="str">
        <f t="shared" si="107"/>
        <v>mobile games</v>
      </c>
    </row>
    <row r="1131" spans="1:20" ht="32" x14ac:dyDescent="0.2">
      <c r="A1131" s="5">
        <v>1129</v>
      </c>
      <c r="B1131" s="12" t="s">
        <v>1130</v>
      </c>
      <c r="C1131" s="12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18">
        <f t="shared" si="102"/>
        <v>42496.181631944441</v>
      </c>
      <c r="O1131" s="16">
        <f t="shared" si="103"/>
        <v>42526.056631944441</v>
      </c>
      <c r="P1131" s="5" t="s">
        <v>8283</v>
      </c>
      <c r="Q1131" s="9">
        <f t="shared" si="104"/>
        <v>1.0499999999999999E-3</v>
      </c>
      <c r="R1131" s="15">
        <f t="shared" si="105"/>
        <v>10.5</v>
      </c>
      <c r="S1131" s="5" t="str">
        <f t="shared" si="106"/>
        <v>games</v>
      </c>
      <c r="T1131" s="5" t="str">
        <f t="shared" si="107"/>
        <v>mobile games</v>
      </c>
    </row>
    <row r="1132" spans="1:20" ht="32" x14ac:dyDescent="0.2">
      <c r="A1132" s="5">
        <v>1130</v>
      </c>
      <c r="B1132" s="12" t="s">
        <v>1131</v>
      </c>
      <c r="C1132" s="12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18">
        <f t="shared" si="102"/>
        <v>41908.913194444445</v>
      </c>
      <c r="O1132" s="16">
        <f t="shared" si="103"/>
        <v>41968.829861111109</v>
      </c>
      <c r="P1132" s="5" t="s">
        <v>8283</v>
      </c>
      <c r="Q1132" s="9">
        <f t="shared" si="104"/>
        <v>2.2000000000000001E-3</v>
      </c>
      <c r="R1132" s="15">
        <f t="shared" si="105"/>
        <v>3.67</v>
      </c>
      <c r="S1132" s="5" t="str">
        <f t="shared" si="106"/>
        <v>games</v>
      </c>
      <c r="T1132" s="5" t="str">
        <f t="shared" si="107"/>
        <v>mobile games</v>
      </c>
    </row>
    <row r="1133" spans="1:20" ht="32" x14ac:dyDescent="0.2">
      <c r="A1133" s="5">
        <v>1131</v>
      </c>
      <c r="B1133" s="12" t="s">
        <v>1132</v>
      </c>
      <c r="C1133" s="12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18">
        <f t="shared" si="102"/>
        <v>42332.824861111112</v>
      </c>
      <c r="O1133" s="16">
        <f t="shared" si="103"/>
        <v>42362.699861111112</v>
      </c>
      <c r="P1133" s="5" t="s">
        <v>8283</v>
      </c>
      <c r="Q1133" s="9">
        <f t="shared" si="104"/>
        <v>0</v>
      </c>
      <c r="R1133" s="15" t="str">
        <f t="shared" si="105"/>
        <v>N/A</v>
      </c>
      <c r="S1133" s="5" t="str">
        <f t="shared" si="106"/>
        <v>games</v>
      </c>
      <c r="T1133" s="5" t="str">
        <f t="shared" si="107"/>
        <v>mobile games</v>
      </c>
    </row>
    <row r="1134" spans="1:20" ht="32" x14ac:dyDescent="0.2">
      <c r="A1134" s="5">
        <v>1132</v>
      </c>
      <c r="B1134" s="12" t="s">
        <v>1133</v>
      </c>
      <c r="C1134" s="12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18">
        <f t="shared" si="102"/>
        <v>42706.032071759262</v>
      </c>
      <c r="O1134" s="16">
        <f t="shared" si="103"/>
        <v>42735.907071759262</v>
      </c>
      <c r="P1134" s="5" t="s">
        <v>8283</v>
      </c>
      <c r="Q1134" s="9">
        <f t="shared" si="104"/>
        <v>0.14380000000000001</v>
      </c>
      <c r="R1134" s="15">
        <f t="shared" si="105"/>
        <v>110.62</v>
      </c>
      <c r="S1134" s="5" t="str">
        <f t="shared" si="106"/>
        <v>games</v>
      </c>
      <c r="T1134" s="5" t="str">
        <f t="shared" si="107"/>
        <v>mobile games</v>
      </c>
    </row>
    <row r="1135" spans="1:20" ht="32" x14ac:dyDescent="0.2">
      <c r="A1135" s="5">
        <v>1133</v>
      </c>
      <c r="B1135" s="12" t="s">
        <v>1134</v>
      </c>
      <c r="C1135" s="12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18">
        <f t="shared" si="102"/>
        <v>41821.323854166665</v>
      </c>
      <c r="O1135" s="16">
        <f t="shared" si="103"/>
        <v>41851.198854166665</v>
      </c>
      <c r="P1135" s="5" t="s">
        <v>8283</v>
      </c>
      <c r="Q1135" s="9">
        <f t="shared" si="104"/>
        <v>6.6666666666666671E-3</v>
      </c>
      <c r="R1135" s="15">
        <f t="shared" si="105"/>
        <v>20</v>
      </c>
      <c r="S1135" s="5" t="str">
        <f t="shared" si="106"/>
        <v>games</v>
      </c>
      <c r="T1135" s="5" t="str">
        <f t="shared" si="107"/>
        <v>mobile games</v>
      </c>
    </row>
    <row r="1136" spans="1:20" ht="32" x14ac:dyDescent="0.2">
      <c r="A1136" s="5">
        <v>1134</v>
      </c>
      <c r="B1136" s="12" t="s">
        <v>1135</v>
      </c>
      <c r="C1136" s="12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18">
        <f t="shared" si="102"/>
        <v>41958.20171296296</v>
      </c>
      <c r="O1136" s="16">
        <f t="shared" si="103"/>
        <v>41971.981249999997</v>
      </c>
      <c r="P1136" s="5" t="s">
        <v>8283</v>
      </c>
      <c r="Q1136" s="9">
        <f t="shared" si="104"/>
        <v>4.0000000000000003E-5</v>
      </c>
      <c r="R1136" s="15">
        <f t="shared" si="105"/>
        <v>1</v>
      </c>
      <c r="S1136" s="5" t="str">
        <f t="shared" si="106"/>
        <v>games</v>
      </c>
      <c r="T1136" s="5" t="str">
        <f t="shared" si="107"/>
        <v>mobile games</v>
      </c>
    </row>
    <row r="1137" spans="1:20" ht="32" x14ac:dyDescent="0.2">
      <c r="A1137" s="5">
        <v>1135</v>
      </c>
      <c r="B1137" s="12" t="s">
        <v>1136</v>
      </c>
      <c r="C1137" s="12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18">
        <f t="shared" si="102"/>
        <v>42558.906180555554</v>
      </c>
      <c r="O1137" s="16">
        <f t="shared" si="103"/>
        <v>42588.781180555554</v>
      </c>
      <c r="P1137" s="5" t="s">
        <v>8283</v>
      </c>
      <c r="Q1137" s="9">
        <f t="shared" si="104"/>
        <v>0.05</v>
      </c>
      <c r="R1137" s="15">
        <f t="shared" si="105"/>
        <v>50</v>
      </c>
      <c r="S1137" s="5" t="str">
        <f t="shared" si="106"/>
        <v>games</v>
      </c>
      <c r="T1137" s="5" t="str">
        <f t="shared" si="107"/>
        <v>mobile games</v>
      </c>
    </row>
    <row r="1138" spans="1:20" ht="32" x14ac:dyDescent="0.2">
      <c r="A1138" s="5">
        <v>1136</v>
      </c>
      <c r="B1138" s="12" t="s">
        <v>1137</v>
      </c>
      <c r="C1138" s="12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18">
        <f t="shared" si="102"/>
        <v>42327.58829861111</v>
      </c>
      <c r="O1138" s="16">
        <f t="shared" si="103"/>
        <v>42357.46329861111</v>
      </c>
      <c r="P1138" s="5" t="s">
        <v>8283</v>
      </c>
      <c r="Q1138" s="9">
        <f t="shared" si="104"/>
        <v>6.4439140811455853E-2</v>
      </c>
      <c r="R1138" s="15">
        <f t="shared" si="105"/>
        <v>45</v>
      </c>
      <c r="S1138" s="5" t="str">
        <f t="shared" si="106"/>
        <v>games</v>
      </c>
      <c r="T1138" s="5" t="str">
        <f t="shared" si="107"/>
        <v>mobile games</v>
      </c>
    </row>
    <row r="1139" spans="1:20" ht="32" x14ac:dyDescent="0.2">
      <c r="A1139" s="5">
        <v>1137</v>
      </c>
      <c r="B1139" s="12" t="s">
        <v>1138</v>
      </c>
      <c r="C1139" s="12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18">
        <f t="shared" si="102"/>
        <v>42453.736354166664</v>
      </c>
      <c r="O1139" s="16">
        <f t="shared" si="103"/>
        <v>42483.611354166664</v>
      </c>
      <c r="P1139" s="5" t="s">
        <v>8283</v>
      </c>
      <c r="Q1139" s="9">
        <f t="shared" si="104"/>
        <v>0.39500000000000002</v>
      </c>
      <c r="R1139" s="15">
        <f t="shared" si="105"/>
        <v>253.21</v>
      </c>
      <c r="S1139" s="5" t="str">
        <f t="shared" si="106"/>
        <v>games</v>
      </c>
      <c r="T1139" s="5" t="str">
        <f t="shared" si="107"/>
        <v>mobile games</v>
      </c>
    </row>
    <row r="1140" spans="1:20" ht="32" x14ac:dyDescent="0.2">
      <c r="A1140" s="5">
        <v>1138</v>
      </c>
      <c r="B1140" s="12" t="s">
        <v>1139</v>
      </c>
      <c r="C1140" s="12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18">
        <f t="shared" si="102"/>
        <v>42736.823275462964</v>
      </c>
      <c r="O1140" s="16">
        <f t="shared" si="103"/>
        <v>42756.698275462964</v>
      </c>
      <c r="P1140" s="5" t="s">
        <v>8283</v>
      </c>
      <c r="Q1140" s="9">
        <f t="shared" si="104"/>
        <v>3.5714285714285713E-3</v>
      </c>
      <c r="R1140" s="15">
        <f t="shared" si="105"/>
        <v>31.25</v>
      </c>
      <c r="S1140" s="5" t="str">
        <f t="shared" si="106"/>
        <v>games</v>
      </c>
      <c r="T1140" s="5" t="str">
        <f t="shared" si="107"/>
        <v>mobile games</v>
      </c>
    </row>
    <row r="1141" spans="1:20" ht="32" x14ac:dyDescent="0.2">
      <c r="A1141" s="5">
        <v>1139</v>
      </c>
      <c r="B1141" s="12" t="s">
        <v>1140</v>
      </c>
      <c r="C1141" s="12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18">
        <f t="shared" si="102"/>
        <v>41975.264189814814</v>
      </c>
      <c r="O1141" s="16">
        <f t="shared" si="103"/>
        <v>42005.139189814814</v>
      </c>
      <c r="P1141" s="5" t="s">
        <v>8283</v>
      </c>
      <c r="Q1141" s="9">
        <f t="shared" si="104"/>
        <v>6.2500000000000001E-4</v>
      </c>
      <c r="R1141" s="15">
        <f t="shared" si="105"/>
        <v>5</v>
      </c>
      <c r="S1141" s="5" t="str">
        <f t="shared" si="106"/>
        <v>games</v>
      </c>
      <c r="T1141" s="5" t="str">
        <f t="shared" si="107"/>
        <v>mobile games</v>
      </c>
    </row>
    <row r="1142" spans="1:20" ht="32" x14ac:dyDescent="0.2">
      <c r="A1142" s="5">
        <v>1140</v>
      </c>
      <c r="B1142" s="12" t="s">
        <v>1141</v>
      </c>
      <c r="C1142" s="12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18">
        <f t="shared" si="102"/>
        <v>42192.378715277773</v>
      </c>
      <c r="O1142" s="16">
        <f t="shared" si="103"/>
        <v>42222.253715277773</v>
      </c>
      <c r="P1142" s="5" t="s">
        <v>8283</v>
      </c>
      <c r="Q1142" s="9">
        <f t="shared" si="104"/>
        <v>0</v>
      </c>
      <c r="R1142" s="15" t="str">
        <f t="shared" si="105"/>
        <v>N/A</v>
      </c>
      <c r="S1142" s="5" t="str">
        <f t="shared" si="106"/>
        <v>games</v>
      </c>
      <c r="T1142" s="5" t="str">
        <f t="shared" si="107"/>
        <v>mobile games</v>
      </c>
    </row>
    <row r="1143" spans="1:20" ht="16" x14ac:dyDescent="0.2">
      <c r="A1143" s="5">
        <v>1141</v>
      </c>
      <c r="B1143" s="12" t="s">
        <v>1142</v>
      </c>
      <c r="C1143" s="12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18">
        <f t="shared" si="102"/>
        <v>42164.616319444445</v>
      </c>
      <c r="O1143" s="16">
        <f t="shared" si="103"/>
        <v>42194.491319444445</v>
      </c>
      <c r="P1143" s="5" t="s">
        <v>8283</v>
      </c>
      <c r="Q1143" s="9">
        <f t="shared" si="104"/>
        <v>0</v>
      </c>
      <c r="R1143" s="15" t="str">
        <f t="shared" si="105"/>
        <v>N/A</v>
      </c>
      <c r="S1143" s="5" t="str">
        <f t="shared" si="106"/>
        <v>games</v>
      </c>
      <c r="T1143" s="5" t="str">
        <f t="shared" si="107"/>
        <v>mobile games</v>
      </c>
    </row>
    <row r="1144" spans="1:20" ht="32" x14ac:dyDescent="0.2">
      <c r="A1144" s="5">
        <v>1142</v>
      </c>
      <c r="B1144" s="12" t="s">
        <v>1143</v>
      </c>
      <c r="C1144" s="12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18">
        <f t="shared" si="102"/>
        <v>42021.922766203701</v>
      </c>
      <c r="O1144" s="16">
        <f t="shared" si="103"/>
        <v>42051.797766203701</v>
      </c>
      <c r="P1144" s="5" t="s">
        <v>8283</v>
      </c>
      <c r="Q1144" s="9">
        <f t="shared" si="104"/>
        <v>0</v>
      </c>
      <c r="R1144" s="15" t="str">
        <f t="shared" si="105"/>
        <v>N/A</v>
      </c>
      <c r="S1144" s="5" t="str">
        <f t="shared" si="106"/>
        <v>games</v>
      </c>
      <c r="T1144" s="5" t="str">
        <f t="shared" si="107"/>
        <v>mobile games</v>
      </c>
    </row>
    <row r="1145" spans="1:20" ht="32" x14ac:dyDescent="0.2">
      <c r="A1145" s="5">
        <v>1143</v>
      </c>
      <c r="B1145" s="12" t="s">
        <v>1144</v>
      </c>
      <c r="C1145" s="12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18">
        <f t="shared" si="102"/>
        <v>42325.110254629624</v>
      </c>
      <c r="O1145" s="16">
        <f t="shared" si="103"/>
        <v>42354.985254629624</v>
      </c>
      <c r="P1145" s="5" t="s">
        <v>8283</v>
      </c>
      <c r="Q1145" s="9">
        <f t="shared" si="104"/>
        <v>4.1333333333333335E-3</v>
      </c>
      <c r="R1145" s="15">
        <f t="shared" si="105"/>
        <v>23.25</v>
      </c>
      <c r="S1145" s="5" t="str">
        <f t="shared" si="106"/>
        <v>games</v>
      </c>
      <c r="T1145" s="5" t="str">
        <f t="shared" si="107"/>
        <v>mobile games</v>
      </c>
    </row>
    <row r="1146" spans="1:20" ht="32" x14ac:dyDescent="0.2">
      <c r="A1146" s="5">
        <v>1144</v>
      </c>
      <c r="B1146" s="12" t="s">
        <v>1145</v>
      </c>
      <c r="C1146" s="12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18">
        <f t="shared" si="102"/>
        <v>42093.098611111105</v>
      </c>
      <c r="O1146" s="16">
        <f t="shared" si="103"/>
        <v>42122.973611111105</v>
      </c>
      <c r="P1146" s="5" t="s">
        <v>8284</v>
      </c>
      <c r="Q1146" s="9">
        <f t="shared" si="104"/>
        <v>0</v>
      </c>
      <c r="R1146" s="15" t="str">
        <f t="shared" si="105"/>
        <v>N/A</v>
      </c>
      <c r="S1146" s="5" t="str">
        <f t="shared" si="106"/>
        <v>food</v>
      </c>
      <c r="T1146" s="5" t="str">
        <f t="shared" si="107"/>
        <v>food trucks</v>
      </c>
    </row>
    <row r="1147" spans="1:20" ht="32" x14ac:dyDescent="0.2">
      <c r="A1147" s="5">
        <v>1145</v>
      </c>
      <c r="B1147" s="12" t="s">
        <v>1146</v>
      </c>
      <c r="C1147" s="12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18">
        <f t="shared" si="102"/>
        <v>41854.664259259254</v>
      </c>
      <c r="O1147" s="16">
        <f t="shared" si="103"/>
        <v>41914.539259259254</v>
      </c>
      <c r="P1147" s="5" t="s">
        <v>8284</v>
      </c>
      <c r="Q1147" s="9">
        <f t="shared" si="104"/>
        <v>1.25E-3</v>
      </c>
      <c r="R1147" s="15">
        <f t="shared" si="105"/>
        <v>100</v>
      </c>
      <c r="S1147" s="5" t="str">
        <f t="shared" si="106"/>
        <v>food</v>
      </c>
      <c r="T1147" s="5" t="str">
        <f t="shared" si="107"/>
        <v>food trucks</v>
      </c>
    </row>
    <row r="1148" spans="1:20" ht="32" x14ac:dyDescent="0.2">
      <c r="A1148" s="5">
        <v>1146</v>
      </c>
      <c r="B1148" s="12" t="s">
        <v>1147</v>
      </c>
      <c r="C1148" s="12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18">
        <f t="shared" si="102"/>
        <v>41723.870057870365</v>
      </c>
      <c r="O1148" s="16">
        <f t="shared" si="103"/>
        <v>41761.745057870365</v>
      </c>
      <c r="P1148" s="5" t="s">
        <v>8284</v>
      </c>
      <c r="Q1148" s="9">
        <f t="shared" si="104"/>
        <v>8.8333333333333333E-2</v>
      </c>
      <c r="R1148" s="15">
        <f t="shared" si="105"/>
        <v>44.17</v>
      </c>
      <c r="S1148" s="5" t="str">
        <f t="shared" si="106"/>
        <v>food</v>
      </c>
      <c r="T1148" s="5" t="str">
        <f t="shared" si="107"/>
        <v>food trucks</v>
      </c>
    </row>
    <row r="1149" spans="1:20" ht="32" x14ac:dyDescent="0.2">
      <c r="A1149" s="5">
        <v>1147</v>
      </c>
      <c r="B1149" s="12" t="s">
        <v>1148</v>
      </c>
      <c r="C1149" s="12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18">
        <f t="shared" si="102"/>
        <v>41871.888692129629</v>
      </c>
      <c r="O1149" s="16">
        <f t="shared" si="103"/>
        <v>41931.763692129629</v>
      </c>
      <c r="P1149" s="5" t="s">
        <v>8284</v>
      </c>
      <c r="Q1149" s="9">
        <f t="shared" si="104"/>
        <v>0</v>
      </c>
      <c r="R1149" s="15" t="str">
        <f t="shared" si="105"/>
        <v>N/A</v>
      </c>
      <c r="S1149" s="5" t="str">
        <f t="shared" si="106"/>
        <v>food</v>
      </c>
      <c r="T1149" s="5" t="str">
        <f t="shared" si="107"/>
        <v>food trucks</v>
      </c>
    </row>
    <row r="1150" spans="1:20" ht="16" x14ac:dyDescent="0.2">
      <c r="A1150" s="5">
        <v>1148</v>
      </c>
      <c r="B1150" s="12" t="s">
        <v>1149</v>
      </c>
      <c r="C1150" s="12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18">
        <f t="shared" si="102"/>
        <v>42675.087743055548</v>
      </c>
      <c r="O1150" s="16">
        <f t="shared" si="103"/>
        <v>42705.00440972222</v>
      </c>
      <c r="P1150" s="5" t="s">
        <v>8284</v>
      </c>
      <c r="Q1150" s="9">
        <f t="shared" si="104"/>
        <v>4.8666666666666667E-3</v>
      </c>
      <c r="R1150" s="15">
        <f t="shared" si="105"/>
        <v>24.33</v>
      </c>
      <c r="S1150" s="5" t="str">
        <f t="shared" si="106"/>
        <v>food</v>
      </c>
      <c r="T1150" s="5" t="str">
        <f t="shared" si="107"/>
        <v>food trucks</v>
      </c>
    </row>
    <row r="1151" spans="1:20" ht="16" x14ac:dyDescent="0.2">
      <c r="A1151" s="5">
        <v>1149</v>
      </c>
      <c r="B1151" s="12" t="s">
        <v>1150</v>
      </c>
      <c r="C1151" s="12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18">
        <f t="shared" si="102"/>
        <v>42507.626921296294</v>
      </c>
      <c r="O1151" s="16">
        <f t="shared" si="103"/>
        <v>42537.501921296294</v>
      </c>
      <c r="P1151" s="5" t="s">
        <v>8284</v>
      </c>
      <c r="Q1151" s="9">
        <f t="shared" si="104"/>
        <v>1.5E-3</v>
      </c>
      <c r="R1151" s="15">
        <f t="shared" si="105"/>
        <v>37.5</v>
      </c>
      <c r="S1151" s="5" t="str">
        <f t="shared" si="106"/>
        <v>food</v>
      </c>
      <c r="T1151" s="5" t="str">
        <f t="shared" si="107"/>
        <v>food trucks</v>
      </c>
    </row>
    <row r="1152" spans="1:20" ht="16" x14ac:dyDescent="0.2">
      <c r="A1152" s="5">
        <v>1150</v>
      </c>
      <c r="B1152" s="12" t="s">
        <v>1151</v>
      </c>
      <c r="C1152" s="12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18">
        <f t="shared" si="102"/>
        <v>42317.87123842592</v>
      </c>
      <c r="O1152" s="16">
        <f t="shared" si="103"/>
        <v>42377.74623842592</v>
      </c>
      <c r="P1152" s="5" t="s">
        <v>8284</v>
      </c>
      <c r="Q1152" s="9">
        <f t="shared" si="104"/>
        <v>0.1008</v>
      </c>
      <c r="R1152" s="15">
        <f t="shared" si="105"/>
        <v>42</v>
      </c>
      <c r="S1152" s="5" t="str">
        <f t="shared" si="106"/>
        <v>food</v>
      </c>
      <c r="T1152" s="5" t="str">
        <f t="shared" si="107"/>
        <v>food trucks</v>
      </c>
    </row>
    <row r="1153" spans="1:20" ht="32" x14ac:dyDescent="0.2">
      <c r="A1153" s="5">
        <v>1151</v>
      </c>
      <c r="B1153" s="12" t="s">
        <v>1152</v>
      </c>
      <c r="C1153" s="12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18">
        <f t="shared" si="102"/>
        <v>42224.019247685188</v>
      </c>
      <c r="O1153" s="16">
        <f t="shared" si="103"/>
        <v>42253.894247685188</v>
      </c>
      <c r="P1153" s="5" t="s">
        <v>8284</v>
      </c>
      <c r="Q1153" s="9">
        <f t="shared" si="104"/>
        <v>0</v>
      </c>
      <c r="R1153" s="15" t="str">
        <f t="shared" si="105"/>
        <v>N/A</v>
      </c>
      <c r="S1153" s="5" t="str">
        <f t="shared" si="106"/>
        <v>food</v>
      </c>
      <c r="T1153" s="5" t="str">
        <f t="shared" si="107"/>
        <v>food trucks</v>
      </c>
    </row>
    <row r="1154" spans="1:20" ht="16" x14ac:dyDescent="0.2">
      <c r="A1154" s="5">
        <v>1152</v>
      </c>
      <c r="B1154" s="12" t="s">
        <v>1153</v>
      </c>
      <c r="C1154" s="12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18">
        <f t="shared" ref="N1154:N1217" si="108">(J1154/86400)+25569+(-2/24)</f>
        <v>42109.626296296294</v>
      </c>
      <c r="O1154" s="16">
        <f t="shared" ref="O1154:O1217" si="109">(I1154/86400)+25569+(-5/24)</f>
        <v>42139.501296296294</v>
      </c>
      <c r="P1154" s="5" t="s">
        <v>8284</v>
      </c>
      <c r="Q1154" s="9">
        <f t="shared" ref="Q1154:Q1217" si="110">E1154/D1154</f>
        <v>5.6937500000000002E-2</v>
      </c>
      <c r="R1154" s="15">
        <f t="shared" ref="R1154:R1217" si="111">IF(OR(E1154=0,L1154=0),"N/A",ROUND((E1154/L1154),2))</f>
        <v>60.73</v>
      </c>
      <c r="S1154" s="5" t="str">
        <f t="shared" ref="S1154:S1217" si="112">LEFT(P1154,(FIND("/",P1154,1)-1))</f>
        <v>food</v>
      </c>
      <c r="T1154" s="5" t="str">
        <f t="shared" ref="T1154:T1217" si="113">RIGHT(P1154,LEN(P1154)-FIND("/",P1154))</f>
        <v>food trucks</v>
      </c>
    </row>
    <row r="1155" spans="1:20" ht="16" x14ac:dyDescent="0.2">
      <c r="A1155" s="5">
        <v>1153</v>
      </c>
      <c r="B1155" s="12" t="s">
        <v>1154</v>
      </c>
      <c r="C1155" s="12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18">
        <f t="shared" si="108"/>
        <v>42143.630844907406</v>
      </c>
      <c r="O1155" s="16">
        <f t="shared" si="109"/>
        <v>42173.505844907406</v>
      </c>
      <c r="P1155" s="5" t="s">
        <v>8284</v>
      </c>
      <c r="Q1155" s="9">
        <f t="shared" si="110"/>
        <v>6.2500000000000003E-3</v>
      </c>
      <c r="R1155" s="15">
        <f t="shared" si="111"/>
        <v>50</v>
      </c>
      <c r="S1155" s="5" t="str">
        <f t="shared" si="112"/>
        <v>food</v>
      </c>
      <c r="T1155" s="5" t="str">
        <f t="shared" si="113"/>
        <v>food trucks</v>
      </c>
    </row>
    <row r="1156" spans="1:20" ht="32" x14ac:dyDescent="0.2">
      <c r="A1156" s="5">
        <v>1154</v>
      </c>
      <c r="B1156" s="12" t="s">
        <v>1155</v>
      </c>
      <c r="C1156" s="12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18">
        <f t="shared" si="108"/>
        <v>42223.025532407402</v>
      </c>
      <c r="O1156" s="16">
        <f t="shared" si="109"/>
        <v>42252.900532407402</v>
      </c>
      <c r="P1156" s="5" t="s">
        <v>8284</v>
      </c>
      <c r="Q1156" s="9">
        <f t="shared" si="110"/>
        <v>6.5000000000000002E-2</v>
      </c>
      <c r="R1156" s="15">
        <f t="shared" si="111"/>
        <v>108.33</v>
      </c>
      <c r="S1156" s="5" t="str">
        <f t="shared" si="112"/>
        <v>food</v>
      </c>
      <c r="T1156" s="5" t="str">
        <f t="shared" si="113"/>
        <v>food trucks</v>
      </c>
    </row>
    <row r="1157" spans="1:20" ht="32" x14ac:dyDescent="0.2">
      <c r="A1157" s="5">
        <v>1155</v>
      </c>
      <c r="B1157" s="12" t="s">
        <v>1156</v>
      </c>
      <c r="C1157" s="12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18">
        <f t="shared" si="108"/>
        <v>41835.680648148147</v>
      </c>
      <c r="O1157" s="16">
        <f t="shared" si="109"/>
        <v>41865.555648148147</v>
      </c>
      <c r="P1157" s="5" t="s">
        <v>8284</v>
      </c>
      <c r="Q1157" s="9">
        <f t="shared" si="110"/>
        <v>7.5199999999999998E-3</v>
      </c>
      <c r="R1157" s="15">
        <f t="shared" si="111"/>
        <v>23.5</v>
      </c>
      <c r="S1157" s="5" t="str">
        <f t="shared" si="112"/>
        <v>food</v>
      </c>
      <c r="T1157" s="5" t="str">
        <f t="shared" si="113"/>
        <v>food trucks</v>
      </c>
    </row>
    <row r="1158" spans="1:20" ht="32" x14ac:dyDescent="0.2">
      <c r="A1158" s="5">
        <v>1156</v>
      </c>
      <c r="B1158" s="12" t="s">
        <v>1157</v>
      </c>
      <c r="C1158" s="12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18">
        <f t="shared" si="108"/>
        <v>42028.987986111104</v>
      </c>
      <c r="O1158" s="16">
        <f t="shared" si="109"/>
        <v>42058.862986111104</v>
      </c>
      <c r="P1158" s="5" t="s">
        <v>8284</v>
      </c>
      <c r="Q1158" s="9">
        <f t="shared" si="110"/>
        <v>0</v>
      </c>
      <c r="R1158" s="15" t="str">
        <f t="shared" si="111"/>
        <v>N/A</v>
      </c>
      <c r="S1158" s="5" t="str">
        <f t="shared" si="112"/>
        <v>food</v>
      </c>
      <c r="T1158" s="5" t="str">
        <f t="shared" si="113"/>
        <v>food trucks</v>
      </c>
    </row>
    <row r="1159" spans="1:20" ht="32" x14ac:dyDescent="0.2">
      <c r="A1159" s="5">
        <v>1157</v>
      </c>
      <c r="B1159" s="12" t="s">
        <v>1158</v>
      </c>
      <c r="C1159" s="12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18">
        <f t="shared" si="108"/>
        <v>41918.544907407406</v>
      </c>
      <c r="O1159" s="16">
        <f t="shared" si="109"/>
        <v>41978.46157407407</v>
      </c>
      <c r="P1159" s="5" t="s">
        <v>8284</v>
      </c>
      <c r="Q1159" s="9">
        <f t="shared" si="110"/>
        <v>1.5100000000000001E-2</v>
      </c>
      <c r="R1159" s="15">
        <f t="shared" si="111"/>
        <v>50.33</v>
      </c>
      <c r="S1159" s="5" t="str">
        <f t="shared" si="112"/>
        <v>food</v>
      </c>
      <c r="T1159" s="5" t="str">
        <f t="shared" si="113"/>
        <v>food trucks</v>
      </c>
    </row>
    <row r="1160" spans="1:20" ht="32" x14ac:dyDescent="0.2">
      <c r="A1160" s="5">
        <v>1158</v>
      </c>
      <c r="B1160" s="12" t="s">
        <v>1159</v>
      </c>
      <c r="C1160" s="12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18">
        <f t="shared" si="108"/>
        <v>41952.008425925924</v>
      </c>
      <c r="O1160" s="16">
        <f t="shared" si="109"/>
        <v>41981.883425925924</v>
      </c>
      <c r="P1160" s="5" t="s">
        <v>8284</v>
      </c>
      <c r="Q1160" s="9">
        <f t="shared" si="110"/>
        <v>4.6666666666666671E-3</v>
      </c>
      <c r="R1160" s="15">
        <f t="shared" si="111"/>
        <v>11.67</v>
      </c>
      <c r="S1160" s="5" t="str">
        <f t="shared" si="112"/>
        <v>food</v>
      </c>
      <c r="T1160" s="5" t="str">
        <f t="shared" si="113"/>
        <v>food trucks</v>
      </c>
    </row>
    <row r="1161" spans="1:20" ht="32" x14ac:dyDescent="0.2">
      <c r="A1161" s="5">
        <v>1159</v>
      </c>
      <c r="B1161" s="12" t="s">
        <v>1160</v>
      </c>
      <c r="C1161" s="12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18">
        <f t="shared" si="108"/>
        <v>42154.643113425926</v>
      </c>
      <c r="O1161" s="16">
        <f t="shared" si="109"/>
        <v>42185.447916666664</v>
      </c>
      <c r="P1161" s="5" t="s">
        <v>8284</v>
      </c>
      <c r="Q1161" s="9">
        <f t="shared" si="110"/>
        <v>0</v>
      </c>
      <c r="R1161" s="15" t="str">
        <f t="shared" si="111"/>
        <v>N/A</v>
      </c>
      <c r="S1161" s="5" t="str">
        <f t="shared" si="112"/>
        <v>food</v>
      </c>
      <c r="T1161" s="5" t="str">
        <f t="shared" si="113"/>
        <v>food trucks</v>
      </c>
    </row>
    <row r="1162" spans="1:20" ht="32" x14ac:dyDescent="0.2">
      <c r="A1162" s="5">
        <v>1160</v>
      </c>
      <c r="B1162" s="12" t="s">
        <v>1161</v>
      </c>
      <c r="C1162" s="12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18">
        <f t="shared" si="108"/>
        <v>42061.071597222217</v>
      </c>
      <c r="O1162" s="16">
        <f t="shared" si="109"/>
        <v>42090.904930555553</v>
      </c>
      <c r="P1162" s="5" t="s">
        <v>8284</v>
      </c>
      <c r="Q1162" s="9">
        <f t="shared" si="110"/>
        <v>3.85E-2</v>
      </c>
      <c r="R1162" s="15">
        <f t="shared" si="111"/>
        <v>60.79</v>
      </c>
      <c r="S1162" s="5" t="str">
        <f t="shared" si="112"/>
        <v>food</v>
      </c>
      <c r="T1162" s="5" t="str">
        <f t="shared" si="113"/>
        <v>food trucks</v>
      </c>
    </row>
    <row r="1163" spans="1:20" ht="32" x14ac:dyDescent="0.2">
      <c r="A1163" s="5">
        <v>1161</v>
      </c>
      <c r="B1163" s="12" t="s">
        <v>1162</v>
      </c>
      <c r="C1163" s="12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18">
        <f t="shared" si="108"/>
        <v>42122.546168981477</v>
      </c>
      <c r="O1163" s="16">
        <f t="shared" si="109"/>
        <v>42143.421168981477</v>
      </c>
      <c r="P1163" s="5" t="s">
        <v>8284</v>
      </c>
      <c r="Q1163" s="9">
        <f t="shared" si="110"/>
        <v>0</v>
      </c>
      <c r="R1163" s="15" t="str">
        <f t="shared" si="111"/>
        <v>N/A</v>
      </c>
      <c r="S1163" s="5" t="str">
        <f t="shared" si="112"/>
        <v>food</v>
      </c>
      <c r="T1163" s="5" t="str">
        <f t="shared" si="113"/>
        <v>food trucks</v>
      </c>
    </row>
    <row r="1164" spans="1:20" ht="32" x14ac:dyDescent="0.2">
      <c r="A1164" s="5">
        <v>1162</v>
      </c>
      <c r="B1164" s="12" t="s">
        <v>1163</v>
      </c>
      <c r="C1164" s="12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18">
        <f t="shared" si="108"/>
        <v>41876.600277777776</v>
      </c>
      <c r="O1164" s="16">
        <f t="shared" si="109"/>
        <v>41907.475277777776</v>
      </c>
      <c r="P1164" s="5" t="s">
        <v>8284</v>
      </c>
      <c r="Q1164" s="9">
        <f t="shared" si="110"/>
        <v>5.8333333333333338E-4</v>
      </c>
      <c r="R1164" s="15">
        <f t="shared" si="111"/>
        <v>17.5</v>
      </c>
      <c r="S1164" s="5" t="str">
        <f t="shared" si="112"/>
        <v>food</v>
      </c>
      <c r="T1164" s="5" t="str">
        <f t="shared" si="113"/>
        <v>food trucks</v>
      </c>
    </row>
    <row r="1165" spans="1:20" ht="32" x14ac:dyDescent="0.2">
      <c r="A1165" s="5">
        <v>1163</v>
      </c>
      <c r="B1165" s="12" t="s">
        <v>1164</v>
      </c>
      <c r="C1165" s="12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18">
        <f t="shared" si="108"/>
        <v>41830.640277777777</v>
      </c>
      <c r="O1165" s="16">
        <f t="shared" si="109"/>
        <v>41860.515277777777</v>
      </c>
      <c r="P1165" s="5" t="s">
        <v>8284</v>
      </c>
      <c r="Q1165" s="9">
        <f t="shared" si="110"/>
        <v>0</v>
      </c>
      <c r="R1165" s="15" t="str">
        <f t="shared" si="111"/>
        <v>N/A</v>
      </c>
      <c r="S1165" s="5" t="str">
        <f t="shared" si="112"/>
        <v>food</v>
      </c>
      <c r="T1165" s="5" t="str">
        <f t="shared" si="113"/>
        <v>food trucks</v>
      </c>
    </row>
    <row r="1166" spans="1:20" ht="64" x14ac:dyDescent="0.2">
      <c r="A1166" s="5">
        <v>1164</v>
      </c>
      <c r="B1166" s="12" t="s">
        <v>1165</v>
      </c>
      <c r="C1166" s="12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18">
        <f t="shared" si="108"/>
        <v>42509.64099537037</v>
      </c>
      <c r="O1166" s="16">
        <f t="shared" si="109"/>
        <v>42539.51599537037</v>
      </c>
      <c r="P1166" s="5" t="s">
        <v>8284</v>
      </c>
      <c r="Q1166" s="9">
        <f t="shared" si="110"/>
        <v>0</v>
      </c>
      <c r="R1166" s="15" t="str">
        <f t="shared" si="111"/>
        <v>N/A</v>
      </c>
      <c r="S1166" s="5" t="str">
        <f t="shared" si="112"/>
        <v>food</v>
      </c>
      <c r="T1166" s="5" t="str">
        <f t="shared" si="113"/>
        <v>food trucks</v>
      </c>
    </row>
    <row r="1167" spans="1:20" ht="32" x14ac:dyDescent="0.2">
      <c r="A1167" s="5">
        <v>1165</v>
      </c>
      <c r="B1167" s="12" t="s">
        <v>1166</v>
      </c>
      <c r="C1167" s="12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18">
        <f t="shared" si="108"/>
        <v>41792.13113425926</v>
      </c>
      <c r="O1167" s="16">
        <f t="shared" si="109"/>
        <v>41826.00613425926</v>
      </c>
      <c r="P1167" s="5" t="s">
        <v>8284</v>
      </c>
      <c r="Q1167" s="9">
        <f t="shared" si="110"/>
        <v>0.20705000000000001</v>
      </c>
      <c r="R1167" s="15">
        <f t="shared" si="111"/>
        <v>82.82</v>
      </c>
      <c r="S1167" s="5" t="str">
        <f t="shared" si="112"/>
        <v>food</v>
      </c>
      <c r="T1167" s="5" t="str">
        <f t="shared" si="113"/>
        <v>food trucks</v>
      </c>
    </row>
    <row r="1168" spans="1:20" ht="32" x14ac:dyDescent="0.2">
      <c r="A1168" s="5">
        <v>1166</v>
      </c>
      <c r="B1168" s="12" t="s">
        <v>1167</v>
      </c>
      <c r="C1168" s="12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18">
        <f t="shared" si="108"/>
        <v>42150.402106481481</v>
      </c>
      <c r="O1168" s="16">
        <f t="shared" si="109"/>
        <v>42180.958333333336</v>
      </c>
      <c r="P1168" s="5" t="s">
        <v>8284</v>
      </c>
      <c r="Q1168" s="9">
        <f t="shared" si="110"/>
        <v>0.19139999999999999</v>
      </c>
      <c r="R1168" s="15">
        <f t="shared" si="111"/>
        <v>358.88</v>
      </c>
      <c r="S1168" s="5" t="str">
        <f t="shared" si="112"/>
        <v>food</v>
      </c>
      <c r="T1168" s="5" t="str">
        <f t="shared" si="113"/>
        <v>food trucks</v>
      </c>
    </row>
    <row r="1169" spans="1:20" ht="32" x14ac:dyDescent="0.2">
      <c r="A1169" s="5">
        <v>1167</v>
      </c>
      <c r="B1169" s="12" t="s">
        <v>1168</v>
      </c>
      <c r="C1169" s="12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18">
        <f t="shared" si="108"/>
        <v>41863.651562499996</v>
      </c>
      <c r="O1169" s="16">
        <f t="shared" si="109"/>
        <v>41894.526562499996</v>
      </c>
      <c r="P1169" s="5" t="s">
        <v>8284</v>
      </c>
      <c r="Q1169" s="9">
        <f t="shared" si="110"/>
        <v>1.6316666666666667E-2</v>
      </c>
      <c r="R1169" s="15">
        <f t="shared" si="111"/>
        <v>61.19</v>
      </c>
      <c r="S1169" s="5" t="str">
        <f t="shared" si="112"/>
        <v>food</v>
      </c>
      <c r="T1169" s="5" t="str">
        <f t="shared" si="113"/>
        <v>food trucks</v>
      </c>
    </row>
    <row r="1170" spans="1:20" ht="32" x14ac:dyDescent="0.2">
      <c r="A1170" s="5">
        <v>1168</v>
      </c>
      <c r="B1170" s="12" t="s">
        <v>1169</v>
      </c>
      <c r="C1170" s="12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18">
        <f t="shared" si="108"/>
        <v>42604.970659722218</v>
      </c>
      <c r="O1170" s="16">
        <f t="shared" si="109"/>
        <v>42634.845659722218</v>
      </c>
      <c r="P1170" s="5" t="s">
        <v>8284</v>
      </c>
      <c r="Q1170" s="9">
        <f t="shared" si="110"/>
        <v>5.6666666666666664E-2</v>
      </c>
      <c r="R1170" s="15">
        <f t="shared" si="111"/>
        <v>340</v>
      </c>
      <c r="S1170" s="5" t="str">
        <f t="shared" si="112"/>
        <v>food</v>
      </c>
      <c r="T1170" s="5" t="str">
        <f t="shared" si="113"/>
        <v>food trucks</v>
      </c>
    </row>
    <row r="1171" spans="1:20" ht="32" x14ac:dyDescent="0.2">
      <c r="A1171" s="5">
        <v>1169</v>
      </c>
      <c r="B1171" s="12" t="s">
        <v>1170</v>
      </c>
      <c r="C1171" s="12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18">
        <f t="shared" si="108"/>
        <v>42027.270405092589</v>
      </c>
      <c r="O1171" s="16">
        <f t="shared" si="109"/>
        <v>42057.145405092589</v>
      </c>
      <c r="P1171" s="5" t="s">
        <v>8284</v>
      </c>
      <c r="Q1171" s="9">
        <f t="shared" si="110"/>
        <v>1.6999999999999999E-3</v>
      </c>
      <c r="R1171" s="15">
        <f t="shared" si="111"/>
        <v>5.67</v>
      </c>
      <c r="S1171" s="5" t="str">
        <f t="shared" si="112"/>
        <v>food</v>
      </c>
      <c r="T1171" s="5" t="str">
        <f t="shared" si="113"/>
        <v>food trucks</v>
      </c>
    </row>
    <row r="1172" spans="1:20" ht="32" x14ac:dyDescent="0.2">
      <c r="A1172" s="5">
        <v>1170</v>
      </c>
      <c r="B1172" s="12" t="s">
        <v>1171</v>
      </c>
      <c r="C1172" s="12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18">
        <f t="shared" si="108"/>
        <v>42124.809849537036</v>
      </c>
      <c r="O1172" s="16">
        <f t="shared" si="109"/>
        <v>42154.684849537036</v>
      </c>
      <c r="P1172" s="5" t="s">
        <v>8284</v>
      </c>
      <c r="Q1172" s="9">
        <f t="shared" si="110"/>
        <v>4.0000000000000001E-3</v>
      </c>
      <c r="R1172" s="15">
        <f t="shared" si="111"/>
        <v>50</v>
      </c>
      <c r="S1172" s="5" t="str">
        <f t="shared" si="112"/>
        <v>food</v>
      </c>
      <c r="T1172" s="5" t="str">
        <f t="shared" si="113"/>
        <v>food trucks</v>
      </c>
    </row>
    <row r="1173" spans="1:20" ht="32" x14ac:dyDescent="0.2">
      <c r="A1173" s="5">
        <v>1171</v>
      </c>
      <c r="B1173" s="12" t="s">
        <v>1172</v>
      </c>
      <c r="C1173" s="12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18">
        <f t="shared" si="108"/>
        <v>41938.721377314811</v>
      </c>
      <c r="O1173" s="16">
        <f t="shared" si="109"/>
        <v>41956.638043981475</v>
      </c>
      <c r="P1173" s="5" t="s">
        <v>8284</v>
      </c>
      <c r="Q1173" s="9">
        <f t="shared" si="110"/>
        <v>1E-3</v>
      </c>
      <c r="R1173" s="15">
        <f t="shared" si="111"/>
        <v>25</v>
      </c>
      <c r="S1173" s="5" t="str">
        <f t="shared" si="112"/>
        <v>food</v>
      </c>
      <c r="T1173" s="5" t="str">
        <f t="shared" si="113"/>
        <v>food trucks</v>
      </c>
    </row>
    <row r="1174" spans="1:20" ht="16" x14ac:dyDescent="0.2">
      <c r="A1174" s="5">
        <v>1172</v>
      </c>
      <c r="B1174" s="12" t="s">
        <v>1173</v>
      </c>
      <c r="C1174" s="12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18">
        <f t="shared" si="108"/>
        <v>41841.598981481475</v>
      </c>
      <c r="O1174" s="16">
        <f t="shared" si="109"/>
        <v>41871.473981481475</v>
      </c>
      <c r="P1174" s="5" t="s">
        <v>8284</v>
      </c>
      <c r="Q1174" s="9">
        <f t="shared" si="110"/>
        <v>0</v>
      </c>
      <c r="R1174" s="15" t="str">
        <f t="shared" si="111"/>
        <v>N/A</v>
      </c>
      <c r="S1174" s="5" t="str">
        <f t="shared" si="112"/>
        <v>food</v>
      </c>
      <c r="T1174" s="5" t="str">
        <f t="shared" si="113"/>
        <v>food trucks</v>
      </c>
    </row>
    <row r="1175" spans="1:20" ht="32" x14ac:dyDescent="0.2">
      <c r="A1175" s="5">
        <v>1173</v>
      </c>
      <c r="B1175" s="12" t="s">
        <v>1174</v>
      </c>
      <c r="C1175" s="12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18">
        <f t="shared" si="108"/>
        <v>42184.10251157407</v>
      </c>
      <c r="O1175" s="16">
        <f t="shared" si="109"/>
        <v>42218.97751157407</v>
      </c>
      <c r="P1175" s="5" t="s">
        <v>8284</v>
      </c>
      <c r="Q1175" s="9">
        <f t="shared" si="110"/>
        <v>2.4000000000000001E-4</v>
      </c>
      <c r="R1175" s="15">
        <f t="shared" si="111"/>
        <v>30</v>
      </c>
      <c r="S1175" s="5" t="str">
        <f t="shared" si="112"/>
        <v>food</v>
      </c>
      <c r="T1175" s="5" t="str">
        <f t="shared" si="113"/>
        <v>food trucks</v>
      </c>
    </row>
    <row r="1176" spans="1:20" ht="32" x14ac:dyDescent="0.2">
      <c r="A1176" s="5">
        <v>1174</v>
      </c>
      <c r="B1176" s="12" t="s">
        <v>1175</v>
      </c>
      <c r="C1176" s="12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18">
        <f t="shared" si="108"/>
        <v>42468.758414351854</v>
      </c>
      <c r="O1176" s="16">
        <f t="shared" si="109"/>
        <v>42498.633414351854</v>
      </c>
      <c r="P1176" s="5" t="s">
        <v>8284</v>
      </c>
      <c r="Q1176" s="9">
        <f t="shared" si="110"/>
        <v>5.906666666666667E-2</v>
      </c>
      <c r="R1176" s="15">
        <f t="shared" si="111"/>
        <v>46.63</v>
      </c>
      <c r="S1176" s="5" t="str">
        <f t="shared" si="112"/>
        <v>food</v>
      </c>
      <c r="T1176" s="5" t="str">
        <f t="shared" si="113"/>
        <v>food trucks</v>
      </c>
    </row>
    <row r="1177" spans="1:20" ht="32" x14ac:dyDescent="0.2">
      <c r="A1177" s="5">
        <v>1175</v>
      </c>
      <c r="B1177" s="12" t="s">
        <v>1176</v>
      </c>
      <c r="C1177" s="12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18">
        <f t="shared" si="108"/>
        <v>42170.645127314812</v>
      </c>
      <c r="O1177" s="16">
        <f t="shared" si="109"/>
        <v>42200.520127314812</v>
      </c>
      <c r="P1177" s="5" t="s">
        <v>8284</v>
      </c>
      <c r="Q1177" s="9">
        <f t="shared" si="110"/>
        <v>2.9250000000000002E-2</v>
      </c>
      <c r="R1177" s="15">
        <f t="shared" si="111"/>
        <v>65</v>
      </c>
      <c r="S1177" s="5" t="str">
        <f t="shared" si="112"/>
        <v>food</v>
      </c>
      <c r="T1177" s="5" t="str">
        <f t="shared" si="113"/>
        <v>food trucks</v>
      </c>
    </row>
    <row r="1178" spans="1:20" ht="48" x14ac:dyDescent="0.2">
      <c r="A1178" s="5">
        <v>1176</v>
      </c>
      <c r="B1178" s="12" t="s">
        <v>1177</v>
      </c>
      <c r="C1178" s="12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18">
        <f t="shared" si="108"/>
        <v>42745.936319444438</v>
      </c>
      <c r="O1178" s="16">
        <f t="shared" si="109"/>
        <v>42800.333333333336</v>
      </c>
      <c r="P1178" s="5" t="s">
        <v>8284</v>
      </c>
      <c r="Q1178" s="9">
        <f t="shared" si="110"/>
        <v>5.7142857142857142E-5</v>
      </c>
      <c r="R1178" s="15">
        <f t="shared" si="111"/>
        <v>10</v>
      </c>
      <c r="S1178" s="5" t="str">
        <f t="shared" si="112"/>
        <v>food</v>
      </c>
      <c r="T1178" s="5" t="str">
        <f t="shared" si="113"/>
        <v>food trucks</v>
      </c>
    </row>
    <row r="1179" spans="1:20" ht="32" x14ac:dyDescent="0.2">
      <c r="A1179" s="5">
        <v>1177</v>
      </c>
      <c r="B1179" s="12" t="s">
        <v>1178</v>
      </c>
      <c r="C1179" s="12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18">
        <f t="shared" si="108"/>
        <v>41897.577499999999</v>
      </c>
      <c r="O1179" s="16">
        <f t="shared" si="109"/>
        <v>41927.452499999999</v>
      </c>
      <c r="P1179" s="5" t="s">
        <v>8284</v>
      </c>
      <c r="Q1179" s="9">
        <f t="shared" si="110"/>
        <v>0</v>
      </c>
      <c r="R1179" s="15" t="str">
        <f t="shared" si="111"/>
        <v>N/A</v>
      </c>
      <c r="S1179" s="5" t="str">
        <f t="shared" si="112"/>
        <v>food</v>
      </c>
      <c r="T1179" s="5" t="str">
        <f t="shared" si="113"/>
        <v>food trucks</v>
      </c>
    </row>
    <row r="1180" spans="1:20" ht="32" x14ac:dyDescent="0.2">
      <c r="A1180" s="5">
        <v>1178</v>
      </c>
      <c r="B1180" s="12" t="s">
        <v>1179</v>
      </c>
      <c r="C1180" s="12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18">
        <f t="shared" si="108"/>
        <v>41837.82236111111</v>
      </c>
      <c r="O1180" s="16">
        <f t="shared" si="109"/>
        <v>41867.69736111111</v>
      </c>
      <c r="P1180" s="5" t="s">
        <v>8284</v>
      </c>
      <c r="Q1180" s="9">
        <f t="shared" si="110"/>
        <v>6.666666666666667E-5</v>
      </c>
      <c r="R1180" s="15">
        <f t="shared" si="111"/>
        <v>5</v>
      </c>
      <c r="S1180" s="5" t="str">
        <f t="shared" si="112"/>
        <v>food</v>
      </c>
      <c r="T1180" s="5" t="str">
        <f t="shared" si="113"/>
        <v>food trucks</v>
      </c>
    </row>
    <row r="1181" spans="1:20" ht="32" x14ac:dyDescent="0.2">
      <c r="A1181" s="5">
        <v>1179</v>
      </c>
      <c r="B1181" s="12" t="s">
        <v>1180</v>
      </c>
      <c r="C1181" s="12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18">
        <f t="shared" si="108"/>
        <v>42275.636886574073</v>
      </c>
      <c r="O1181" s="16">
        <f t="shared" si="109"/>
        <v>42305.511886574073</v>
      </c>
      <c r="P1181" s="5" t="s">
        <v>8284</v>
      </c>
      <c r="Q1181" s="9">
        <f t="shared" si="110"/>
        <v>5.3333333333333337E-2</v>
      </c>
      <c r="R1181" s="15">
        <f t="shared" si="111"/>
        <v>640</v>
      </c>
      <c r="S1181" s="5" t="str">
        <f t="shared" si="112"/>
        <v>food</v>
      </c>
      <c r="T1181" s="5" t="str">
        <f t="shared" si="113"/>
        <v>food trucks</v>
      </c>
    </row>
    <row r="1182" spans="1:20" ht="16" x14ac:dyDescent="0.2">
      <c r="A1182" s="5">
        <v>1180</v>
      </c>
      <c r="B1182" s="12" t="s">
        <v>1181</v>
      </c>
      <c r="C1182" s="12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18">
        <f t="shared" si="108"/>
        <v>41781.723541666666</v>
      </c>
      <c r="O1182" s="16">
        <f t="shared" si="109"/>
        <v>41818.598541666666</v>
      </c>
      <c r="P1182" s="5" t="s">
        <v>8284</v>
      </c>
      <c r="Q1182" s="9">
        <f t="shared" si="110"/>
        <v>0.11749999999999999</v>
      </c>
      <c r="R1182" s="15">
        <f t="shared" si="111"/>
        <v>69.12</v>
      </c>
      <c r="S1182" s="5" t="str">
        <f t="shared" si="112"/>
        <v>food</v>
      </c>
      <c r="T1182" s="5" t="str">
        <f t="shared" si="113"/>
        <v>food trucks</v>
      </c>
    </row>
    <row r="1183" spans="1:20" ht="16" x14ac:dyDescent="0.2">
      <c r="A1183" s="5">
        <v>1181</v>
      </c>
      <c r="B1183" s="12" t="s">
        <v>1182</v>
      </c>
      <c r="C1183" s="12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18">
        <f t="shared" si="108"/>
        <v>42034.256030092591</v>
      </c>
      <c r="O1183" s="16">
        <f t="shared" si="109"/>
        <v>42064.131030092591</v>
      </c>
      <c r="P1183" s="5" t="s">
        <v>8284</v>
      </c>
      <c r="Q1183" s="9">
        <f t="shared" si="110"/>
        <v>8.0000000000000007E-5</v>
      </c>
      <c r="R1183" s="15">
        <f t="shared" si="111"/>
        <v>1.33</v>
      </c>
      <c r="S1183" s="5" t="str">
        <f t="shared" si="112"/>
        <v>food</v>
      </c>
      <c r="T1183" s="5" t="str">
        <f t="shared" si="113"/>
        <v>food trucks</v>
      </c>
    </row>
    <row r="1184" spans="1:20" ht="32" x14ac:dyDescent="0.2">
      <c r="A1184" s="5">
        <v>1182</v>
      </c>
      <c r="B1184" s="12" t="s">
        <v>1183</v>
      </c>
      <c r="C1184" s="12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18">
        <f t="shared" si="108"/>
        <v>42728.744074074071</v>
      </c>
      <c r="O1184" s="16">
        <f t="shared" si="109"/>
        <v>42747.487499999996</v>
      </c>
      <c r="P1184" s="5" t="s">
        <v>8284</v>
      </c>
      <c r="Q1184" s="9">
        <f t="shared" si="110"/>
        <v>4.2000000000000003E-2</v>
      </c>
      <c r="R1184" s="15">
        <f t="shared" si="111"/>
        <v>10.5</v>
      </c>
      <c r="S1184" s="5" t="str">
        <f t="shared" si="112"/>
        <v>food</v>
      </c>
      <c r="T1184" s="5" t="str">
        <f t="shared" si="113"/>
        <v>food trucks</v>
      </c>
    </row>
    <row r="1185" spans="1:20" ht="32" x14ac:dyDescent="0.2">
      <c r="A1185" s="5">
        <v>1183</v>
      </c>
      <c r="B1185" s="12" t="s">
        <v>1184</v>
      </c>
      <c r="C1185" s="12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18">
        <f t="shared" si="108"/>
        <v>42656.778043981474</v>
      </c>
      <c r="O1185" s="16">
        <f t="shared" si="109"/>
        <v>42675.957638888889</v>
      </c>
      <c r="P1185" s="5" t="s">
        <v>8284</v>
      </c>
      <c r="Q1185" s="9">
        <f t="shared" si="110"/>
        <v>0.04</v>
      </c>
      <c r="R1185" s="15">
        <f t="shared" si="111"/>
        <v>33.33</v>
      </c>
      <c r="S1185" s="5" t="str">
        <f t="shared" si="112"/>
        <v>food</v>
      </c>
      <c r="T1185" s="5" t="str">
        <f t="shared" si="113"/>
        <v>food trucks</v>
      </c>
    </row>
    <row r="1186" spans="1:20" ht="32" x14ac:dyDescent="0.2">
      <c r="A1186" s="5">
        <v>1184</v>
      </c>
      <c r="B1186" s="12" t="s">
        <v>1185</v>
      </c>
      <c r="C1186" s="12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18">
        <f t="shared" si="108"/>
        <v>42741.516331018516</v>
      </c>
      <c r="O1186" s="16">
        <f t="shared" si="109"/>
        <v>42772.391331018516</v>
      </c>
      <c r="P1186" s="5" t="s">
        <v>8285</v>
      </c>
      <c r="Q1186" s="9">
        <f t="shared" si="110"/>
        <v>1.0493636363636363</v>
      </c>
      <c r="R1186" s="15">
        <f t="shared" si="111"/>
        <v>61.56</v>
      </c>
      <c r="S1186" s="5" t="str">
        <f t="shared" si="112"/>
        <v>photography</v>
      </c>
      <c r="T1186" s="5" t="str">
        <f t="shared" si="113"/>
        <v>photobooks</v>
      </c>
    </row>
    <row r="1187" spans="1:20" ht="32" x14ac:dyDescent="0.2">
      <c r="A1187" s="5">
        <v>1185</v>
      </c>
      <c r="B1187" s="12" t="s">
        <v>1186</v>
      </c>
      <c r="C1187" s="12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18">
        <f t="shared" si="108"/>
        <v>42130.781817129631</v>
      </c>
      <c r="O1187" s="16">
        <f t="shared" si="109"/>
        <v>42162.958333333336</v>
      </c>
      <c r="P1187" s="5" t="s">
        <v>8285</v>
      </c>
      <c r="Q1187" s="9">
        <f t="shared" si="110"/>
        <v>1.0544</v>
      </c>
      <c r="R1187" s="15">
        <f t="shared" si="111"/>
        <v>118.74</v>
      </c>
      <c r="S1187" s="5" t="str">
        <f t="shared" si="112"/>
        <v>photography</v>
      </c>
      <c r="T1187" s="5" t="str">
        <f t="shared" si="113"/>
        <v>photobooks</v>
      </c>
    </row>
    <row r="1188" spans="1:20" ht="32" x14ac:dyDescent="0.2">
      <c r="A1188" s="5">
        <v>1186</v>
      </c>
      <c r="B1188" s="12" t="s">
        <v>1187</v>
      </c>
      <c r="C1188" s="12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18">
        <f t="shared" si="108"/>
        <v>42123.780034722215</v>
      </c>
      <c r="O1188" s="16">
        <f t="shared" si="109"/>
        <v>42156.737499999996</v>
      </c>
      <c r="P1188" s="5" t="s">
        <v>8285</v>
      </c>
      <c r="Q1188" s="9">
        <f t="shared" si="110"/>
        <v>1.0673333333333332</v>
      </c>
      <c r="R1188" s="15">
        <f t="shared" si="111"/>
        <v>65.08</v>
      </c>
      <c r="S1188" s="5" t="str">
        <f t="shared" si="112"/>
        <v>photography</v>
      </c>
      <c r="T1188" s="5" t="str">
        <f t="shared" si="113"/>
        <v>photobooks</v>
      </c>
    </row>
    <row r="1189" spans="1:20" ht="32" x14ac:dyDescent="0.2">
      <c r="A1189" s="5">
        <v>1187</v>
      </c>
      <c r="B1189" s="12" t="s">
        <v>1188</v>
      </c>
      <c r="C1189" s="12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18">
        <f t="shared" si="108"/>
        <v>42109.811608796292</v>
      </c>
      <c r="O1189" s="16">
        <f t="shared" si="109"/>
        <v>42141.541666666664</v>
      </c>
      <c r="P1189" s="5" t="s">
        <v>8285</v>
      </c>
      <c r="Q1189" s="9">
        <f t="shared" si="110"/>
        <v>1.0412571428571429</v>
      </c>
      <c r="R1189" s="15">
        <f t="shared" si="111"/>
        <v>130.16</v>
      </c>
      <c r="S1189" s="5" t="str">
        <f t="shared" si="112"/>
        <v>photography</v>
      </c>
      <c r="T1189" s="5" t="str">
        <f t="shared" si="113"/>
        <v>photobooks</v>
      </c>
    </row>
    <row r="1190" spans="1:20" ht="32" x14ac:dyDescent="0.2">
      <c r="A1190" s="5">
        <v>1188</v>
      </c>
      <c r="B1190" s="12" t="s">
        <v>1189</v>
      </c>
      <c r="C1190" s="12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18">
        <f t="shared" si="108"/>
        <v>42711.617361111108</v>
      </c>
      <c r="O1190" s="16">
        <f t="shared" si="109"/>
        <v>42732.492361111108</v>
      </c>
      <c r="P1190" s="5" t="s">
        <v>8285</v>
      </c>
      <c r="Q1190" s="9">
        <f t="shared" si="110"/>
        <v>1.6054999999999999</v>
      </c>
      <c r="R1190" s="15">
        <f t="shared" si="111"/>
        <v>37.78</v>
      </c>
      <c r="S1190" s="5" t="str">
        <f t="shared" si="112"/>
        <v>photography</v>
      </c>
      <c r="T1190" s="5" t="str">
        <f t="shared" si="113"/>
        <v>photobooks</v>
      </c>
    </row>
    <row r="1191" spans="1:20" ht="32" x14ac:dyDescent="0.2">
      <c r="A1191" s="5">
        <v>1189</v>
      </c>
      <c r="B1191" s="12" t="s">
        <v>1190</v>
      </c>
      <c r="C1191" s="12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18">
        <f t="shared" si="108"/>
        <v>42529.895775462959</v>
      </c>
      <c r="O1191" s="16">
        <f t="shared" si="109"/>
        <v>42550.770775462959</v>
      </c>
      <c r="P1191" s="5" t="s">
        <v>8285</v>
      </c>
      <c r="Q1191" s="9">
        <f t="shared" si="110"/>
        <v>1.0777777777777777</v>
      </c>
      <c r="R1191" s="15">
        <f t="shared" si="111"/>
        <v>112.79</v>
      </c>
      <c r="S1191" s="5" t="str">
        <f t="shared" si="112"/>
        <v>photography</v>
      </c>
      <c r="T1191" s="5" t="str">
        <f t="shared" si="113"/>
        <v>photobooks</v>
      </c>
    </row>
    <row r="1192" spans="1:20" ht="16" x14ac:dyDescent="0.2">
      <c r="A1192" s="5">
        <v>1190</v>
      </c>
      <c r="B1192" s="12" t="s">
        <v>1191</v>
      </c>
      <c r="C1192" s="12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18">
        <f t="shared" si="108"/>
        <v>41852.582465277774</v>
      </c>
      <c r="O1192" s="16">
        <f t="shared" si="109"/>
        <v>41882.457465277774</v>
      </c>
      <c r="P1192" s="5" t="s">
        <v>8285</v>
      </c>
      <c r="Q1192" s="9">
        <f t="shared" si="110"/>
        <v>1.35</v>
      </c>
      <c r="R1192" s="15">
        <f t="shared" si="111"/>
        <v>51.92</v>
      </c>
      <c r="S1192" s="5" t="str">
        <f t="shared" si="112"/>
        <v>photography</v>
      </c>
      <c r="T1192" s="5" t="str">
        <f t="shared" si="113"/>
        <v>photobooks</v>
      </c>
    </row>
    <row r="1193" spans="1:20" ht="32" x14ac:dyDescent="0.2">
      <c r="A1193" s="5">
        <v>1191</v>
      </c>
      <c r="B1193" s="12" t="s">
        <v>1192</v>
      </c>
      <c r="C1193" s="12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18">
        <f t="shared" si="108"/>
        <v>42419.520370370366</v>
      </c>
      <c r="O1193" s="16">
        <f t="shared" si="109"/>
        <v>42449.353703703702</v>
      </c>
      <c r="P1193" s="5" t="s">
        <v>8285</v>
      </c>
      <c r="Q1193" s="9">
        <f t="shared" si="110"/>
        <v>1.0907407407407408</v>
      </c>
      <c r="R1193" s="15">
        <f t="shared" si="111"/>
        <v>89.24</v>
      </c>
      <c r="S1193" s="5" t="str">
        <f t="shared" si="112"/>
        <v>photography</v>
      </c>
      <c r="T1193" s="5" t="str">
        <f t="shared" si="113"/>
        <v>photobooks</v>
      </c>
    </row>
    <row r="1194" spans="1:20" ht="16" x14ac:dyDescent="0.2">
      <c r="A1194" s="5">
        <v>1192</v>
      </c>
      <c r="B1194" s="12" t="s">
        <v>1193</v>
      </c>
      <c r="C1194" s="12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18">
        <f t="shared" si="108"/>
        <v>42747.423356481479</v>
      </c>
      <c r="O1194" s="16">
        <f t="shared" si="109"/>
        <v>42777.298356481479</v>
      </c>
      <c r="P1194" s="5" t="s">
        <v>8285</v>
      </c>
      <c r="Q1194" s="9">
        <f t="shared" si="110"/>
        <v>2.9</v>
      </c>
      <c r="R1194" s="15">
        <f t="shared" si="111"/>
        <v>19.329999999999998</v>
      </c>
      <c r="S1194" s="5" t="str">
        <f t="shared" si="112"/>
        <v>photography</v>
      </c>
      <c r="T1194" s="5" t="str">
        <f t="shared" si="113"/>
        <v>photobooks</v>
      </c>
    </row>
    <row r="1195" spans="1:20" ht="32" x14ac:dyDescent="0.2">
      <c r="A1195" s="5">
        <v>1193</v>
      </c>
      <c r="B1195" s="12" t="s">
        <v>1194</v>
      </c>
      <c r="C1195" s="12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18">
        <f t="shared" si="108"/>
        <v>42409.692743055552</v>
      </c>
      <c r="O1195" s="16">
        <f t="shared" si="109"/>
        <v>42469.526076388887</v>
      </c>
      <c r="P1195" s="5" t="s">
        <v>8285</v>
      </c>
      <c r="Q1195" s="9">
        <f t="shared" si="110"/>
        <v>1.0395714285714286</v>
      </c>
      <c r="R1195" s="15">
        <f t="shared" si="111"/>
        <v>79.97</v>
      </c>
      <c r="S1195" s="5" t="str">
        <f t="shared" si="112"/>
        <v>photography</v>
      </c>
      <c r="T1195" s="5" t="str">
        <f t="shared" si="113"/>
        <v>photobooks</v>
      </c>
    </row>
    <row r="1196" spans="1:20" ht="32" x14ac:dyDescent="0.2">
      <c r="A1196" s="5">
        <v>1194</v>
      </c>
      <c r="B1196" s="12" t="s">
        <v>1195</v>
      </c>
      <c r="C1196" s="12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18">
        <f t="shared" si="108"/>
        <v>42072.40484953703</v>
      </c>
      <c r="O1196" s="16">
        <f t="shared" si="109"/>
        <v>42102.27984953703</v>
      </c>
      <c r="P1196" s="5" t="s">
        <v>8285</v>
      </c>
      <c r="Q1196" s="9">
        <f t="shared" si="110"/>
        <v>3.2223999999999999</v>
      </c>
      <c r="R1196" s="15">
        <f t="shared" si="111"/>
        <v>56.41</v>
      </c>
      <c r="S1196" s="5" t="str">
        <f t="shared" si="112"/>
        <v>photography</v>
      </c>
      <c r="T1196" s="5" t="str">
        <f t="shared" si="113"/>
        <v>photobooks</v>
      </c>
    </row>
    <row r="1197" spans="1:20" ht="48" x14ac:dyDescent="0.2">
      <c r="A1197" s="5">
        <v>1195</v>
      </c>
      <c r="B1197" s="12" t="s">
        <v>1196</v>
      </c>
      <c r="C1197" s="12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18">
        <f t="shared" si="108"/>
        <v>42298.264502314814</v>
      </c>
      <c r="O1197" s="16">
        <f t="shared" si="109"/>
        <v>42358.166666666664</v>
      </c>
      <c r="P1197" s="5" t="s">
        <v>8285</v>
      </c>
      <c r="Q1197" s="9">
        <f t="shared" si="110"/>
        <v>1.35</v>
      </c>
      <c r="R1197" s="15">
        <f t="shared" si="111"/>
        <v>79.41</v>
      </c>
      <c r="S1197" s="5" t="str">
        <f t="shared" si="112"/>
        <v>photography</v>
      </c>
      <c r="T1197" s="5" t="str">
        <f t="shared" si="113"/>
        <v>photobooks</v>
      </c>
    </row>
    <row r="1198" spans="1:20" ht="16" x14ac:dyDescent="0.2">
      <c r="A1198" s="5">
        <v>1196</v>
      </c>
      <c r="B1198" s="12" t="s">
        <v>1197</v>
      </c>
      <c r="C1198" s="12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18">
        <f t="shared" si="108"/>
        <v>42326.735405092586</v>
      </c>
      <c r="O1198" s="16">
        <f t="shared" si="109"/>
        <v>42356.610405092586</v>
      </c>
      <c r="P1198" s="5" t="s">
        <v>8285</v>
      </c>
      <c r="Q1198" s="9">
        <f t="shared" si="110"/>
        <v>2.6991034482758622</v>
      </c>
      <c r="R1198" s="15">
        <f t="shared" si="111"/>
        <v>76.44</v>
      </c>
      <c r="S1198" s="5" t="str">
        <f t="shared" si="112"/>
        <v>photography</v>
      </c>
      <c r="T1198" s="5" t="str">
        <f t="shared" si="113"/>
        <v>photobooks</v>
      </c>
    </row>
    <row r="1199" spans="1:20" ht="32" x14ac:dyDescent="0.2">
      <c r="A1199" s="5">
        <v>1197</v>
      </c>
      <c r="B1199" s="12" t="s">
        <v>1198</v>
      </c>
      <c r="C1199" s="12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18">
        <f t="shared" si="108"/>
        <v>42503.581412037034</v>
      </c>
      <c r="O1199" s="16">
        <f t="shared" si="109"/>
        <v>42534.040972222218</v>
      </c>
      <c r="P1199" s="5" t="s">
        <v>8285</v>
      </c>
      <c r="Q1199" s="9">
        <f t="shared" si="110"/>
        <v>2.5329333333333333</v>
      </c>
      <c r="R1199" s="15">
        <f t="shared" si="111"/>
        <v>121</v>
      </c>
      <c r="S1199" s="5" t="str">
        <f t="shared" si="112"/>
        <v>photography</v>
      </c>
      <c r="T1199" s="5" t="str">
        <f t="shared" si="113"/>
        <v>photobooks</v>
      </c>
    </row>
    <row r="1200" spans="1:20" ht="32" x14ac:dyDescent="0.2">
      <c r="A1200" s="5">
        <v>1198</v>
      </c>
      <c r="B1200" s="12" t="s">
        <v>1199</v>
      </c>
      <c r="C1200" s="12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18">
        <f t="shared" si="108"/>
        <v>42333.535717592589</v>
      </c>
      <c r="O1200" s="16">
        <f t="shared" si="109"/>
        <v>42368.916666666664</v>
      </c>
      <c r="P1200" s="5" t="s">
        <v>8285</v>
      </c>
      <c r="Q1200" s="9">
        <f t="shared" si="110"/>
        <v>2.6059999999999999</v>
      </c>
      <c r="R1200" s="15">
        <f t="shared" si="111"/>
        <v>54.62</v>
      </c>
      <c r="S1200" s="5" t="str">
        <f t="shared" si="112"/>
        <v>photography</v>
      </c>
      <c r="T1200" s="5" t="str">
        <f t="shared" si="113"/>
        <v>photobooks</v>
      </c>
    </row>
    <row r="1201" spans="1:20" ht="32" x14ac:dyDescent="0.2">
      <c r="A1201" s="5">
        <v>1199</v>
      </c>
      <c r="B1201" s="12" t="s">
        <v>1200</v>
      </c>
      <c r="C1201" s="12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18">
        <f t="shared" si="108"/>
        <v>42161.687499999993</v>
      </c>
      <c r="O1201" s="16">
        <f t="shared" si="109"/>
        <v>42193.562499999993</v>
      </c>
      <c r="P1201" s="5" t="s">
        <v>8285</v>
      </c>
      <c r="Q1201" s="9">
        <f t="shared" si="110"/>
        <v>1.0131677953348381</v>
      </c>
      <c r="R1201" s="15">
        <f t="shared" si="111"/>
        <v>299.22000000000003</v>
      </c>
      <c r="S1201" s="5" t="str">
        <f t="shared" si="112"/>
        <v>photography</v>
      </c>
      <c r="T1201" s="5" t="str">
        <f t="shared" si="113"/>
        <v>photobooks</v>
      </c>
    </row>
    <row r="1202" spans="1:20" ht="32" x14ac:dyDescent="0.2">
      <c r="A1202" s="5">
        <v>1200</v>
      </c>
      <c r="B1202" s="12" t="s">
        <v>1201</v>
      </c>
      <c r="C1202" s="12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18">
        <f t="shared" si="108"/>
        <v>42089.394166666665</v>
      </c>
      <c r="O1202" s="16">
        <f t="shared" si="109"/>
        <v>42110.269166666665</v>
      </c>
      <c r="P1202" s="5" t="s">
        <v>8285</v>
      </c>
      <c r="Q1202" s="9">
        <f t="shared" si="110"/>
        <v>1.2560416666666667</v>
      </c>
      <c r="R1202" s="15">
        <f t="shared" si="111"/>
        <v>58.53</v>
      </c>
      <c r="S1202" s="5" t="str">
        <f t="shared" si="112"/>
        <v>photography</v>
      </c>
      <c r="T1202" s="5" t="str">
        <f t="shared" si="113"/>
        <v>photobooks</v>
      </c>
    </row>
    <row r="1203" spans="1:20" ht="32" x14ac:dyDescent="0.2">
      <c r="A1203" s="5">
        <v>1201</v>
      </c>
      <c r="B1203" s="12" t="s">
        <v>1202</v>
      </c>
      <c r="C1203" s="12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18">
        <f t="shared" si="108"/>
        <v>42536.523680555554</v>
      </c>
      <c r="O1203" s="16">
        <f t="shared" si="109"/>
        <v>42566.398680555554</v>
      </c>
      <c r="P1203" s="5" t="s">
        <v>8285</v>
      </c>
      <c r="Q1203" s="9">
        <f t="shared" si="110"/>
        <v>1.0243783333333334</v>
      </c>
      <c r="R1203" s="15">
        <f t="shared" si="111"/>
        <v>55.37</v>
      </c>
      <c r="S1203" s="5" t="str">
        <f t="shared" si="112"/>
        <v>photography</v>
      </c>
      <c r="T1203" s="5" t="str">
        <f t="shared" si="113"/>
        <v>photobooks</v>
      </c>
    </row>
    <row r="1204" spans="1:20" ht="32" x14ac:dyDescent="0.2">
      <c r="A1204" s="5">
        <v>1202</v>
      </c>
      <c r="B1204" s="12" t="s">
        <v>1203</v>
      </c>
      <c r="C1204" s="12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18">
        <f t="shared" si="108"/>
        <v>42152.20548611111</v>
      </c>
      <c r="O1204" s="16">
        <f t="shared" si="109"/>
        <v>42182.08048611111</v>
      </c>
      <c r="P1204" s="5" t="s">
        <v>8285</v>
      </c>
      <c r="Q1204" s="9">
        <f t="shared" si="110"/>
        <v>1.99244</v>
      </c>
      <c r="R1204" s="15">
        <f t="shared" si="111"/>
        <v>183.8</v>
      </c>
      <c r="S1204" s="5" t="str">
        <f t="shared" si="112"/>
        <v>photography</v>
      </c>
      <c r="T1204" s="5" t="str">
        <f t="shared" si="113"/>
        <v>photobooks</v>
      </c>
    </row>
    <row r="1205" spans="1:20" ht="32" x14ac:dyDescent="0.2">
      <c r="A1205" s="5">
        <v>1203</v>
      </c>
      <c r="B1205" s="12" t="s">
        <v>1204</v>
      </c>
      <c r="C1205" s="12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18">
        <f t="shared" si="108"/>
        <v>42125.5315625</v>
      </c>
      <c r="O1205" s="16">
        <f t="shared" si="109"/>
        <v>42155.4065625</v>
      </c>
      <c r="P1205" s="5" t="s">
        <v>8285</v>
      </c>
      <c r="Q1205" s="9">
        <f t="shared" si="110"/>
        <v>1.0245398773006136</v>
      </c>
      <c r="R1205" s="15">
        <f t="shared" si="111"/>
        <v>165.35</v>
      </c>
      <c r="S1205" s="5" t="str">
        <f t="shared" si="112"/>
        <v>photography</v>
      </c>
      <c r="T1205" s="5" t="str">
        <f t="shared" si="113"/>
        <v>photobooks</v>
      </c>
    </row>
    <row r="1206" spans="1:20" ht="32" x14ac:dyDescent="0.2">
      <c r="A1206" s="5">
        <v>1204</v>
      </c>
      <c r="B1206" s="12" t="s">
        <v>1205</v>
      </c>
      <c r="C1206" s="12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18">
        <f t="shared" si="108"/>
        <v>42297.664733796293</v>
      </c>
      <c r="O1206" s="16">
        <f t="shared" si="109"/>
        <v>42341.999999999993</v>
      </c>
      <c r="P1206" s="5" t="s">
        <v>8285</v>
      </c>
      <c r="Q1206" s="9">
        <f t="shared" si="110"/>
        <v>1.0294615384615384</v>
      </c>
      <c r="R1206" s="15">
        <f t="shared" si="111"/>
        <v>234.79</v>
      </c>
      <c r="S1206" s="5" t="str">
        <f t="shared" si="112"/>
        <v>photography</v>
      </c>
      <c r="T1206" s="5" t="str">
        <f t="shared" si="113"/>
        <v>photobooks</v>
      </c>
    </row>
    <row r="1207" spans="1:20" ht="32" x14ac:dyDescent="0.2">
      <c r="A1207" s="5">
        <v>1205</v>
      </c>
      <c r="B1207" s="12" t="s">
        <v>1206</v>
      </c>
      <c r="C1207" s="12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18">
        <f t="shared" si="108"/>
        <v>42138.423043981478</v>
      </c>
      <c r="O1207" s="16">
        <f t="shared" si="109"/>
        <v>42168.298043981478</v>
      </c>
      <c r="P1207" s="5" t="s">
        <v>8285</v>
      </c>
      <c r="Q1207" s="9">
        <f t="shared" si="110"/>
        <v>1.0086153846153847</v>
      </c>
      <c r="R1207" s="15">
        <f t="shared" si="111"/>
        <v>211.48</v>
      </c>
      <c r="S1207" s="5" t="str">
        <f t="shared" si="112"/>
        <v>photography</v>
      </c>
      <c r="T1207" s="5" t="str">
        <f t="shared" si="113"/>
        <v>photobooks</v>
      </c>
    </row>
    <row r="1208" spans="1:20" ht="32" x14ac:dyDescent="0.2">
      <c r="A1208" s="5">
        <v>1206</v>
      </c>
      <c r="B1208" s="12" t="s">
        <v>1207</v>
      </c>
      <c r="C1208" s="12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18">
        <f t="shared" si="108"/>
        <v>42772.692743055552</v>
      </c>
      <c r="O1208" s="16">
        <f t="shared" si="109"/>
        <v>42805.353472222218</v>
      </c>
      <c r="P1208" s="5" t="s">
        <v>8285</v>
      </c>
      <c r="Q1208" s="9">
        <f t="shared" si="110"/>
        <v>1.1499999999999999</v>
      </c>
      <c r="R1208" s="15">
        <f t="shared" si="111"/>
        <v>32.340000000000003</v>
      </c>
      <c r="S1208" s="5" t="str">
        <f t="shared" si="112"/>
        <v>photography</v>
      </c>
      <c r="T1208" s="5" t="str">
        <f t="shared" si="113"/>
        <v>photobooks</v>
      </c>
    </row>
    <row r="1209" spans="1:20" ht="16" x14ac:dyDescent="0.2">
      <c r="A1209" s="5">
        <v>1207</v>
      </c>
      <c r="B1209" s="12" t="s">
        <v>1208</v>
      </c>
      <c r="C1209" s="12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18">
        <f t="shared" si="108"/>
        <v>42430.346909722219</v>
      </c>
      <c r="O1209" s="16">
        <f t="shared" si="109"/>
        <v>42460.208333333336</v>
      </c>
      <c r="P1209" s="5" t="s">
        <v>8285</v>
      </c>
      <c r="Q1209" s="9">
        <f t="shared" si="110"/>
        <v>1.0416766467065868</v>
      </c>
      <c r="R1209" s="15">
        <f t="shared" si="111"/>
        <v>123.38</v>
      </c>
      <c r="S1209" s="5" t="str">
        <f t="shared" si="112"/>
        <v>photography</v>
      </c>
      <c r="T1209" s="5" t="str">
        <f t="shared" si="113"/>
        <v>photobooks</v>
      </c>
    </row>
    <row r="1210" spans="1:20" ht="32" x14ac:dyDescent="0.2">
      <c r="A1210" s="5">
        <v>1208</v>
      </c>
      <c r="B1210" s="12" t="s">
        <v>1209</v>
      </c>
      <c r="C1210" s="12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18">
        <f t="shared" si="108"/>
        <v>42423.625740740739</v>
      </c>
      <c r="O1210" s="16">
        <f t="shared" si="109"/>
        <v>42453.459074074075</v>
      </c>
      <c r="P1210" s="5" t="s">
        <v>8285</v>
      </c>
      <c r="Q1210" s="9">
        <f t="shared" si="110"/>
        <v>1.5529999999999999</v>
      </c>
      <c r="R1210" s="15">
        <f t="shared" si="111"/>
        <v>207.07</v>
      </c>
      <c r="S1210" s="5" t="str">
        <f t="shared" si="112"/>
        <v>photography</v>
      </c>
      <c r="T1210" s="5" t="str">
        <f t="shared" si="113"/>
        <v>photobooks</v>
      </c>
    </row>
    <row r="1211" spans="1:20" ht="32" x14ac:dyDescent="0.2">
      <c r="A1211" s="5">
        <v>1209</v>
      </c>
      <c r="B1211" s="12" t="s">
        <v>1210</v>
      </c>
      <c r="C1211" s="12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18">
        <f t="shared" si="108"/>
        <v>42761.762789351851</v>
      </c>
      <c r="O1211" s="16">
        <f t="shared" si="109"/>
        <v>42791.637789351851</v>
      </c>
      <c r="P1211" s="5" t="s">
        <v>8285</v>
      </c>
      <c r="Q1211" s="9">
        <f t="shared" si="110"/>
        <v>1.06</v>
      </c>
      <c r="R1211" s="15">
        <f t="shared" si="111"/>
        <v>138.26</v>
      </c>
      <c r="S1211" s="5" t="str">
        <f t="shared" si="112"/>
        <v>photography</v>
      </c>
      <c r="T1211" s="5" t="str">
        <f t="shared" si="113"/>
        <v>photobooks</v>
      </c>
    </row>
    <row r="1212" spans="1:20" ht="16" x14ac:dyDescent="0.2">
      <c r="A1212" s="5">
        <v>1210</v>
      </c>
      <c r="B1212" s="12" t="s">
        <v>1211</v>
      </c>
      <c r="C1212" s="12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18">
        <f t="shared" si="108"/>
        <v>42132.858472222222</v>
      </c>
      <c r="O1212" s="16">
        <f t="shared" si="109"/>
        <v>42155.666666666664</v>
      </c>
      <c r="P1212" s="5" t="s">
        <v>8285</v>
      </c>
      <c r="Q1212" s="9">
        <f t="shared" si="110"/>
        <v>2.5431499999999998</v>
      </c>
      <c r="R1212" s="15">
        <f t="shared" si="111"/>
        <v>493.82</v>
      </c>
      <c r="S1212" s="5" t="str">
        <f t="shared" si="112"/>
        <v>photography</v>
      </c>
      <c r="T1212" s="5" t="str">
        <f t="shared" si="113"/>
        <v>photobooks</v>
      </c>
    </row>
    <row r="1213" spans="1:20" ht="32" x14ac:dyDescent="0.2">
      <c r="A1213" s="5">
        <v>1211</v>
      </c>
      <c r="B1213" s="12" t="s">
        <v>1212</v>
      </c>
      <c r="C1213" s="12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18">
        <f t="shared" si="108"/>
        <v>42515.783113425925</v>
      </c>
      <c r="O1213" s="16">
        <f t="shared" si="109"/>
        <v>42530.658113425925</v>
      </c>
      <c r="P1213" s="5" t="s">
        <v>8285</v>
      </c>
      <c r="Q1213" s="9">
        <f t="shared" si="110"/>
        <v>1.0109999999999999</v>
      </c>
      <c r="R1213" s="15">
        <f t="shared" si="111"/>
        <v>168.5</v>
      </c>
      <c r="S1213" s="5" t="str">
        <f t="shared" si="112"/>
        <v>photography</v>
      </c>
      <c r="T1213" s="5" t="str">
        <f t="shared" si="113"/>
        <v>photobooks</v>
      </c>
    </row>
    <row r="1214" spans="1:20" ht="32" x14ac:dyDescent="0.2">
      <c r="A1214" s="5">
        <v>1212</v>
      </c>
      <c r="B1214" s="12" t="s">
        <v>1213</v>
      </c>
      <c r="C1214" s="12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18">
        <f t="shared" si="108"/>
        <v>42318.866840277777</v>
      </c>
      <c r="O1214" s="16">
        <f t="shared" si="109"/>
        <v>42334.833333333336</v>
      </c>
      <c r="P1214" s="5" t="s">
        <v>8285</v>
      </c>
      <c r="Q1214" s="9">
        <f t="shared" si="110"/>
        <v>1.2904</v>
      </c>
      <c r="R1214" s="15">
        <f t="shared" si="111"/>
        <v>38.869999999999997</v>
      </c>
      <c r="S1214" s="5" t="str">
        <f t="shared" si="112"/>
        <v>photography</v>
      </c>
      <c r="T1214" s="5" t="str">
        <f t="shared" si="113"/>
        <v>photobooks</v>
      </c>
    </row>
    <row r="1215" spans="1:20" ht="32" x14ac:dyDescent="0.2">
      <c r="A1215" s="5">
        <v>1213</v>
      </c>
      <c r="B1215" s="12" t="s">
        <v>1214</v>
      </c>
      <c r="C1215" s="12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18">
        <f t="shared" si="108"/>
        <v>42731.672453703701</v>
      </c>
      <c r="O1215" s="16">
        <f t="shared" si="109"/>
        <v>42766.547453703701</v>
      </c>
      <c r="P1215" s="5" t="s">
        <v>8285</v>
      </c>
      <c r="Q1215" s="9">
        <f t="shared" si="110"/>
        <v>1.0223076923076924</v>
      </c>
      <c r="R1215" s="15">
        <f t="shared" si="111"/>
        <v>61.53</v>
      </c>
      <c r="S1215" s="5" t="str">
        <f t="shared" si="112"/>
        <v>photography</v>
      </c>
      <c r="T1215" s="5" t="str">
        <f t="shared" si="113"/>
        <v>photobooks</v>
      </c>
    </row>
    <row r="1216" spans="1:20" ht="32" x14ac:dyDescent="0.2">
      <c r="A1216" s="5">
        <v>1214</v>
      </c>
      <c r="B1216" s="12" t="s">
        <v>1215</v>
      </c>
      <c r="C1216" s="12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18">
        <f t="shared" si="108"/>
        <v>42104.757002314807</v>
      </c>
      <c r="O1216" s="16">
        <f t="shared" si="109"/>
        <v>42164.632002314807</v>
      </c>
      <c r="P1216" s="5" t="s">
        <v>8285</v>
      </c>
      <c r="Q1216" s="9">
        <f t="shared" si="110"/>
        <v>1.3180000000000001</v>
      </c>
      <c r="R1216" s="15">
        <f t="shared" si="111"/>
        <v>105.44</v>
      </c>
      <c r="S1216" s="5" t="str">
        <f t="shared" si="112"/>
        <v>photography</v>
      </c>
      <c r="T1216" s="5" t="str">
        <f t="shared" si="113"/>
        <v>photobooks</v>
      </c>
    </row>
    <row r="1217" spans="1:20" ht="32" x14ac:dyDescent="0.2">
      <c r="A1217" s="5">
        <v>1215</v>
      </c>
      <c r="B1217" s="12" t="s">
        <v>1216</v>
      </c>
      <c r="C1217" s="12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18">
        <f t="shared" si="108"/>
        <v>41759.839768518512</v>
      </c>
      <c r="O1217" s="16">
        <f t="shared" si="109"/>
        <v>41789.714768518512</v>
      </c>
      <c r="P1217" s="5" t="s">
        <v>8285</v>
      </c>
      <c r="Q1217" s="9">
        <f t="shared" si="110"/>
        <v>7.8608020000000005</v>
      </c>
      <c r="R1217" s="15">
        <f t="shared" si="111"/>
        <v>71.59</v>
      </c>
      <c r="S1217" s="5" t="str">
        <f t="shared" si="112"/>
        <v>photography</v>
      </c>
      <c r="T1217" s="5" t="str">
        <f t="shared" si="113"/>
        <v>photobooks</v>
      </c>
    </row>
    <row r="1218" spans="1:20" ht="16" x14ac:dyDescent="0.2">
      <c r="A1218" s="5">
        <v>1216</v>
      </c>
      <c r="B1218" s="12" t="s">
        <v>1217</v>
      </c>
      <c r="C1218" s="12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18">
        <f t="shared" ref="N1218:N1281" si="114">(J1218/86400)+25569+(-2/24)</f>
        <v>42247.533067129632</v>
      </c>
      <c r="O1218" s="16">
        <f t="shared" ref="O1218:O1281" si="115">(I1218/86400)+25569+(-5/24)</f>
        <v>42279.752083333333</v>
      </c>
      <c r="P1218" s="5" t="s">
        <v>8285</v>
      </c>
      <c r="Q1218" s="9">
        <f t="shared" ref="Q1218:Q1281" si="116">E1218/D1218</f>
        <v>1.4570000000000001</v>
      </c>
      <c r="R1218" s="15">
        <f t="shared" ref="R1218:R1281" si="117">IF(OR(E1218=0,L1218=0),"N/A",ROUND((E1218/L1218),2))</f>
        <v>91.88</v>
      </c>
      <c r="S1218" s="5" t="str">
        <f t="shared" ref="S1218:S1281" si="118">LEFT(P1218,(FIND("/",P1218,1)-1))</f>
        <v>photography</v>
      </c>
      <c r="T1218" s="5" t="str">
        <f t="shared" ref="T1218:T1281" si="119">RIGHT(P1218,LEN(P1218)-FIND("/",P1218))</f>
        <v>photobooks</v>
      </c>
    </row>
    <row r="1219" spans="1:20" ht="32" x14ac:dyDescent="0.2">
      <c r="A1219" s="5">
        <v>1217</v>
      </c>
      <c r="B1219" s="12" t="s">
        <v>1218</v>
      </c>
      <c r="C1219" s="12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18">
        <f t="shared" si="114"/>
        <v>42535.7261574074</v>
      </c>
      <c r="O1219" s="16">
        <f t="shared" si="115"/>
        <v>42565.6011574074</v>
      </c>
      <c r="P1219" s="5" t="s">
        <v>8285</v>
      </c>
      <c r="Q1219" s="9">
        <f t="shared" si="116"/>
        <v>1.026</v>
      </c>
      <c r="R1219" s="15">
        <f t="shared" si="117"/>
        <v>148.57</v>
      </c>
      <c r="S1219" s="5" t="str">
        <f t="shared" si="118"/>
        <v>photography</v>
      </c>
      <c r="T1219" s="5" t="str">
        <f t="shared" si="119"/>
        <v>photobooks</v>
      </c>
    </row>
    <row r="1220" spans="1:20" ht="32" x14ac:dyDescent="0.2">
      <c r="A1220" s="5">
        <v>1218</v>
      </c>
      <c r="B1220" s="12" t="s">
        <v>1219</v>
      </c>
      <c r="C1220" s="12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18">
        <f t="shared" si="114"/>
        <v>42278.578703703701</v>
      </c>
      <c r="O1220" s="16">
        <f t="shared" si="115"/>
        <v>42308.916666666664</v>
      </c>
      <c r="P1220" s="5" t="s">
        <v>8285</v>
      </c>
      <c r="Q1220" s="9">
        <f t="shared" si="116"/>
        <v>1.7227777777777777</v>
      </c>
      <c r="R1220" s="15">
        <f t="shared" si="117"/>
        <v>174.21</v>
      </c>
      <c r="S1220" s="5" t="str">
        <f t="shared" si="118"/>
        <v>photography</v>
      </c>
      <c r="T1220" s="5" t="str">
        <f t="shared" si="119"/>
        <v>photobooks</v>
      </c>
    </row>
    <row r="1221" spans="1:20" ht="16" x14ac:dyDescent="0.2">
      <c r="A1221" s="5">
        <v>1219</v>
      </c>
      <c r="B1221" s="12" t="s">
        <v>1220</v>
      </c>
      <c r="C1221" s="12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18">
        <f t="shared" si="114"/>
        <v>42633.378622685188</v>
      </c>
      <c r="O1221" s="16">
        <f t="shared" si="115"/>
        <v>42663.253622685188</v>
      </c>
      <c r="P1221" s="5" t="s">
        <v>8285</v>
      </c>
      <c r="Q1221" s="9">
        <f t="shared" si="116"/>
        <v>1.5916819571865444</v>
      </c>
      <c r="R1221" s="15">
        <f t="shared" si="117"/>
        <v>102.86</v>
      </c>
      <c r="S1221" s="5" t="str">
        <f t="shared" si="118"/>
        <v>photography</v>
      </c>
      <c r="T1221" s="5" t="str">
        <f t="shared" si="119"/>
        <v>photobooks</v>
      </c>
    </row>
    <row r="1222" spans="1:20" ht="32" x14ac:dyDescent="0.2">
      <c r="A1222" s="5">
        <v>1220</v>
      </c>
      <c r="B1222" s="12" t="s">
        <v>1221</v>
      </c>
      <c r="C1222" s="12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18">
        <f t="shared" si="114"/>
        <v>42211.545277777775</v>
      </c>
      <c r="O1222" s="16">
        <f t="shared" si="115"/>
        <v>42241.420277777775</v>
      </c>
      <c r="P1222" s="5" t="s">
        <v>8285</v>
      </c>
      <c r="Q1222" s="9">
        <f t="shared" si="116"/>
        <v>1.0376666666666667</v>
      </c>
      <c r="R1222" s="15">
        <f t="shared" si="117"/>
        <v>111.18</v>
      </c>
      <c r="S1222" s="5" t="str">
        <f t="shared" si="118"/>
        <v>photography</v>
      </c>
      <c r="T1222" s="5" t="str">
        <f t="shared" si="119"/>
        <v>photobooks</v>
      </c>
    </row>
    <row r="1223" spans="1:20" ht="32" x14ac:dyDescent="0.2">
      <c r="A1223" s="5">
        <v>1221</v>
      </c>
      <c r="B1223" s="12" t="s">
        <v>1222</v>
      </c>
      <c r="C1223" s="12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18">
        <f t="shared" si="114"/>
        <v>42680.392222222225</v>
      </c>
      <c r="O1223" s="16">
        <f t="shared" si="115"/>
        <v>42707.791666666664</v>
      </c>
      <c r="P1223" s="5" t="s">
        <v>8285</v>
      </c>
      <c r="Q1223" s="9">
        <f t="shared" si="116"/>
        <v>1.1140954545454547</v>
      </c>
      <c r="R1223" s="15">
        <f t="shared" si="117"/>
        <v>23.8</v>
      </c>
      <c r="S1223" s="5" t="str">
        <f t="shared" si="118"/>
        <v>photography</v>
      </c>
      <c r="T1223" s="5" t="str">
        <f t="shared" si="119"/>
        <v>photobooks</v>
      </c>
    </row>
    <row r="1224" spans="1:20" ht="16" x14ac:dyDescent="0.2">
      <c r="A1224" s="5">
        <v>1222</v>
      </c>
      <c r="B1224" s="12" t="s">
        <v>1223</v>
      </c>
      <c r="C1224" s="12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18">
        <f t="shared" si="114"/>
        <v>42430.637118055551</v>
      </c>
      <c r="O1224" s="16">
        <f t="shared" si="115"/>
        <v>42460.958333333336</v>
      </c>
      <c r="P1224" s="5" t="s">
        <v>8285</v>
      </c>
      <c r="Q1224" s="9">
        <f t="shared" si="116"/>
        <v>2.80375</v>
      </c>
      <c r="R1224" s="15">
        <f t="shared" si="117"/>
        <v>81.27</v>
      </c>
      <c r="S1224" s="5" t="str">
        <f t="shared" si="118"/>
        <v>photography</v>
      </c>
      <c r="T1224" s="5" t="str">
        <f t="shared" si="119"/>
        <v>photobooks</v>
      </c>
    </row>
    <row r="1225" spans="1:20" ht="16" x14ac:dyDescent="0.2">
      <c r="A1225" s="5">
        <v>1223</v>
      </c>
      <c r="B1225" s="12" t="s">
        <v>1224</v>
      </c>
      <c r="C1225" s="12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18">
        <f t="shared" si="114"/>
        <v>42654.093854166662</v>
      </c>
      <c r="O1225" s="16">
        <f t="shared" si="115"/>
        <v>42684.010520833333</v>
      </c>
      <c r="P1225" s="5" t="s">
        <v>8285</v>
      </c>
      <c r="Q1225" s="9">
        <f t="shared" si="116"/>
        <v>1.1210606060606061</v>
      </c>
      <c r="R1225" s="15">
        <f t="shared" si="117"/>
        <v>116.21</v>
      </c>
      <c r="S1225" s="5" t="str">
        <f t="shared" si="118"/>
        <v>photography</v>
      </c>
      <c r="T1225" s="5" t="str">
        <f t="shared" si="119"/>
        <v>photobooks</v>
      </c>
    </row>
    <row r="1226" spans="1:20" ht="16" x14ac:dyDescent="0.2">
      <c r="A1226" s="5">
        <v>1224</v>
      </c>
      <c r="B1226" s="12" t="s">
        <v>1225</v>
      </c>
      <c r="C1226" s="12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18">
        <f t="shared" si="114"/>
        <v>41736.466458333329</v>
      </c>
      <c r="O1226" s="16">
        <f t="shared" si="115"/>
        <v>41796.341458333329</v>
      </c>
      <c r="P1226" s="5" t="s">
        <v>8286</v>
      </c>
      <c r="Q1226" s="9">
        <f t="shared" si="116"/>
        <v>7.0666666666666669E-2</v>
      </c>
      <c r="R1226" s="15">
        <f t="shared" si="117"/>
        <v>58.89</v>
      </c>
      <c r="S1226" s="5" t="str">
        <f t="shared" si="118"/>
        <v>music</v>
      </c>
      <c r="T1226" s="5" t="str">
        <f t="shared" si="119"/>
        <v>world music</v>
      </c>
    </row>
    <row r="1227" spans="1:20" ht="32" x14ac:dyDescent="0.2">
      <c r="A1227" s="5">
        <v>1225</v>
      </c>
      <c r="B1227" s="12" t="s">
        <v>1226</v>
      </c>
      <c r="C1227" s="12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18">
        <f t="shared" si="114"/>
        <v>41509.822662037033</v>
      </c>
      <c r="O1227" s="16">
        <f t="shared" si="115"/>
        <v>41569.697662037033</v>
      </c>
      <c r="P1227" s="5" t="s">
        <v>8286</v>
      </c>
      <c r="Q1227" s="9">
        <f t="shared" si="116"/>
        <v>4.3999999999999997E-2</v>
      </c>
      <c r="R1227" s="15">
        <f t="shared" si="117"/>
        <v>44</v>
      </c>
      <c r="S1227" s="5" t="str">
        <f t="shared" si="118"/>
        <v>music</v>
      </c>
      <c r="T1227" s="5" t="str">
        <f t="shared" si="119"/>
        <v>world music</v>
      </c>
    </row>
    <row r="1228" spans="1:20" ht="32" x14ac:dyDescent="0.2">
      <c r="A1228" s="5">
        <v>1226</v>
      </c>
      <c r="B1228" s="12" t="s">
        <v>1227</v>
      </c>
      <c r="C1228" s="12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18">
        <f t="shared" si="114"/>
        <v>41715.791446759256</v>
      </c>
      <c r="O1228" s="16">
        <f t="shared" si="115"/>
        <v>41749.833333333328</v>
      </c>
      <c r="P1228" s="5" t="s">
        <v>8286</v>
      </c>
      <c r="Q1228" s="9">
        <f t="shared" si="116"/>
        <v>3.8739999999999997E-2</v>
      </c>
      <c r="R1228" s="15">
        <f t="shared" si="117"/>
        <v>48.43</v>
      </c>
      <c r="S1228" s="5" t="str">
        <f t="shared" si="118"/>
        <v>music</v>
      </c>
      <c r="T1228" s="5" t="str">
        <f t="shared" si="119"/>
        <v>world music</v>
      </c>
    </row>
    <row r="1229" spans="1:20" ht="32" x14ac:dyDescent="0.2">
      <c r="A1229" s="5">
        <v>1227</v>
      </c>
      <c r="B1229" s="12" t="s">
        <v>1228</v>
      </c>
      <c r="C1229" s="12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18">
        <f t="shared" si="114"/>
        <v>41827.835833333331</v>
      </c>
      <c r="O1229" s="16">
        <f t="shared" si="115"/>
        <v>41858.083333333328</v>
      </c>
      <c r="P1229" s="5" t="s">
        <v>8286</v>
      </c>
      <c r="Q1229" s="9">
        <f t="shared" si="116"/>
        <v>0</v>
      </c>
      <c r="R1229" s="15" t="str">
        <f t="shared" si="117"/>
        <v>N/A</v>
      </c>
      <c r="S1229" s="5" t="str">
        <f t="shared" si="118"/>
        <v>music</v>
      </c>
      <c r="T1229" s="5" t="str">
        <f t="shared" si="119"/>
        <v>world music</v>
      </c>
    </row>
    <row r="1230" spans="1:20" ht="32" x14ac:dyDescent="0.2">
      <c r="A1230" s="5">
        <v>1228</v>
      </c>
      <c r="B1230" s="12" t="s">
        <v>1229</v>
      </c>
      <c r="C1230" s="12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18">
        <f t="shared" si="114"/>
        <v>40754.645925925921</v>
      </c>
      <c r="O1230" s="16">
        <f t="shared" si="115"/>
        <v>40814.520925925921</v>
      </c>
      <c r="P1230" s="5" t="s">
        <v>8286</v>
      </c>
      <c r="Q1230" s="9">
        <f t="shared" si="116"/>
        <v>0.29299999999999998</v>
      </c>
      <c r="R1230" s="15">
        <f t="shared" si="117"/>
        <v>61.04</v>
      </c>
      <c r="S1230" s="5" t="str">
        <f t="shared" si="118"/>
        <v>music</v>
      </c>
      <c r="T1230" s="5" t="str">
        <f t="shared" si="119"/>
        <v>world music</v>
      </c>
    </row>
    <row r="1231" spans="1:20" ht="32" x14ac:dyDescent="0.2">
      <c r="A1231" s="5">
        <v>1229</v>
      </c>
      <c r="B1231" s="12" t="s">
        <v>1230</v>
      </c>
      <c r="C1231" s="12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18">
        <f t="shared" si="114"/>
        <v>40985.376469907402</v>
      </c>
      <c r="O1231" s="16">
        <f t="shared" si="115"/>
        <v>41015.458333333328</v>
      </c>
      <c r="P1231" s="5" t="s">
        <v>8286</v>
      </c>
      <c r="Q1231" s="9">
        <f t="shared" si="116"/>
        <v>9.0909090909090905E-3</v>
      </c>
      <c r="R1231" s="15">
        <f t="shared" si="117"/>
        <v>25</v>
      </c>
      <c r="S1231" s="5" t="str">
        <f t="shared" si="118"/>
        <v>music</v>
      </c>
      <c r="T1231" s="5" t="str">
        <f t="shared" si="119"/>
        <v>world music</v>
      </c>
    </row>
    <row r="1232" spans="1:20" ht="32" x14ac:dyDescent="0.2">
      <c r="A1232" s="5">
        <v>1230</v>
      </c>
      <c r="B1232" s="12" t="s">
        <v>1231</v>
      </c>
      <c r="C1232" s="12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18">
        <f t="shared" si="114"/>
        <v>40568.889236111107</v>
      </c>
      <c r="O1232" s="16">
        <f t="shared" si="115"/>
        <v>40598.764236111107</v>
      </c>
      <c r="P1232" s="5" t="s">
        <v>8286</v>
      </c>
      <c r="Q1232" s="9">
        <f t="shared" si="116"/>
        <v>0</v>
      </c>
      <c r="R1232" s="15" t="str">
        <f t="shared" si="117"/>
        <v>N/A</v>
      </c>
      <c r="S1232" s="5" t="str">
        <f t="shared" si="118"/>
        <v>music</v>
      </c>
      <c r="T1232" s="5" t="str">
        <f t="shared" si="119"/>
        <v>world music</v>
      </c>
    </row>
    <row r="1233" spans="1:20" ht="32" x14ac:dyDescent="0.2">
      <c r="A1233" s="5">
        <v>1231</v>
      </c>
      <c r="B1233" s="12" t="s">
        <v>1232</v>
      </c>
      <c r="C1233" s="12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18">
        <f t="shared" si="114"/>
        <v>42193.858425925922</v>
      </c>
      <c r="O1233" s="16">
        <f t="shared" si="115"/>
        <v>42243.833333333336</v>
      </c>
      <c r="P1233" s="5" t="s">
        <v>8286</v>
      </c>
      <c r="Q1233" s="9">
        <f t="shared" si="116"/>
        <v>0</v>
      </c>
      <c r="R1233" s="15" t="str">
        <f t="shared" si="117"/>
        <v>N/A</v>
      </c>
      <c r="S1233" s="5" t="str">
        <f t="shared" si="118"/>
        <v>music</v>
      </c>
      <c r="T1233" s="5" t="str">
        <f t="shared" si="119"/>
        <v>world music</v>
      </c>
    </row>
    <row r="1234" spans="1:20" ht="32" x14ac:dyDescent="0.2">
      <c r="A1234" s="5">
        <v>1232</v>
      </c>
      <c r="B1234" s="12" t="s">
        <v>1233</v>
      </c>
      <c r="C1234" s="12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18">
        <f t="shared" si="114"/>
        <v>41506.764699074069</v>
      </c>
      <c r="O1234" s="16">
        <f t="shared" si="115"/>
        <v>41553.639699074069</v>
      </c>
      <c r="P1234" s="5" t="s">
        <v>8286</v>
      </c>
      <c r="Q1234" s="9">
        <f t="shared" si="116"/>
        <v>8.0000000000000002E-3</v>
      </c>
      <c r="R1234" s="15">
        <f t="shared" si="117"/>
        <v>40</v>
      </c>
      <c r="S1234" s="5" t="str">
        <f t="shared" si="118"/>
        <v>music</v>
      </c>
      <c r="T1234" s="5" t="str">
        <f t="shared" si="119"/>
        <v>world music</v>
      </c>
    </row>
    <row r="1235" spans="1:20" ht="32" x14ac:dyDescent="0.2">
      <c r="A1235" s="5">
        <v>1233</v>
      </c>
      <c r="B1235" s="12" t="s">
        <v>1234</v>
      </c>
      <c r="C1235" s="12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18">
        <f t="shared" si="114"/>
        <v>40939.865439814814</v>
      </c>
      <c r="O1235" s="16">
        <f t="shared" si="115"/>
        <v>40960.740439814814</v>
      </c>
      <c r="P1235" s="5" t="s">
        <v>8286</v>
      </c>
      <c r="Q1235" s="9">
        <f t="shared" si="116"/>
        <v>0.11600000000000001</v>
      </c>
      <c r="R1235" s="15">
        <f t="shared" si="117"/>
        <v>19.329999999999998</v>
      </c>
      <c r="S1235" s="5" t="str">
        <f t="shared" si="118"/>
        <v>music</v>
      </c>
      <c r="T1235" s="5" t="str">
        <f t="shared" si="119"/>
        <v>world music</v>
      </c>
    </row>
    <row r="1236" spans="1:20" ht="32" x14ac:dyDescent="0.2">
      <c r="A1236" s="5">
        <v>1234</v>
      </c>
      <c r="B1236" s="12" t="s">
        <v>1235</v>
      </c>
      <c r="C1236" s="12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18">
        <f t="shared" si="114"/>
        <v>42007.705347222225</v>
      </c>
      <c r="O1236" s="16">
        <f t="shared" si="115"/>
        <v>42037.580347222225</v>
      </c>
      <c r="P1236" s="5" t="s">
        <v>8286</v>
      </c>
      <c r="Q1236" s="9">
        <f t="shared" si="116"/>
        <v>0</v>
      </c>
      <c r="R1236" s="15" t="str">
        <f t="shared" si="117"/>
        <v>N/A</v>
      </c>
      <c r="S1236" s="5" t="str">
        <f t="shared" si="118"/>
        <v>music</v>
      </c>
      <c r="T1236" s="5" t="str">
        <f t="shared" si="119"/>
        <v>world music</v>
      </c>
    </row>
    <row r="1237" spans="1:20" ht="32" x14ac:dyDescent="0.2">
      <c r="A1237" s="5">
        <v>1235</v>
      </c>
      <c r="B1237" s="12" t="s">
        <v>1236</v>
      </c>
      <c r="C1237" s="12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18">
        <f t="shared" si="114"/>
        <v>41583.052071759259</v>
      </c>
      <c r="O1237" s="16">
        <f t="shared" si="115"/>
        <v>41622.927071759259</v>
      </c>
      <c r="P1237" s="5" t="s">
        <v>8286</v>
      </c>
      <c r="Q1237" s="9">
        <f t="shared" si="116"/>
        <v>2.787363950092912E-2</v>
      </c>
      <c r="R1237" s="15">
        <f t="shared" si="117"/>
        <v>35</v>
      </c>
      <c r="S1237" s="5" t="str">
        <f t="shared" si="118"/>
        <v>music</v>
      </c>
      <c r="T1237" s="5" t="str">
        <f t="shared" si="119"/>
        <v>world music</v>
      </c>
    </row>
    <row r="1238" spans="1:20" ht="16" x14ac:dyDescent="0.2">
      <c r="A1238" s="5">
        <v>1236</v>
      </c>
      <c r="B1238" s="12" t="s">
        <v>1237</v>
      </c>
      <c r="C1238" s="12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18">
        <f t="shared" si="114"/>
        <v>41110.59680555555</v>
      </c>
      <c r="O1238" s="16">
        <f t="shared" si="115"/>
        <v>41118.458333333328</v>
      </c>
      <c r="P1238" s="5" t="s">
        <v>8286</v>
      </c>
      <c r="Q1238" s="9">
        <f t="shared" si="116"/>
        <v>0</v>
      </c>
      <c r="R1238" s="15" t="str">
        <f t="shared" si="117"/>
        <v>N/A</v>
      </c>
      <c r="S1238" s="5" t="str">
        <f t="shared" si="118"/>
        <v>music</v>
      </c>
      <c r="T1238" s="5" t="str">
        <f t="shared" si="119"/>
        <v>world music</v>
      </c>
    </row>
    <row r="1239" spans="1:20" ht="32" x14ac:dyDescent="0.2">
      <c r="A1239" s="5">
        <v>1237</v>
      </c>
      <c r="B1239" s="12" t="s">
        <v>1238</v>
      </c>
      <c r="C1239" s="12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18">
        <f t="shared" si="114"/>
        <v>41125.199826388889</v>
      </c>
      <c r="O1239" s="16">
        <f t="shared" si="115"/>
        <v>41145.074826388889</v>
      </c>
      <c r="P1239" s="5" t="s">
        <v>8286</v>
      </c>
      <c r="Q1239" s="9">
        <f t="shared" si="116"/>
        <v>0</v>
      </c>
      <c r="R1239" s="15" t="str">
        <f t="shared" si="117"/>
        <v>N/A</v>
      </c>
      <c r="S1239" s="5" t="str">
        <f t="shared" si="118"/>
        <v>music</v>
      </c>
      <c r="T1239" s="5" t="str">
        <f t="shared" si="119"/>
        <v>world music</v>
      </c>
    </row>
    <row r="1240" spans="1:20" ht="32" x14ac:dyDescent="0.2">
      <c r="A1240" s="5">
        <v>1238</v>
      </c>
      <c r="B1240" s="12" t="s">
        <v>1239</v>
      </c>
      <c r="C1240" s="12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18">
        <f t="shared" si="114"/>
        <v>40731.527037037034</v>
      </c>
      <c r="O1240" s="16">
        <f t="shared" si="115"/>
        <v>40761.402037037034</v>
      </c>
      <c r="P1240" s="5" t="s">
        <v>8286</v>
      </c>
      <c r="Q1240" s="9">
        <f t="shared" si="116"/>
        <v>0.17799999999999999</v>
      </c>
      <c r="R1240" s="15">
        <f t="shared" si="117"/>
        <v>59.33</v>
      </c>
      <c r="S1240" s="5" t="str">
        <f t="shared" si="118"/>
        <v>music</v>
      </c>
      <c r="T1240" s="5" t="str">
        <f t="shared" si="119"/>
        <v>world music</v>
      </c>
    </row>
    <row r="1241" spans="1:20" ht="16" x14ac:dyDescent="0.2">
      <c r="A1241" s="5">
        <v>1239</v>
      </c>
      <c r="B1241" s="12" t="s">
        <v>1240</v>
      </c>
      <c r="C1241" s="12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18">
        <f t="shared" si="114"/>
        <v>40883.879247685181</v>
      </c>
      <c r="O1241" s="16">
        <f t="shared" si="115"/>
        <v>40913.754247685181</v>
      </c>
      <c r="P1241" s="5" t="s">
        <v>8286</v>
      </c>
      <c r="Q1241" s="9">
        <f t="shared" si="116"/>
        <v>0</v>
      </c>
      <c r="R1241" s="15" t="str">
        <f t="shared" si="117"/>
        <v>N/A</v>
      </c>
      <c r="S1241" s="5" t="str">
        <f t="shared" si="118"/>
        <v>music</v>
      </c>
      <c r="T1241" s="5" t="str">
        <f t="shared" si="119"/>
        <v>world music</v>
      </c>
    </row>
    <row r="1242" spans="1:20" ht="32" x14ac:dyDescent="0.2">
      <c r="A1242" s="5">
        <v>1240</v>
      </c>
      <c r="B1242" s="12" t="s">
        <v>1241</v>
      </c>
      <c r="C1242" s="12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18">
        <f t="shared" si="114"/>
        <v>41408.956678240742</v>
      </c>
      <c r="O1242" s="16">
        <f t="shared" si="115"/>
        <v>41467.70208333333</v>
      </c>
      <c r="P1242" s="5" t="s">
        <v>8286</v>
      </c>
      <c r="Q1242" s="9">
        <f t="shared" si="116"/>
        <v>3.0124999999999999E-2</v>
      </c>
      <c r="R1242" s="15">
        <f t="shared" si="117"/>
        <v>30.13</v>
      </c>
      <c r="S1242" s="5" t="str">
        <f t="shared" si="118"/>
        <v>music</v>
      </c>
      <c r="T1242" s="5" t="str">
        <f t="shared" si="119"/>
        <v>world music</v>
      </c>
    </row>
    <row r="1243" spans="1:20" ht="32" x14ac:dyDescent="0.2">
      <c r="A1243" s="5">
        <v>1241</v>
      </c>
      <c r="B1243" s="12" t="s">
        <v>1242</v>
      </c>
      <c r="C1243" s="12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18">
        <f t="shared" si="114"/>
        <v>41923.754398148143</v>
      </c>
      <c r="O1243" s="16">
        <f t="shared" si="115"/>
        <v>41946.040972222218</v>
      </c>
      <c r="P1243" s="5" t="s">
        <v>8286</v>
      </c>
      <c r="Q1243" s="9">
        <f t="shared" si="116"/>
        <v>0.50739999999999996</v>
      </c>
      <c r="R1243" s="15">
        <f t="shared" si="117"/>
        <v>74.62</v>
      </c>
      <c r="S1243" s="5" t="str">
        <f t="shared" si="118"/>
        <v>music</v>
      </c>
      <c r="T1243" s="5" t="str">
        <f t="shared" si="119"/>
        <v>world music</v>
      </c>
    </row>
    <row r="1244" spans="1:20" ht="32" x14ac:dyDescent="0.2">
      <c r="A1244" s="5">
        <v>1242</v>
      </c>
      <c r="B1244" s="12" t="s">
        <v>1243</v>
      </c>
      <c r="C1244" s="12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18">
        <f t="shared" si="114"/>
        <v>40782.082199074073</v>
      </c>
      <c r="O1244" s="16">
        <f t="shared" si="115"/>
        <v>40797.345833333333</v>
      </c>
      <c r="P1244" s="5" t="s">
        <v>8286</v>
      </c>
      <c r="Q1244" s="9">
        <f t="shared" si="116"/>
        <v>5.4884742041712408E-3</v>
      </c>
      <c r="R1244" s="15">
        <f t="shared" si="117"/>
        <v>5</v>
      </c>
      <c r="S1244" s="5" t="str">
        <f t="shared" si="118"/>
        <v>music</v>
      </c>
      <c r="T1244" s="5" t="str">
        <f t="shared" si="119"/>
        <v>world music</v>
      </c>
    </row>
    <row r="1245" spans="1:20" ht="32" x14ac:dyDescent="0.2">
      <c r="A1245" s="5">
        <v>1243</v>
      </c>
      <c r="B1245" s="12" t="s">
        <v>1244</v>
      </c>
      <c r="C1245" s="12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18">
        <f t="shared" si="114"/>
        <v>40671.795960648145</v>
      </c>
      <c r="O1245" s="16">
        <f t="shared" si="115"/>
        <v>40732.666666666664</v>
      </c>
      <c r="P1245" s="5" t="s">
        <v>8286</v>
      </c>
      <c r="Q1245" s="9">
        <f t="shared" si="116"/>
        <v>0.14091666666666666</v>
      </c>
      <c r="R1245" s="15">
        <f t="shared" si="117"/>
        <v>44.5</v>
      </c>
      <c r="S1245" s="5" t="str">
        <f t="shared" si="118"/>
        <v>music</v>
      </c>
      <c r="T1245" s="5" t="str">
        <f t="shared" si="119"/>
        <v>world music</v>
      </c>
    </row>
    <row r="1246" spans="1:20" ht="32" x14ac:dyDescent="0.2">
      <c r="A1246" s="5">
        <v>1244</v>
      </c>
      <c r="B1246" s="12" t="s">
        <v>1245</v>
      </c>
      <c r="C1246" s="12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18">
        <f t="shared" si="114"/>
        <v>41355.742164351854</v>
      </c>
      <c r="O1246" s="16">
        <f t="shared" si="115"/>
        <v>41386.666666666664</v>
      </c>
      <c r="P1246" s="5" t="s">
        <v>8276</v>
      </c>
      <c r="Q1246" s="9">
        <f t="shared" si="116"/>
        <v>1.038</v>
      </c>
      <c r="R1246" s="15">
        <f t="shared" si="117"/>
        <v>46.13</v>
      </c>
      <c r="S1246" s="5" t="str">
        <f t="shared" si="118"/>
        <v>music</v>
      </c>
      <c r="T1246" s="5" t="str">
        <f t="shared" si="119"/>
        <v>rock</v>
      </c>
    </row>
    <row r="1247" spans="1:20" ht="32" x14ac:dyDescent="0.2">
      <c r="A1247" s="5">
        <v>1245</v>
      </c>
      <c r="B1247" s="12" t="s">
        <v>1246</v>
      </c>
      <c r="C1247" s="12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18">
        <f t="shared" si="114"/>
        <v>41774.516597222224</v>
      </c>
      <c r="O1247" s="16">
        <f t="shared" si="115"/>
        <v>41804.391597222224</v>
      </c>
      <c r="P1247" s="5" t="s">
        <v>8276</v>
      </c>
      <c r="Q1247" s="9">
        <f t="shared" si="116"/>
        <v>1.2024999999999999</v>
      </c>
      <c r="R1247" s="15">
        <f t="shared" si="117"/>
        <v>141.47</v>
      </c>
      <c r="S1247" s="5" t="str">
        <f t="shared" si="118"/>
        <v>music</v>
      </c>
      <c r="T1247" s="5" t="str">
        <f t="shared" si="119"/>
        <v>rock</v>
      </c>
    </row>
    <row r="1248" spans="1:20" ht="32" x14ac:dyDescent="0.2">
      <c r="A1248" s="5">
        <v>1246</v>
      </c>
      <c r="B1248" s="12" t="s">
        <v>1247</v>
      </c>
      <c r="C1248" s="12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18">
        <f t="shared" si="114"/>
        <v>40837.960057870368</v>
      </c>
      <c r="O1248" s="16">
        <f t="shared" si="115"/>
        <v>40882.876724537033</v>
      </c>
      <c r="P1248" s="5" t="s">
        <v>8276</v>
      </c>
      <c r="Q1248" s="9">
        <f t="shared" si="116"/>
        <v>1.17</v>
      </c>
      <c r="R1248" s="15">
        <f t="shared" si="117"/>
        <v>75.48</v>
      </c>
      <c r="S1248" s="5" t="str">
        <f t="shared" si="118"/>
        <v>music</v>
      </c>
      <c r="T1248" s="5" t="str">
        <f t="shared" si="119"/>
        <v>rock</v>
      </c>
    </row>
    <row r="1249" spans="1:20" ht="16" x14ac:dyDescent="0.2">
      <c r="A1249" s="5">
        <v>1247</v>
      </c>
      <c r="B1249" s="12" t="s">
        <v>1248</v>
      </c>
      <c r="C1249" s="12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18">
        <f t="shared" si="114"/>
        <v>41370.208969907406</v>
      </c>
      <c r="O1249" s="16">
        <f t="shared" si="115"/>
        <v>41400.083969907406</v>
      </c>
      <c r="P1249" s="5" t="s">
        <v>8276</v>
      </c>
      <c r="Q1249" s="9">
        <f t="shared" si="116"/>
        <v>1.2214285714285715</v>
      </c>
      <c r="R1249" s="15">
        <f t="shared" si="117"/>
        <v>85.5</v>
      </c>
      <c r="S1249" s="5" t="str">
        <f t="shared" si="118"/>
        <v>music</v>
      </c>
      <c r="T1249" s="5" t="str">
        <f t="shared" si="119"/>
        <v>rock</v>
      </c>
    </row>
    <row r="1250" spans="1:20" ht="32" x14ac:dyDescent="0.2">
      <c r="A1250" s="5">
        <v>1248</v>
      </c>
      <c r="B1250" s="12" t="s">
        <v>1249</v>
      </c>
      <c r="C1250" s="12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18">
        <f t="shared" si="114"/>
        <v>41767.573530092588</v>
      </c>
      <c r="O1250" s="16">
        <f t="shared" si="115"/>
        <v>41803.082638888889</v>
      </c>
      <c r="P1250" s="5" t="s">
        <v>8276</v>
      </c>
      <c r="Q1250" s="9">
        <f t="shared" si="116"/>
        <v>1.5164</v>
      </c>
      <c r="R1250" s="15">
        <f t="shared" si="117"/>
        <v>64.25</v>
      </c>
      <c r="S1250" s="5" t="str">
        <f t="shared" si="118"/>
        <v>music</v>
      </c>
      <c r="T1250" s="5" t="str">
        <f t="shared" si="119"/>
        <v>rock</v>
      </c>
    </row>
    <row r="1251" spans="1:20" ht="32" x14ac:dyDescent="0.2">
      <c r="A1251" s="5">
        <v>1249</v>
      </c>
      <c r="B1251" s="12" t="s">
        <v>1250</v>
      </c>
      <c r="C1251" s="12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18">
        <f t="shared" si="114"/>
        <v>41067.657534722217</v>
      </c>
      <c r="O1251" s="16">
        <f t="shared" si="115"/>
        <v>41097.532534722217</v>
      </c>
      <c r="P1251" s="5" t="s">
        <v>8276</v>
      </c>
      <c r="Q1251" s="9">
        <f t="shared" si="116"/>
        <v>1.0444</v>
      </c>
      <c r="R1251" s="15">
        <f t="shared" si="117"/>
        <v>64.47</v>
      </c>
      <c r="S1251" s="5" t="str">
        <f t="shared" si="118"/>
        <v>music</v>
      </c>
      <c r="T1251" s="5" t="str">
        <f t="shared" si="119"/>
        <v>rock</v>
      </c>
    </row>
    <row r="1252" spans="1:20" ht="32" x14ac:dyDescent="0.2">
      <c r="A1252" s="5">
        <v>1250</v>
      </c>
      <c r="B1252" s="12" t="s">
        <v>1251</v>
      </c>
      <c r="C1252" s="12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18">
        <f t="shared" si="114"/>
        <v>41843.559386574074</v>
      </c>
      <c r="O1252" s="16">
        <f t="shared" si="115"/>
        <v>41888.434386574074</v>
      </c>
      <c r="P1252" s="5" t="s">
        <v>8276</v>
      </c>
      <c r="Q1252" s="9">
        <f t="shared" si="116"/>
        <v>2.0015333333333332</v>
      </c>
      <c r="R1252" s="15">
        <f t="shared" si="117"/>
        <v>118.2</v>
      </c>
      <c r="S1252" s="5" t="str">
        <f t="shared" si="118"/>
        <v>music</v>
      </c>
      <c r="T1252" s="5" t="str">
        <f t="shared" si="119"/>
        <v>rock</v>
      </c>
    </row>
    <row r="1253" spans="1:20" ht="16" x14ac:dyDescent="0.2">
      <c r="A1253" s="5">
        <v>1251</v>
      </c>
      <c r="B1253" s="12" t="s">
        <v>1252</v>
      </c>
      <c r="C1253" s="12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18">
        <f t="shared" si="114"/>
        <v>40751.731099537035</v>
      </c>
      <c r="O1253" s="16">
        <f t="shared" si="115"/>
        <v>40811.606099537035</v>
      </c>
      <c r="P1253" s="5" t="s">
        <v>8276</v>
      </c>
      <c r="Q1253" s="9">
        <f t="shared" si="116"/>
        <v>1.018</v>
      </c>
      <c r="R1253" s="15">
        <f t="shared" si="117"/>
        <v>82.54</v>
      </c>
      <c r="S1253" s="5" t="str">
        <f t="shared" si="118"/>
        <v>music</v>
      </c>
      <c r="T1253" s="5" t="str">
        <f t="shared" si="119"/>
        <v>rock</v>
      </c>
    </row>
    <row r="1254" spans="1:20" ht="32" x14ac:dyDescent="0.2">
      <c r="A1254" s="5">
        <v>1252</v>
      </c>
      <c r="B1254" s="12" t="s">
        <v>1253</v>
      </c>
      <c r="C1254" s="12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18">
        <f t="shared" si="114"/>
        <v>41543.904733796291</v>
      </c>
      <c r="O1254" s="16">
        <f t="shared" si="115"/>
        <v>41571.779733796291</v>
      </c>
      <c r="P1254" s="5" t="s">
        <v>8276</v>
      </c>
      <c r="Q1254" s="9">
        <f t="shared" si="116"/>
        <v>1.3765714285714286</v>
      </c>
      <c r="R1254" s="15">
        <f t="shared" si="117"/>
        <v>34.17</v>
      </c>
      <c r="S1254" s="5" t="str">
        <f t="shared" si="118"/>
        <v>music</v>
      </c>
      <c r="T1254" s="5" t="str">
        <f t="shared" si="119"/>
        <v>rock</v>
      </c>
    </row>
    <row r="1255" spans="1:20" ht="32" x14ac:dyDescent="0.2">
      <c r="A1255" s="5">
        <v>1253</v>
      </c>
      <c r="B1255" s="12" t="s">
        <v>1254</v>
      </c>
      <c r="C1255" s="12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18">
        <f t="shared" si="114"/>
        <v>41855.700312499997</v>
      </c>
      <c r="O1255" s="16">
        <f t="shared" si="115"/>
        <v>41885.575312499997</v>
      </c>
      <c r="P1255" s="5" t="s">
        <v>8276</v>
      </c>
      <c r="Q1255" s="9">
        <f t="shared" si="116"/>
        <v>3038.3319999999999</v>
      </c>
      <c r="R1255" s="15">
        <f t="shared" si="117"/>
        <v>42.73</v>
      </c>
      <c r="S1255" s="5" t="str">
        <f t="shared" si="118"/>
        <v>music</v>
      </c>
      <c r="T1255" s="5" t="str">
        <f t="shared" si="119"/>
        <v>rock</v>
      </c>
    </row>
    <row r="1256" spans="1:20" ht="32" x14ac:dyDescent="0.2">
      <c r="A1256" s="5">
        <v>1254</v>
      </c>
      <c r="B1256" s="12" t="s">
        <v>1255</v>
      </c>
      <c r="C1256" s="12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18">
        <f t="shared" si="114"/>
        <v>40487.538032407407</v>
      </c>
      <c r="O1256" s="16">
        <f t="shared" si="115"/>
        <v>40543.999305555553</v>
      </c>
      <c r="P1256" s="5" t="s">
        <v>8276</v>
      </c>
      <c r="Q1256" s="9">
        <f t="shared" si="116"/>
        <v>1.9885074626865671</v>
      </c>
      <c r="R1256" s="15">
        <f t="shared" si="117"/>
        <v>94.49</v>
      </c>
      <c r="S1256" s="5" t="str">
        <f t="shared" si="118"/>
        <v>music</v>
      </c>
      <c r="T1256" s="5" t="str">
        <f t="shared" si="119"/>
        <v>rock</v>
      </c>
    </row>
    <row r="1257" spans="1:20" ht="32" x14ac:dyDescent="0.2">
      <c r="A1257" s="5">
        <v>1255</v>
      </c>
      <c r="B1257" s="12" t="s">
        <v>1256</v>
      </c>
      <c r="C1257" s="12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18">
        <f t="shared" si="114"/>
        <v>41579.762175925927</v>
      </c>
      <c r="O1257" s="16">
        <f t="shared" si="115"/>
        <v>41609.678842592592</v>
      </c>
      <c r="P1257" s="5" t="s">
        <v>8276</v>
      </c>
      <c r="Q1257" s="9">
        <f t="shared" si="116"/>
        <v>2.0236666666666667</v>
      </c>
      <c r="R1257" s="15">
        <f t="shared" si="117"/>
        <v>55.7</v>
      </c>
      <c r="S1257" s="5" t="str">
        <f t="shared" si="118"/>
        <v>music</v>
      </c>
      <c r="T1257" s="5" t="str">
        <f t="shared" si="119"/>
        <v>rock</v>
      </c>
    </row>
    <row r="1258" spans="1:20" ht="32" x14ac:dyDescent="0.2">
      <c r="A1258" s="5">
        <v>1256</v>
      </c>
      <c r="B1258" s="12" t="s">
        <v>1257</v>
      </c>
      <c r="C1258" s="12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18">
        <f t="shared" si="114"/>
        <v>40921.836006944439</v>
      </c>
      <c r="O1258" s="16">
        <f t="shared" si="115"/>
        <v>40951.711006944439</v>
      </c>
      <c r="P1258" s="5" t="s">
        <v>8276</v>
      </c>
      <c r="Q1258" s="9">
        <f t="shared" si="116"/>
        <v>1.1796376666666666</v>
      </c>
      <c r="R1258" s="15">
        <f t="shared" si="117"/>
        <v>98.03</v>
      </c>
      <c r="S1258" s="5" t="str">
        <f t="shared" si="118"/>
        <v>music</v>
      </c>
      <c r="T1258" s="5" t="str">
        <f t="shared" si="119"/>
        <v>rock</v>
      </c>
    </row>
    <row r="1259" spans="1:20" ht="32" x14ac:dyDescent="0.2">
      <c r="A1259" s="5">
        <v>1257</v>
      </c>
      <c r="B1259" s="12" t="s">
        <v>1258</v>
      </c>
      <c r="C1259" s="12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18">
        <f t="shared" si="114"/>
        <v>40587.002199074072</v>
      </c>
      <c r="O1259" s="16">
        <f t="shared" si="115"/>
        <v>40635.835532407407</v>
      </c>
      <c r="P1259" s="5" t="s">
        <v>8276</v>
      </c>
      <c r="Q1259" s="9">
        <f t="shared" si="116"/>
        <v>2.9472727272727273</v>
      </c>
      <c r="R1259" s="15">
        <f t="shared" si="117"/>
        <v>92.1</v>
      </c>
      <c r="S1259" s="5" t="str">
        <f t="shared" si="118"/>
        <v>music</v>
      </c>
      <c r="T1259" s="5" t="str">
        <f t="shared" si="119"/>
        <v>rock</v>
      </c>
    </row>
    <row r="1260" spans="1:20" ht="32" x14ac:dyDescent="0.2">
      <c r="A1260" s="5">
        <v>1258</v>
      </c>
      <c r="B1260" s="12" t="s">
        <v>1259</v>
      </c>
      <c r="C1260" s="12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18">
        <f t="shared" si="114"/>
        <v>41487.527916666666</v>
      </c>
      <c r="O1260" s="16">
        <f t="shared" si="115"/>
        <v>41517.402916666666</v>
      </c>
      <c r="P1260" s="5" t="s">
        <v>8276</v>
      </c>
      <c r="Q1260" s="9">
        <f t="shared" si="116"/>
        <v>2.1314633333333335</v>
      </c>
      <c r="R1260" s="15">
        <f t="shared" si="117"/>
        <v>38.18</v>
      </c>
      <c r="S1260" s="5" t="str">
        <f t="shared" si="118"/>
        <v>music</v>
      </c>
      <c r="T1260" s="5" t="str">
        <f t="shared" si="119"/>
        <v>rock</v>
      </c>
    </row>
    <row r="1261" spans="1:20" ht="16" x14ac:dyDescent="0.2">
      <c r="A1261" s="5">
        <v>1259</v>
      </c>
      <c r="B1261" s="12" t="s">
        <v>1260</v>
      </c>
      <c r="C1261" s="12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18">
        <f t="shared" si="114"/>
        <v>41766.887314814812</v>
      </c>
      <c r="O1261" s="16">
        <f t="shared" si="115"/>
        <v>41798.957638888889</v>
      </c>
      <c r="P1261" s="5" t="s">
        <v>8276</v>
      </c>
      <c r="Q1261" s="9">
        <f t="shared" si="116"/>
        <v>1.0424</v>
      </c>
      <c r="R1261" s="15">
        <f t="shared" si="117"/>
        <v>27.15</v>
      </c>
      <c r="S1261" s="5" t="str">
        <f t="shared" si="118"/>
        <v>music</v>
      </c>
      <c r="T1261" s="5" t="str">
        <f t="shared" si="119"/>
        <v>rock</v>
      </c>
    </row>
    <row r="1262" spans="1:20" ht="32" x14ac:dyDescent="0.2">
      <c r="A1262" s="5">
        <v>1260</v>
      </c>
      <c r="B1262" s="12" t="s">
        <v>1261</v>
      </c>
      <c r="C1262" s="12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18">
        <f t="shared" si="114"/>
        <v>41666.75949074074</v>
      </c>
      <c r="O1262" s="16">
        <f t="shared" si="115"/>
        <v>41696.63449074074</v>
      </c>
      <c r="P1262" s="5" t="s">
        <v>8276</v>
      </c>
      <c r="Q1262" s="9">
        <f t="shared" si="116"/>
        <v>1.1366666666666667</v>
      </c>
      <c r="R1262" s="15">
        <f t="shared" si="117"/>
        <v>50.69</v>
      </c>
      <c r="S1262" s="5" t="str">
        <f t="shared" si="118"/>
        <v>music</v>
      </c>
      <c r="T1262" s="5" t="str">
        <f t="shared" si="119"/>
        <v>rock</v>
      </c>
    </row>
    <row r="1263" spans="1:20" ht="32" x14ac:dyDescent="0.2">
      <c r="A1263" s="5">
        <v>1261</v>
      </c>
      <c r="B1263" s="12" t="s">
        <v>1262</v>
      </c>
      <c r="C1263" s="12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18">
        <f t="shared" si="114"/>
        <v>41638.259571759256</v>
      </c>
      <c r="O1263" s="16">
        <f t="shared" si="115"/>
        <v>41668.134571759256</v>
      </c>
      <c r="P1263" s="5" t="s">
        <v>8276</v>
      </c>
      <c r="Q1263" s="9">
        <f t="shared" si="116"/>
        <v>1.0125</v>
      </c>
      <c r="R1263" s="15">
        <f t="shared" si="117"/>
        <v>38.94</v>
      </c>
      <c r="S1263" s="5" t="str">
        <f t="shared" si="118"/>
        <v>music</v>
      </c>
      <c r="T1263" s="5" t="str">
        <f t="shared" si="119"/>
        <v>rock</v>
      </c>
    </row>
    <row r="1264" spans="1:20" ht="32" x14ac:dyDescent="0.2">
      <c r="A1264" s="5">
        <v>1262</v>
      </c>
      <c r="B1264" s="12" t="s">
        <v>1263</v>
      </c>
      <c r="C1264" s="12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18">
        <f t="shared" si="114"/>
        <v>41656.679305555554</v>
      </c>
      <c r="O1264" s="16">
        <f t="shared" si="115"/>
        <v>41686.554305555554</v>
      </c>
      <c r="P1264" s="5" t="s">
        <v>8276</v>
      </c>
      <c r="Q1264" s="9">
        <f t="shared" si="116"/>
        <v>1.2541538461538462</v>
      </c>
      <c r="R1264" s="15">
        <f t="shared" si="117"/>
        <v>77.64</v>
      </c>
      <c r="S1264" s="5" t="str">
        <f t="shared" si="118"/>
        <v>music</v>
      </c>
      <c r="T1264" s="5" t="str">
        <f t="shared" si="119"/>
        <v>rock</v>
      </c>
    </row>
    <row r="1265" spans="1:20" ht="16" x14ac:dyDescent="0.2">
      <c r="A1265" s="5">
        <v>1263</v>
      </c>
      <c r="B1265" s="12" t="s">
        <v>1264</v>
      </c>
      <c r="C1265" s="12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18">
        <f t="shared" si="114"/>
        <v>41692.000810185185</v>
      </c>
      <c r="O1265" s="16">
        <f t="shared" si="115"/>
        <v>41726.833333333328</v>
      </c>
      <c r="P1265" s="5" t="s">
        <v>8276</v>
      </c>
      <c r="Q1265" s="9">
        <f t="shared" si="116"/>
        <v>1.19</v>
      </c>
      <c r="R1265" s="15">
        <f t="shared" si="117"/>
        <v>43.54</v>
      </c>
      <c r="S1265" s="5" t="str">
        <f t="shared" si="118"/>
        <v>music</v>
      </c>
      <c r="T1265" s="5" t="str">
        <f t="shared" si="119"/>
        <v>rock</v>
      </c>
    </row>
    <row r="1266" spans="1:20" ht="32" x14ac:dyDescent="0.2">
      <c r="A1266" s="5">
        <v>1264</v>
      </c>
      <c r="B1266" s="12" t="s">
        <v>1265</v>
      </c>
      <c r="C1266" s="12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18">
        <f t="shared" si="114"/>
        <v>41547.579664351848</v>
      </c>
      <c r="O1266" s="16">
        <f t="shared" si="115"/>
        <v>41576.454664351848</v>
      </c>
      <c r="P1266" s="5" t="s">
        <v>8276</v>
      </c>
      <c r="Q1266" s="9">
        <f t="shared" si="116"/>
        <v>1.6646153846153846</v>
      </c>
      <c r="R1266" s="15">
        <f t="shared" si="117"/>
        <v>31.82</v>
      </c>
      <c r="S1266" s="5" t="str">
        <f t="shared" si="118"/>
        <v>music</v>
      </c>
      <c r="T1266" s="5" t="str">
        <f t="shared" si="119"/>
        <v>rock</v>
      </c>
    </row>
    <row r="1267" spans="1:20" ht="32" x14ac:dyDescent="0.2">
      <c r="A1267" s="5">
        <v>1265</v>
      </c>
      <c r="B1267" s="12" t="s">
        <v>1266</v>
      </c>
      <c r="C1267" s="12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18">
        <f t="shared" si="114"/>
        <v>40465.571932870364</v>
      </c>
      <c r="O1267" s="16">
        <f t="shared" si="115"/>
        <v>40512.446932870364</v>
      </c>
      <c r="P1267" s="5" t="s">
        <v>8276</v>
      </c>
      <c r="Q1267" s="9">
        <f t="shared" si="116"/>
        <v>1.1914771428571429</v>
      </c>
      <c r="R1267" s="15">
        <f t="shared" si="117"/>
        <v>63.18</v>
      </c>
      <c r="S1267" s="5" t="str">
        <f t="shared" si="118"/>
        <v>music</v>
      </c>
      <c r="T1267" s="5" t="str">
        <f t="shared" si="119"/>
        <v>rock</v>
      </c>
    </row>
    <row r="1268" spans="1:20" ht="16" x14ac:dyDescent="0.2">
      <c r="A1268" s="5">
        <v>1266</v>
      </c>
      <c r="B1268" s="12" t="s">
        <v>1267</v>
      </c>
      <c r="C1268" s="12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18">
        <f t="shared" si="114"/>
        <v>41620.793344907404</v>
      </c>
      <c r="O1268" s="16">
        <f t="shared" si="115"/>
        <v>41650.668344907404</v>
      </c>
      <c r="P1268" s="5" t="s">
        <v>8276</v>
      </c>
      <c r="Q1268" s="9">
        <f t="shared" si="116"/>
        <v>1.0047368421052632</v>
      </c>
      <c r="R1268" s="15">
        <f t="shared" si="117"/>
        <v>190.9</v>
      </c>
      <c r="S1268" s="5" t="str">
        <f t="shared" si="118"/>
        <v>music</v>
      </c>
      <c r="T1268" s="5" t="str">
        <f t="shared" si="119"/>
        <v>rock</v>
      </c>
    </row>
    <row r="1269" spans="1:20" ht="32" x14ac:dyDescent="0.2">
      <c r="A1269" s="5">
        <v>1267</v>
      </c>
      <c r="B1269" s="12" t="s">
        <v>1268</v>
      </c>
      <c r="C1269" s="12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18">
        <f t="shared" si="114"/>
        <v>41449.501828703702</v>
      </c>
      <c r="O1269" s="16">
        <f t="shared" si="115"/>
        <v>41479.376828703702</v>
      </c>
      <c r="P1269" s="5" t="s">
        <v>8276</v>
      </c>
      <c r="Q1269" s="9">
        <f t="shared" si="116"/>
        <v>1.018</v>
      </c>
      <c r="R1269" s="15">
        <f t="shared" si="117"/>
        <v>140.86000000000001</v>
      </c>
      <c r="S1269" s="5" t="str">
        <f t="shared" si="118"/>
        <v>music</v>
      </c>
      <c r="T1269" s="5" t="str">
        <f t="shared" si="119"/>
        <v>rock</v>
      </c>
    </row>
    <row r="1270" spans="1:20" ht="16" x14ac:dyDescent="0.2">
      <c r="A1270" s="5">
        <v>1268</v>
      </c>
      <c r="B1270" s="12" t="s">
        <v>1269</v>
      </c>
      <c r="C1270" s="12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18">
        <f t="shared" si="114"/>
        <v>41507.762118055551</v>
      </c>
      <c r="O1270" s="16">
        <f t="shared" si="115"/>
        <v>41537.637118055551</v>
      </c>
      <c r="P1270" s="5" t="s">
        <v>8276</v>
      </c>
      <c r="Q1270" s="9">
        <f t="shared" si="116"/>
        <v>1.1666666666666667</v>
      </c>
      <c r="R1270" s="15">
        <f t="shared" si="117"/>
        <v>76.92</v>
      </c>
      <c r="S1270" s="5" t="str">
        <f t="shared" si="118"/>
        <v>music</v>
      </c>
      <c r="T1270" s="5" t="str">
        <f t="shared" si="119"/>
        <v>rock</v>
      </c>
    </row>
    <row r="1271" spans="1:20" ht="32" x14ac:dyDescent="0.2">
      <c r="A1271" s="5">
        <v>1269</v>
      </c>
      <c r="B1271" s="12" t="s">
        <v>1270</v>
      </c>
      <c r="C1271" s="12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18">
        <f t="shared" si="114"/>
        <v>42445.739722222221</v>
      </c>
      <c r="O1271" s="16">
        <f t="shared" si="115"/>
        <v>42475.791666666664</v>
      </c>
      <c r="P1271" s="5" t="s">
        <v>8276</v>
      </c>
      <c r="Q1271" s="9">
        <f t="shared" si="116"/>
        <v>1.0864893617021276</v>
      </c>
      <c r="R1271" s="15">
        <f t="shared" si="117"/>
        <v>99.16</v>
      </c>
      <c r="S1271" s="5" t="str">
        <f t="shared" si="118"/>
        <v>music</v>
      </c>
      <c r="T1271" s="5" t="str">
        <f t="shared" si="119"/>
        <v>rock</v>
      </c>
    </row>
    <row r="1272" spans="1:20" ht="16" x14ac:dyDescent="0.2">
      <c r="A1272" s="5">
        <v>1270</v>
      </c>
      <c r="B1272" s="12" t="s">
        <v>1271</v>
      </c>
      <c r="C1272" s="12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18">
        <f t="shared" si="114"/>
        <v>40933.773634259254</v>
      </c>
      <c r="O1272" s="16">
        <f t="shared" si="115"/>
        <v>40993.60696759259</v>
      </c>
      <c r="P1272" s="5" t="s">
        <v>8276</v>
      </c>
      <c r="Q1272" s="9">
        <f t="shared" si="116"/>
        <v>1.1472</v>
      </c>
      <c r="R1272" s="15">
        <f t="shared" si="117"/>
        <v>67.88</v>
      </c>
      <c r="S1272" s="5" t="str">
        <f t="shared" si="118"/>
        <v>music</v>
      </c>
      <c r="T1272" s="5" t="str">
        <f t="shared" si="119"/>
        <v>rock</v>
      </c>
    </row>
    <row r="1273" spans="1:20" ht="32" x14ac:dyDescent="0.2">
      <c r="A1273" s="5">
        <v>1271</v>
      </c>
      <c r="B1273" s="12" t="s">
        <v>1272</v>
      </c>
      <c r="C1273" s="12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18">
        <f t="shared" si="114"/>
        <v>41561.600219907406</v>
      </c>
      <c r="O1273" s="16">
        <f t="shared" si="115"/>
        <v>41591.516886574071</v>
      </c>
      <c r="P1273" s="5" t="s">
        <v>8276</v>
      </c>
      <c r="Q1273" s="9">
        <f t="shared" si="116"/>
        <v>1.018</v>
      </c>
      <c r="R1273" s="15">
        <f t="shared" si="117"/>
        <v>246.29</v>
      </c>
      <c r="S1273" s="5" t="str">
        <f t="shared" si="118"/>
        <v>music</v>
      </c>
      <c r="T1273" s="5" t="str">
        <f t="shared" si="119"/>
        <v>rock</v>
      </c>
    </row>
    <row r="1274" spans="1:20" ht="32" x14ac:dyDescent="0.2">
      <c r="A1274" s="5">
        <v>1272</v>
      </c>
      <c r="B1274" s="12" t="s">
        <v>1273</v>
      </c>
      <c r="C1274" s="12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18">
        <f t="shared" si="114"/>
        <v>40274.661793981482</v>
      </c>
      <c r="O1274" s="16">
        <f t="shared" si="115"/>
        <v>40343.958333333328</v>
      </c>
      <c r="P1274" s="5" t="s">
        <v>8276</v>
      </c>
      <c r="Q1274" s="9">
        <f t="shared" si="116"/>
        <v>1.06</v>
      </c>
      <c r="R1274" s="15">
        <f t="shared" si="117"/>
        <v>189.29</v>
      </c>
      <c r="S1274" s="5" t="str">
        <f t="shared" si="118"/>
        <v>music</v>
      </c>
      <c r="T1274" s="5" t="str">
        <f t="shared" si="119"/>
        <v>rock</v>
      </c>
    </row>
    <row r="1275" spans="1:20" ht="32" x14ac:dyDescent="0.2">
      <c r="A1275" s="5">
        <v>1273</v>
      </c>
      <c r="B1275" s="12" t="s">
        <v>1274</v>
      </c>
      <c r="C1275" s="12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18">
        <f t="shared" si="114"/>
        <v>41852.646886574068</v>
      </c>
      <c r="O1275" s="16">
        <f t="shared" si="115"/>
        <v>41882.521886574068</v>
      </c>
      <c r="P1275" s="5" t="s">
        <v>8276</v>
      </c>
      <c r="Q1275" s="9">
        <f t="shared" si="116"/>
        <v>1.0349999999999999</v>
      </c>
      <c r="R1275" s="15">
        <f t="shared" si="117"/>
        <v>76.67</v>
      </c>
      <c r="S1275" s="5" t="str">
        <f t="shared" si="118"/>
        <v>music</v>
      </c>
      <c r="T1275" s="5" t="str">
        <f t="shared" si="119"/>
        <v>rock</v>
      </c>
    </row>
    <row r="1276" spans="1:20" ht="32" x14ac:dyDescent="0.2">
      <c r="A1276" s="5">
        <v>1274</v>
      </c>
      <c r="B1276" s="12" t="s">
        <v>1275</v>
      </c>
      <c r="C1276" s="12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18">
        <f t="shared" si="114"/>
        <v>41116.606770833328</v>
      </c>
      <c r="O1276" s="16">
        <f t="shared" si="115"/>
        <v>41151.481770833328</v>
      </c>
      <c r="P1276" s="5" t="s">
        <v>8276</v>
      </c>
      <c r="Q1276" s="9">
        <f t="shared" si="116"/>
        <v>1.5497535999999998</v>
      </c>
      <c r="R1276" s="15">
        <f t="shared" si="117"/>
        <v>82.96</v>
      </c>
      <c r="S1276" s="5" t="str">
        <f t="shared" si="118"/>
        <v>music</v>
      </c>
      <c r="T1276" s="5" t="str">
        <f t="shared" si="119"/>
        <v>rock</v>
      </c>
    </row>
    <row r="1277" spans="1:20" ht="32" x14ac:dyDescent="0.2">
      <c r="A1277" s="5">
        <v>1275</v>
      </c>
      <c r="B1277" s="12" t="s">
        <v>1276</v>
      </c>
      <c r="C1277" s="12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18">
        <f t="shared" si="114"/>
        <v>41458.784571759257</v>
      </c>
      <c r="O1277" s="16">
        <f t="shared" si="115"/>
        <v>41493.659571759257</v>
      </c>
      <c r="P1277" s="5" t="s">
        <v>8276</v>
      </c>
      <c r="Q1277" s="9">
        <f t="shared" si="116"/>
        <v>1.6214066666666667</v>
      </c>
      <c r="R1277" s="15">
        <f t="shared" si="117"/>
        <v>62.52</v>
      </c>
      <c r="S1277" s="5" t="str">
        <f t="shared" si="118"/>
        <v>music</v>
      </c>
      <c r="T1277" s="5" t="str">
        <f t="shared" si="119"/>
        <v>rock</v>
      </c>
    </row>
    <row r="1278" spans="1:20" ht="16" x14ac:dyDescent="0.2">
      <c r="A1278" s="5">
        <v>1276</v>
      </c>
      <c r="B1278" s="12" t="s">
        <v>1277</v>
      </c>
      <c r="C1278" s="12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18">
        <f t="shared" si="114"/>
        <v>40007.62091435185</v>
      </c>
      <c r="O1278" s="16">
        <f t="shared" si="115"/>
        <v>40056.958333333328</v>
      </c>
      <c r="P1278" s="5" t="s">
        <v>8276</v>
      </c>
      <c r="Q1278" s="9">
        <f t="shared" si="116"/>
        <v>1.0442100000000001</v>
      </c>
      <c r="R1278" s="15">
        <f t="shared" si="117"/>
        <v>46.07</v>
      </c>
      <c r="S1278" s="5" t="str">
        <f t="shared" si="118"/>
        <v>music</v>
      </c>
      <c r="T1278" s="5" t="str">
        <f t="shared" si="119"/>
        <v>rock</v>
      </c>
    </row>
    <row r="1279" spans="1:20" ht="32" x14ac:dyDescent="0.2">
      <c r="A1279" s="5">
        <v>1277</v>
      </c>
      <c r="B1279" s="12" t="s">
        <v>1278</v>
      </c>
      <c r="C1279" s="12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18">
        <f t="shared" si="114"/>
        <v>41121.47855324074</v>
      </c>
      <c r="O1279" s="16">
        <f t="shared" si="115"/>
        <v>41156.35355324074</v>
      </c>
      <c r="P1279" s="5" t="s">
        <v>8276</v>
      </c>
      <c r="Q1279" s="9">
        <f t="shared" si="116"/>
        <v>1.0612433333333333</v>
      </c>
      <c r="R1279" s="15">
        <f t="shared" si="117"/>
        <v>38.54</v>
      </c>
      <c r="S1279" s="5" t="str">
        <f t="shared" si="118"/>
        <v>music</v>
      </c>
      <c r="T1279" s="5" t="str">
        <f t="shared" si="119"/>
        <v>rock</v>
      </c>
    </row>
    <row r="1280" spans="1:20" ht="32" x14ac:dyDescent="0.2">
      <c r="A1280" s="5">
        <v>1278</v>
      </c>
      <c r="B1280" s="12" t="s">
        <v>1279</v>
      </c>
      <c r="C1280" s="12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18">
        <f t="shared" si="114"/>
        <v>41786.471828703703</v>
      </c>
      <c r="O1280" s="16">
        <f t="shared" si="115"/>
        <v>41814.875</v>
      </c>
      <c r="P1280" s="5" t="s">
        <v>8276</v>
      </c>
      <c r="Q1280" s="9">
        <f t="shared" si="116"/>
        <v>1.5493846153846154</v>
      </c>
      <c r="R1280" s="15">
        <f t="shared" si="117"/>
        <v>53.01</v>
      </c>
      <c r="S1280" s="5" t="str">
        <f t="shared" si="118"/>
        <v>music</v>
      </c>
      <c r="T1280" s="5" t="str">
        <f t="shared" si="119"/>
        <v>rock</v>
      </c>
    </row>
    <row r="1281" spans="1:20" ht="32" x14ac:dyDescent="0.2">
      <c r="A1281" s="5">
        <v>1279</v>
      </c>
      <c r="B1281" s="12" t="s">
        <v>1280</v>
      </c>
      <c r="C1281" s="12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18">
        <f t="shared" si="114"/>
        <v>41682.015856481477</v>
      </c>
      <c r="O1281" s="16">
        <f t="shared" si="115"/>
        <v>41721.849189814813</v>
      </c>
      <c r="P1281" s="5" t="s">
        <v>8276</v>
      </c>
      <c r="Q1281" s="9">
        <f t="shared" si="116"/>
        <v>1.1077157238734421</v>
      </c>
      <c r="R1281" s="15">
        <f t="shared" si="117"/>
        <v>73.36</v>
      </c>
      <c r="S1281" s="5" t="str">
        <f t="shared" si="118"/>
        <v>music</v>
      </c>
      <c r="T1281" s="5" t="str">
        <f t="shared" si="119"/>
        <v>rock</v>
      </c>
    </row>
    <row r="1282" spans="1:20" ht="32" x14ac:dyDescent="0.2">
      <c r="A1282" s="5">
        <v>1280</v>
      </c>
      <c r="B1282" s="12" t="s">
        <v>1281</v>
      </c>
      <c r="C1282" s="12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18">
        <f t="shared" ref="N1282:N1345" si="120">(J1282/86400)+25569+(-2/24)</f>
        <v>40513.67423611111</v>
      </c>
      <c r="O1282" s="16">
        <f t="shared" ref="O1282:O1345" si="121">(I1282/86400)+25569+(-5/24)</f>
        <v>40603.54923611111</v>
      </c>
      <c r="P1282" s="5" t="s">
        <v>8276</v>
      </c>
      <c r="Q1282" s="9">
        <f t="shared" ref="Q1282:Q1345" si="122">E1282/D1282</f>
        <v>1.1091186666666666</v>
      </c>
      <c r="R1282" s="15">
        <f t="shared" ref="R1282:R1345" si="123">IF(OR(E1282=0,L1282=0),"N/A",ROUND((E1282/L1282),2))</f>
        <v>127.98</v>
      </c>
      <c r="S1282" s="5" t="str">
        <f t="shared" ref="S1282:S1345" si="124">LEFT(P1282,(FIND("/",P1282,1)-1))</f>
        <v>music</v>
      </c>
      <c r="T1282" s="5" t="str">
        <f t="shared" ref="T1282:T1345" si="125">RIGHT(P1282,LEN(P1282)-FIND("/",P1282))</f>
        <v>rock</v>
      </c>
    </row>
    <row r="1283" spans="1:20" ht="32" x14ac:dyDescent="0.2">
      <c r="A1283" s="5">
        <v>1281</v>
      </c>
      <c r="B1283" s="12" t="s">
        <v>1282</v>
      </c>
      <c r="C1283" s="12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18">
        <f t="shared" si="120"/>
        <v>41463.660138888888</v>
      </c>
      <c r="O1283" s="16">
        <f t="shared" si="121"/>
        <v>41483.535138888888</v>
      </c>
      <c r="P1283" s="5" t="s">
        <v>8276</v>
      </c>
      <c r="Q1283" s="9">
        <f t="shared" si="122"/>
        <v>1.1071428571428572</v>
      </c>
      <c r="R1283" s="15">
        <f t="shared" si="123"/>
        <v>104.73</v>
      </c>
      <c r="S1283" s="5" t="str">
        <f t="shared" si="124"/>
        <v>music</v>
      </c>
      <c r="T1283" s="5" t="str">
        <f t="shared" si="125"/>
        <v>rock</v>
      </c>
    </row>
    <row r="1284" spans="1:20" ht="32" x14ac:dyDescent="0.2">
      <c r="A1284" s="5">
        <v>1282</v>
      </c>
      <c r="B1284" s="12" t="s">
        <v>1283</v>
      </c>
      <c r="C1284" s="12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18">
        <f t="shared" si="120"/>
        <v>41586.391840277771</v>
      </c>
      <c r="O1284" s="16">
        <f t="shared" si="121"/>
        <v>41616.999305555553</v>
      </c>
      <c r="P1284" s="5" t="s">
        <v>8276</v>
      </c>
      <c r="Q1284" s="9">
        <f t="shared" si="122"/>
        <v>1.2361333333333333</v>
      </c>
      <c r="R1284" s="15">
        <f t="shared" si="123"/>
        <v>67.67</v>
      </c>
      <c r="S1284" s="5" t="str">
        <f t="shared" si="124"/>
        <v>music</v>
      </c>
      <c r="T1284" s="5" t="str">
        <f t="shared" si="125"/>
        <v>rock</v>
      </c>
    </row>
    <row r="1285" spans="1:20" ht="32" x14ac:dyDescent="0.2">
      <c r="A1285" s="5">
        <v>1283</v>
      </c>
      <c r="B1285" s="12" t="s">
        <v>1284</v>
      </c>
      <c r="C1285" s="12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18">
        <f t="shared" si="120"/>
        <v>41320.63413194444</v>
      </c>
      <c r="O1285" s="16">
        <f t="shared" si="121"/>
        <v>41343.958333333328</v>
      </c>
      <c r="P1285" s="5" t="s">
        <v>8276</v>
      </c>
      <c r="Q1285" s="9">
        <f t="shared" si="122"/>
        <v>2.1105</v>
      </c>
      <c r="R1285" s="15">
        <f t="shared" si="123"/>
        <v>95.93</v>
      </c>
      <c r="S1285" s="5" t="str">
        <f t="shared" si="124"/>
        <v>music</v>
      </c>
      <c r="T1285" s="5" t="str">
        <f t="shared" si="125"/>
        <v>rock</v>
      </c>
    </row>
    <row r="1286" spans="1:20" ht="32" x14ac:dyDescent="0.2">
      <c r="A1286" s="5">
        <v>1284</v>
      </c>
      <c r="B1286" s="12" t="s">
        <v>1285</v>
      </c>
      <c r="C1286" s="12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18">
        <f t="shared" si="120"/>
        <v>42712.151412037034</v>
      </c>
      <c r="O1286" s="16">
        <f t="shared" si="121"/>
        <v>42735.499305555553</v>
      </c>
      <c r="P1286" s="5" t="s">
        <v>8271</v>
      </c>
      <c r="Q1286" s="9">
        <f t="shared" si="122"/>
        <v>1.01</v>
      </c>
      <c r="R1286" s="15">
        <f t="shared" si="123"/>
        <v>65.16</v>
      </c>
      <c r="S1286" s="5" t="str">
        <f t="shared" si="124"/>
        <v>theater</v>
      </c>
      <c r="T1286" s="5" t="str">
        <f t="shared" si="125"/>
        <v>plays</v>
      </c>
    </row>
    <row r="1287" spans="1:20" ht="32" x14ac:dyDescent="0.2">
      <c r="A1287" s="5">
        <v>1285</v>
      </c>
      <c r="B1287" s="12" t="s">
        <v>1286</v>
      </c>
      <c r="C1287" s="12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18">
        <f t="shared" si="120"/>
        <v>42160.499710648146</v>
      </c>
      <c r="O1287" s="16">
        <f t="shared" si="121"/>
        <v>42175.374710648146</v>
      </c>
      <c r="P1287" s="5" t="s">
        <v>8271</v>
      </c>
      <c r="Q1287" s="9">
        <f t="shared" si="122"/>
        <v>1.0165</v>
      </c>
      <c r="R1287" s="15">
        <f t="shared" si="123"/>
        <v>32.270000000000003</v>
      </c>
      <c r="S1287" s="5" t="str">
        <f t="shared" si="124"/>
        <v>theater</v>
      </c>
      <c r="T1287" s="5" t="str">
        <f t="shared" si="125"/>
        <v>plays</v>
      </c>
    </row>
    <row r="1288" spans="1:20" ht="32" x14ac:dyDescent="0.2">
      <c r="A1288" s="5">
        <v>1286</v>
      </c>
      <c r="B1288" s="12" t="s">
        <v>1287</v>
      </c>
      <c r="C1288" s="12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18">
        <f t="shared" si="120"/>
        <v>42039.301238425927</v>
      </c>
      <c r="O1288" s="16">
        <f t="shared" si="121"/>
        <v>42052.374999999993</v>
      </c>
      <c r="P1288" s="5" t="s">
        <v>8271</v>
      </c>
      <c r="Q1288" s="9">
        <f t="shared" si="122"/>
        <v>1.0833333333333333</v>
      </c>
      <c r="R1288" s="15">
        <f t="shared" si="123"/>
        <v>81.25</v>
      </c>
      <c r="S1288" s="5" t="str">
        <f t="shared" si="124"/>
        <v>theater</v>
      </c>
      <c r="T1288" s="5" t="str">
        <f t="shared" si="125"/>
        <v>plays</v>
      </c>
    </row>
    <row r="1289" spans="1:20" ht="48" x14ac:dyDescent="0.2">
      <c r="A1289" s="5">
        <v>1287</v>
      </c>
      <c r="B1289" s="12" t="s">
        <v>1288</v>
      </c>
      <c r="C1289" s="12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18">
        <f t="shared" si="120"/>
        <v>42107.537685185183</v>
      </c>
      <c r="O1289" s="16">
        <f t="shared" si="121"/>
        <v>42167.412685185183</v>
      </c>
      <c r="P1289" s="5" t="s">
        <v>8271</v>
      </c>
      <c r="Q1289" s="9">
        <f t="shared" si="122"/>
        <v>2.42</v>
      </c>
      <c r="R1289" s="15">
        <f t="shared" si="123"/>
        <v>24.2</v>
      </c>
      <c r="S1289" s="5" t="str">
        <f t="shared" si="124"/>
        <v>theater</v>
      </c>
      <c r="T1289" s="5" t="str">
        <f t="shared" si="125"/>
        <v>plays</v>
      </c>
    </row>
    <row r="1290" spans="1:20" ht="32" x14ac:dyDescent="0.2">
      <c r="A1290" s="5">
        <v>1288</v>
      </c>
      <c r="B1290" s="12" t="s">
        <v>1289</v>
      </c>
      <c r="C1290" s="12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18">
        <f t="shared" si="120"/>
        <v>42561.071331018517</v>
      </c>
      <c r="O1290" s="16">
        <f t="shared" si="121"/>
        <v>42591.958333333336</v>
      </c>
      <c r="P1290" s="5" t="s">
        <v>8271</v>
      </c>
      <c r="Q1290" s="9">
        <f t="shared" si="122"/>
        <v>1.0044999999999999</v>
      </c>
      <c r="R1290" s="15">
        <f t="shared" si="123"/>
        <v>65.87</v>
      </c>
      <c r="S1290" s="5" t="str">
        <f t="shared" si="124"/>
        <v>theater</v>
      </c>
      <c r="T1290" s="5" t="str">
        <f t="shared" si="125"/>
        <v>plays</v>
      </c>
    </row>
    <row r="1291" spans="1:20" ht="32" x14ac:dyDescent="0.2">
      <c r="A1291" s="5">
        <v>1289</v>
      </c>
      <c r="B1291" s="12" t="s">
        <v>1290</v>
      </c>
      <c r="C1291" s="12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18">
        <f t="shared" si="120"/>
        <v>42709.051446759258</v>
      </c>
      <c r="O1291" s="16">
        <f t="shared" si="121"/>
        <v>42738.926446759258</v>
      </c>
      <c r="P1291" s="5" t="s">
        <v>8271</v>
      </c>
      <c r="Q1291" s="9">
        <f t="shared" si="122"/>
        <v>1.2506666666666666</v>
      </c>
      <c r="R1291" s="15">
        <f t="shared" si="123"/>
        <v>36.08</v>
      </c>
      <c r="S1291" s="5" t="str">
        <f t="shared" si="124"/>
        <v>theater</v>
      </c>
      <c r="T1291" s="5" t="str">
        <f t="shared" si="125"/>
        <v>plays</v>
      </c>
    </row>
    <row r="1292" spans="1:20" ht="16" x14ac:dyDescent="0.2">
      <c r="A1292" s="5">
        <v>1290</v>
      </c>
      <c r="B1292" s="12" t="s">
        <v>1291</v>
      </c>
      <c r="C1292" s="12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18">
        <f t="shared" si="120"/>
        <v>42086.531608796293</v>
      </c>
      <c r="O1292" s="16">
        <f t="shared" si="121"/>
        <v>42117.082638888889</v>
      </c>
      <c r="P1292" s="5" t="s">
        <v>8271</v>
      </c>
      <c r="Q1292" s="9">
        <f t="shared" si="122"/>
        <v>1.0857142857142856</v>
      </c>
      <c r="R1292" s="15">
        <f t="shared" si="123"/>
        <v>44.19</v>
      </c>
      <c r="S1292" s="5" t="str">
        <f t="shared" si="124"/>
        <v>theater</v>
      </c>
      <c r="T1292" s="5" t="str">
        <f t="shared" si="125"/>
        <v>plays</v>
      </c>
    </row>
    <row r="1293" spans="1:20" ht="32" x14ac:dyDescent="0.2">
      <c r="A1293" s="5">
        <v>1291</v>
      </c>
      <c r="B1293" s="12" t="s">
        <v>1292</v>
      </c>
      <c r="C1293" s="12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18">
        <f t="shared" si="120"/>
        <v>42064.569340277776</v>
      </c>
      <c r="O1293" s="16">
        <f t="shared" si="121"/>
        <v>42101.083333333336</v>
      </c>
      <c r="P1293" s="5" t="s">
        <v>8271</v>
      </c>
      <c r="Q1293" s="9">
        <f t="shared" si="122"/>
        <v>1.4570000000000001</v>
      </c>
      <c r="R1293" s="15">
        <f t="shared" si="123"/>
        <v>104.07</v>
      </c>
      <c r="S1293" s="5" t="str">
        <f t="shared" si="124"/>
        <v>theater</v>
      </c>
      <c r="T1293" s="5" t="str">
        <f t="shared" si="125"/>
        <v>plays</v>
      </c>
    </row>
    <row r="1294" spans="1:20" ht="32" x14ac:dyDescent="0.2">
      <c r="A1294" s="5">
        <v>1292</v>
      </c>
      <c r="B1294" s="12" t="s">
        <v>1293</v>
      </c>
      <c r="C1294" s="12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18">
        <f t="shared" si="120"/>
        <v>42256.680879629632</v>
      </c>
      <c r="O1294" s="16">
        <f t="shared" si="121"/>
        <v>42283.749305555553</v>
      </c>
      <c r="P1294" s="5" t="s">
        <v>8271</v>
      </c>
      <c r="Q1294" s="9">
        <f t="shared" si="122"/>
        <v>1.1000000000000001</v>
      </c>
      <c r="R1294" s="15">
        <f t="shared" si="123"/>
        <v>35.96</v>
      </c>
      <c r="S1294" s="5" t="str">
        <f t="shared" si="124"/>
        <v>theater</v>
      </c>
      <c r="T1294" s="5" t="str">
        <f t="shared" si="125"/>
        <v>plays</v>
      </c>
    </row>
    <row r="1295" spans="1:20" ht="32" x14ac:dyDescent="0.2">
      <c r="A1295" s="5">
        <v>1293</v>
      </c>
      <c r="B1295" s="12" t="s">
        <v>1294</v>
      </c>
      <c r="C1295" s="12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18">
        <f t="shared" si="120"/>
        <v>42292.617719907408</v>
      </c>
      <c r="O1295" s="16">
        <f t="shared" si="121"/>
        <v>42322.534386574072</v>
      </c>
      <c r="P1295" s="5" t="s">
        <v>8271</v>
      </c>
      <c r="Q1295" s="9">
        <f t="shared" si="122"/>
        <v>1.0223333333333333</v>
      </c>
      <c r="R1295" s="15">
        <f t="shared" si="123"/>
        <v>127.79</v>
      </c>
      <c r="S1295" s="5" t="str">
        <f t="shared" si="124"/>
        <v>theater</v>
      </c>
      <c r="T1295" s="5" t="str">
        <f t="shared" si="125"/>
        <v>plays</v>
      </c>
    </row>
    <row r="1296" spans="1:20" ht="32" x14ac:dyDescent="0.2">
      <c r="A1296" s="5">
        <v>1294</v>
      </c>
      <c r="B1296" s="12" t="s">
        <v>1295</v>
      </c>
      <c r="C1296" s="12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18">
        <f t="shared" si="120"/>
        <v>42278.370335648149</v>
      </c>
      <c r="O1296" s="16">
        <f t="shared" si="121"/>
        <v>42296.249999999993</v>
      </c>
      <c r="P1296" s="5" t="s">
        <v>8271</v>
      </c>
      <c r="Q1296" s="9">
        <f t="shared" si="122"/>
        <v>1.22</v>
      </c>
      <c r="R1296" s="15">
        <f t="shared" si="123"/>
        <v>27.73</v>
      </c>
      <c r="S1296" s="5" t="str">
        <f t="shared" si="124"/>
        <v>theater</v>
      </c>
      <c r="T1296" s="5" t="str">
        <f t="shared" si="125"/>
        <v>plays</v>
      </c>
    </row>
    <row r="1297" spans="1:20" ht="32" x14ac:dyDescent="0.2">
      <c r="A1297" s="5">
        <v>1295</v>
      </c>
      <c r="B1297" s="12" t="s">
        <v>1296</v>
      </c>
      <c r="C1297" s="12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18">
        <f t="shared" si="120"/>
        <v>42184.489548611113</v>
      </c>
      <c r="O1297" s="16">
        <f t="shared" si="121"/>
        <v>42214.499999999993</v>
      </c>
      <c r="P1297" s="5" t="s">
        <v>8271</v>
      </c>
      <c r="Q1297" s="9">
        <f t="shared" si="122"/>
        <v>1.0196000000000001</v>
      </c>
      <c r="R1297" s="15">
        <f t="shared" si="123"/>
        <v>39.83</v>
      </c>
      <c r="S1297" s="5" t="str">
        <f t="shared" si="124"/>
        <v>theater</v>
      </c>
      <c r="T1297" s="5" t="str">
        <f t="shared" si="125"/>
        <v>plays</v>
      </c>
    </row>
    <row r="1298" spans="1:20" ht="32" x14ac:dyDescent="0.2">
      <c r="A1298" s="5">
        <v>1296</v>
      </c>
      <c r="B1298" s="12" t="s">
        <v>1297</v>
      </c>
      <c r="C1298" s="12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18">
        <f t="shared" si="120"/>
        <v>42422.967280092591</v>
      </c>
      <c r="O1298" s="16">
        <f t="shared" si="121"/>
        <v>42442.800613425927</v>
      </c>
      <c r="P1298" s="5" t="s">
        <v>8271</v>
      </c>
      <c r="Q1298" s="9">
        <f t="shared" si="122"/>
        <v>1.411764705882353</v>
      </c>
      <c r="R1298" s="15">
        <f t="shared" si="123"/>
        <v>52.17</v>
      </c>
      <c r="S1298" s="5" t="str">
        <f t="shared" si="124"/>
        <v>theater</v>
      </c>
      <c r="T1298" s="5" t="str">
        <f t="shared" si="125"/>
        <v>plays</v>
      </c>
    </row>
    <row r="1299" spans="1:20" ht="32" x14ac:dyDescent="0.2">
      <c r="A1299" s="5">
        <v>1297</v>
      </c>
      <c r="B1299" s="12" t="s">
        <v>1298</v>
      </c>
      <c r="C1299" s="12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18">
        <f t="shared" si="120"/>
        <v>42461.663865740738</v>
      </c>
      <c r="O1299" s="16">
        <f t="shared" si="121"/>
        <v>42491.538865740738</v>
      </c>
      <c r="P1299" s="5" t="s">
        <v>8271</v>
      </c>
      <c r="Q1299" s="9">
        <f t="shared" si="122"/>
        <v>1.0952500000000001</v>
      </c>
      <c r="R1299" s="15">
        <f t="shared" si="123"/>
        <v>92.04</v>
      </c>
      <c r="S1299" s="5" t="str">
        <f t="shared" si="124"/>
        <v>theater</v>
      </c>
      <c r="T1299" s="5" t="str">
        <f t="shared" si="125"/>
        <v>plays</v>
      </c>
    </row>
    <row r="1300" spans="1:20" ht="32" x14ac:dyDescent="0.2">
      <c r="A1300" s="5">
        <v>1298</v>
      </c>
      <c r="B1300" s="12" t="s">
        <v>1299</v>
      </c>
      <c r="C1300" s="12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18">
        <f t="shared" si="120"/>
        <v>42458.597592592589</v>
      </c>
      <c r="O1300" s="16">
        <f t="shared" si="121"/>
        <v>42488.472592592589</v>
      </c>
      <c r="P1300" s="5" t="s">
        <v>8271</v>
      </c>
      <c r="Q1300" s="9">
        <f t="shared" si="122"/>
        <v>1.0465</v>
      </c>
      <c r="R1300" s="15">
        <f t="shared" si="123"/>
        <v>63.42</v>
      </c>
      <c r="S1300" s="5" t="str">
        <f t="shared" si="124"/>
        <v>theater</v>
      </c>
      <c r="T1300" s="5" t="str">
        <f t="shared" si="125"/>
        <v>plays</v>
      </c>
    </row>
    <row r="1301" spans="1:20" ht="32" x14ac:dyDescent="0.2">
      <c r="A1301" s="5">
        <v>1299</v>
      </c>
      <c r="B1301" s="12" t="s">
        <v>1300</v>
      </c>
      <c r="C1301" s="12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18">
        <f t="shared" si="120"/>
        <v>42169.731006944443</v>
      </c>
      <c r="O1301" s="16">
        <f t="shared" si="121"/>
        <v>42199.606006944443</v>
      </c>
      <c r="P1301" s="5" t="s">
        <v>8271</v>
      </c>
      <c r="Q1301" s="9">
        <f t="shared" si="122"/>
        <v>1.24</v>
      </c>
      <c r="R1301" s="15">
        <f t="shared" si="123"/>
        <v>135.63</v>
      </c>
      <c r="S1301" s="5" t="str">
        <f t="shared" si="124"/>
        <v>theater</v>
      </c>
      <c r="T1301" s="5" t="str">
        <f t="shared" si="125"/>
        <v>plays</v>
      </c>
    </row>
    <row r="1302" spans="1:20" ht="32" x14ac:dyDescent="0.2">
      <c r="A1302" s="5">
        <v>1300</v>
      </c>
      <c r="B1302" s="12" t="s">
        <v>1301</v>
      </c>
      <c r="C1302" s="12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18">
        <f t="shared" si="120"/>
        <v>42483.591874999998</v>
      </c>
      <c r="O1302" s="16">
        <f t="shared" si="121"/>
        <v>42522.581249999996</v>
      </c>
      <c r="P1302" s="5" t="s">
        <v>8271</v>
      </c>
      <c r="Q1302" s="9">
        <f t="shared" si="122"/>
        <v>1.35</v>
      </c>
      <c r="R1302" s="15">
        <f t="shared" si="123"/>
        <v>168.75</v>
      </c>
      <c r="S1302" s="5" t="str">
        <f t="shared" si="124"/>
        <v>theater</v>
      </c>
      <c r="T1302" s="5" t="str">
        <f t="shared" si="125"/>
        <v>plays</v>
      </c>
    </row>
    <row r="1303" spans="1:20" ht="32" x14ac:dyDescent="0.2">
      <c r="A1303" s="5">
        <v>1301</v>
      </c>
      <c r="B1303" s="12" t="s">
        <v>1302</v>
      </c>
      <c r="C1303" s="12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18">
        <f t="shared" si="120"/>
        <v>42195.666412037033</v>
      </c>
      <c r="O1303" s="16">
        <f t="shared" si="121"/>
        <v>42205.916666666664</v>
      </c>
      <c r="P1303" s="5" t="s">
        <v>8271</v>
      </c>
      <c r="Q1303" s="9">
        <f t="shared" si="122"/>
        <v>1.0275000000000001</v>
      </c>
      <c r="R1303" s="15">
        <f t="shared" si="123"/>
        <v>70.86</v>
      </c>
      <c r="S1303" s="5" t="str">
        <f t="shared" si="124"/>
        <v>theater</v>
      </c>
      <c r="T1303" s="5" t="str">
        <f t="shared" si="125"/>
        <v>plays</v>
      </c>
    </row>
    <row r="1304" spans="1:20" ht="32" x14ac:dyDescent="0.2">
      <c r="A1304" s="5">
        <v>1302</v>
      </c>
      <c r="B1304" s="12" t="s">
        <v>1303</v>
      </c>
      <c r="C1304" s="12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18">
        <f t="shared" si="120"/>
        <v>42674.974664351852</v>
      </c>
      <c r="O1304" s="16">
        <f t="shared" si="121"/>
        <v>42704.891331018516</v>
      </c>
      <c r="P1304" s="5" t="s">
        <v>8271</v>
      </c>
      <c r="Q1304" s="9">
        <f t="shared" si="122"/>
        <v>1</v>
      </c>
      <c r="R1304" s="15">
        <f t="shared" si="123"/>
        <v>50</v>
      </c>
      <c r="S1304" s="5" t="str">
        <f t="shared" si="124"/>
        <v>theater</v>
      </c>
      <c r="T1304" s="5" t="str">
        <f t="shared" si="125"/>
        <v>plays</v>
      </c>
    </row>
    <row r="1305" spans="1:20" ht="16" x14ac:dyDescent="0.2">
      <c r="A1305" s="5">
        <v>1303</v>
      </c>
      <c r="B1305" s="12" t="s">
        <v>1304</v>
      </c>
      <c r="C1305" s="12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18">
        <f t="shared" si="120"/>
        <v>42566.357870370368</v>
      </c>
      <c r="O1305" s="16">
        <f t="shared" si="121"/>
        <v>42582.249999999993</v>
      </c>
      <c r="P1305" s="5" t="s">
        <v>8271</v>
      </c>
      <c r="Q1305" s="9">
        <f t="shared" si="122"/>
        <v>1.3026085714285716</v>
      </c>
      <c r="R1305" s="15">
        <f t="shared" si="123"/>
        <v>42.21</v>
      </c>
      <c r="S1305" s="5" t="str">
        <f t="shared" si="124"/>
        <v>theater</v>
      </c>
      <c r="T1305" s="5" t="str">
        <f t="shared" si="125"/>
        <v>plays</v>
      </c>
    </row>
    <row r="1306" spans="1:20" ht="32" x14ac:dyDescent="0.2">
      <c r="A1306" s="5">
        <v>1304</v>
      </c>
      <c r="B1306" s="12" t="s">
        <v>1305</v>
      </c>
      <c r="C1306" s="12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18">
        <f t="shared" si="120"/>
        <v>42747.111168981479</v>
      </c>
      <c r="O1306" s="16">
        <f t="shared" si="121"/>
        <v>42806.944502314807</v>
      </c>
      <c r="P1306" s="5" t="s">
        <v>8273</v>
      </c>
      <c r="Q1306" s="9">
        <f t="shared" si="122"/>
        <v>0.39627499999999999</v>
      </c>
      <c r="R1306" s="15">
        <f t="shared" si="123"/>
        <v>152.41</v>
      </c>
      <c r="S1306" s="5" t="str">
        <f t="shared" si="124"/>
        <v>technology</v>
      </c>
      <c r="T1306" s="5" t="str">
        <f t="shared" si="125"/>
        <v>wearables</v>
      </c>
    </row>
    <row r="1307" spans="1:20" ht="32" x14ac:dyDescent="0.2">
      <c r="A1307" s="5">
        <v>1305</v>
      </c>
      <c r="B1307" s="12" t="s">
        <v>1306</v>
      </c>
      <c r="C1307" s="12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18">
        <f t="shared" si="120"/>
        <v>42543.582268518519</v>
      </c>
      <c r="O1307" s="16">
        <f t="shared" si="121"/>
        <v>42572.520833333336</v>
      </c>
      <c r="P1307" s="5" t="s">
        <v>8273</v>
      </c>
      <c r="Q1307" s="9">
        <f t="shared" si="122"/>
        <v>0.25976666666666665</v>
      </c>
      <c r="R1307" s="15">
        <f t="shared" si="123"/>
        <v>90.62</v>
      </c>
      <c r="S1307" s="5" t="str">
        <f t="shared" si="124"/>
        <v>technology</v>
      </c>
      <c r="T1307" s="5" t="str">
        <f t="shared" si="125"/>
        <v>wearables</v>
      </c>
    </row>
    <row r="1308" spans="1:20" ht="32" x14ac:dyDescent="0.2">
      <c r="A1308" s="5">
        <v>1306</v>
      </c>
      <c r="B1308" s="12" t="s">
        <v>1307</v>
      </c>
      <c r="C1308" s="12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18">
        <f t="shared" si="120"/>
        <v>41947.374236111107</v>
      </c>
      <c r="O1308" s="16">
        <f t="shared" si="121"/>
        <v>41977.249236111107</v>
      </c>
      <c r="P1308" s="5" t="s">
        <v>8273</v>
      </c>
      <c r="Q1308" s="9">
        <f t="shared" si="122"/>
        <v>0.65246363636363636</v>
      </c>
      <c r="R1308" s="15">
        <f t="shared" si="123"/>
        <v>201.6</v>
      </c>
      <c r="S1308" s="5" t="str">
        <f t="shared" si="124"/>
        <v>technology</v>
      </c>
      <c r="T1308" s="5" t="str">
        <f t="shared" si="125"/>
        <v>wearables</v>
      </c>
    </row>
    <row r="1309" spans="1:20" ht="16" x14ac:dyDescent="0.2">
      <c r="A1309" s="5">
        <v>1307</v>
      </c>
      <c r="B1309" s="12" t="s">
        <v>1308</v>
      </c>
      <c r="C1309" s="12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18">
        <f t="shared" si="120"/>
        <v>42387.419895833336</v>
      </c>
      <c r="O1309" s="16">
        <f t="shared" si="121"/>
        <v>42417.294895833336</v>
      </c>
      <c r="P1309" s="5" t="s">
        <v>8273</v>
      </c>
      <c r="Q1309" s="9">
        <f t="shared" si="122"/>
        <v>0.11514000000000001</v>
      </c>
      <c r="R1309" s="15">
        <f t="shared" si="123"/>
        <v>127.93</v>
      </c>
      <c r="S1309" s="5" t="str">
        <f t="shared" si="124"/>
        <v>technology</v>
      </c>
      <c r="T1309" s="5" t="str">
        <f t="shared" si="125"/>
        <v>wearables</v>
      </c>
    </row>
    <row r="1310" spans="1:20" ht="16" x14ac:dyDescent="0.2">
      <c r="A1310" s="5">
        <v>1308</v>
      </c>
      <c r="B1310" s="12" t="s">
        <v>1309</v>
      </c>
      <c r="C1310" s="12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18">
        <f t="shared" si="120"/>
        <v>42611.530231481483</v>
      </c>
      <c r="O1310" s="16">
        <f t="shared" si="121"/>
        <v>42651.405231481483</v>
      </c>
      <c r="P1310" s="5" t="s">
        <v>8273</v>
      </c>
      <c r="Q1310" s="9">
        <f t="shared" si="122"/>
        <v>0.11360000000000001</v>
      </c>
      <c r="R1310" s="15">
        <f t="shared" si="123"/>
        <v>29.89</v>
      </c>
      <c r="S1310" s="5" t="str">
        <f t="shared" si="124"/>
        <v>technology</v>
      </c>
      <c r="T1310" s="5" t="str">
        <f t="shared" si="125"/>
        <v>wearables</v>
      </c>
    </row>
    <row r="1311" spans="1:20" ht="32" x14ac:dyDescent="0.2">
      <c r="A1311" s="5">
        <v>1309</v>
      </c>
      <c r="B1311" s="12" t="s">
        <v>1310</v>
      </c>
      <c r="C1311" s="12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18">
        <f t="shared" si="120"/>
        <v>42257.799398148149</v>
      </c>
      <c r="O1311" s="16">
        <f t="shared" si="121"/>
        <v>42292.674398148149</v>
      </c>
      <c r="P1311" s="5" t="s">
        <v>8273</v>
      </c>
      <c r="Q1311" s="9">
        <f t="shared" si="122"/>
        <v>1.1199130434782609</v>
      </c>
      <c r="R1311" s="15">
        <f t="shared" si="123"/>
        <v>367.97</v>
      </c>
      <c r="S1311" s="5" t="str">
        <f t="shared" si="124"/>
        <v>technology</v>
      </c>
      <c r="T1311" s="5" t="str">
        <f t="shared" si="125"/>
        <v>wearables</v>
      </c>
    </row>
    <row r="1312" spans="1:20" ht="32" x14ac:dyDescent="0.2">
      <c r="A1312" s="5">
        <v>1310</v>
      </c>
      <c r="B1312" s="12" t="s">
        <v>1311</v>
      </c>
      <c r="C1312" s="12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18">
        <f t="shared" si="120"/>
        <v>42556.583912037029</v>
      </c>
      <c r="O1312" s="16">
        <f t="shared" si="121"/>
        <v>42601.458912037029</v>
      </c>
      <c r="P1312" s="5" t="s">
        <v>8273</v>
      </c>
      <c r="Q1312" s="9">
        <f t="shared" si="122"/>
        <v>0.155</v>
      </c>
      <c r="R1312" s="15">
        <f t="shared" si="123"/>
        <v>129.16999999999999</v>
      </c>
      <c r="S1312" s="5" t="str">
        <f t="shared" si="124"/>
        <v>technology</v>
      </c>
      <c r="T1312" s="5" t="str">
        <f t="shared" si="125"/>
        <v>wearables</v>
      </c>
    </row>
    <row r="1313" spans="1:20" ht="32" x14ac:dyDescent="0.2">
      <c r="A1313" s="5">
        <v>1311</v>
      </c>
      <c r="B1313" s="12" t="s">
        <v>1312</v>
      </c>
      <c r="C1313" s="12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18">
        <f t="shared" si="120"/>
        <v>42669.718969907401</v>
      </c>
      <c r="O1313" s="16">
        <f t="shared" si="121"/>
        <v>42704.635636574072</v>
      </c>
      <c r="P1313" s="5" t="s">
        <v>8273</v>
      </c>
      <c r="Q1313" s="9">
        <f t="shared" si="122"/>
        <v>0.32028000000000001</v>
      </c>
      <c r="R1313" s="15">
        <f t="shared" si="123"/>
        <v>800.7</v>
      </c>
      <c r="S1313" s="5" t="str">
        <f t="shared" si="124"/>
        <v>technology</v>
      </c>
      <c r="T1313" s="5" t="str">
        <f t="shared" si="125"/>
        <v>wearables</v>
      </c>
    </row>
    <row r="1314" spans="1:20" ht="32" x14ac:dyDescent="0.2">
      <c r="A1314" s="5">
        <v>1312</v>
      </c>
      <c r="B1314" s="12" t="s">
        <v>1313</v>
      </c>
      <c r="C1314" s="12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18">
        <f t="shared" si="120"/>
        <v>42082.619467592587</v>
      </c>
      <c r="O1314" s="16">
        <f t="shared" si="121"/>
        <v>42112.494467592587</v>
      </c>
      <c r="P1314" s="5" t="s">
        <v>8273</v>
      </c>
      <c r="Q1314" s="9">
        <f t="shared" si="122"/>
        <v>6.0869565217391303E-3</v>
      </c>
      <c r="R1314" s="15">
        <f t="shared" si="123"/>
        <v>28</v>
      </c>
      <c r="S1314" s="5" t="str">
        <f t="shared" si="124"/>
        <v>technology</v>
      </c>
      <c r="T1314" s="5" t="str">
        <f t="shared" si="125"/>
        <v>wearables</v>
      </c>
    </row>
    <row r="1315" spans="1:20" ht="32" x14ac:dyDescent="0.2">
      <c r="A1315" s="5">
        <v>1313</v>
      </c>
      <c r="B1315" s="12" t="s">
        <v>1314</v>
      </c>
      <c r="C1315" s="12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18">
        <f t="shared" si="120"/>
        <v>42402.62631944444</v>
      </c>
      <c r="O1315" s="16">
        <f t="shared" si="121"/>
        <v>42432.50131944444</v>
      </c>
      <c r="P1315" s="5" t="s">
        <v>8273</v>
      </c>
      <c r="Q1315" s="9">
        <f t="shared" si="122"/>
        <v>0.31114999999999998</v>
      </c>
      <c r="R1315" s="15">
        <f t="shared" si="123"/>
        <v>102.02</v>
      </c>
      <c r="S1315" s="5" t="str">
        <f t="shared" si="124"/>
        <v>technology</v>
      </c>
      <c r="T1315" s="5" t="str">
        <f t="shared" si="125"/>
        <v>wearables</v>
      </c>
    </row>
    <row r="1316" spans="1:20" ht="32" x14ac:dyDescent="0.2">
      <c r="A1316" s="5">
        <v>1314</v>
      </c>
      <c r="B1316" s="12" t="s">
        <v>1315</v>
      </c>
      <c r="C1316" s="12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18">
        <f t="shared" si="120"/>
        <v>42604.586342592585</v>
      </c>
      <c r="O1316" s="16">
        <f t="shared" si="121"/>
        <v>42664.461342592585</v>
      </c>
      <c r="P1316" s="5" t="s">
        <v>8273</v>
      </c>
      <c r="Q1316" s="9">
        <f t="shared" si="122"/>
        <v>1.1266666666666666E-2</v>
      </c>
      <c r="R1316" s="15">
        <f t="shared" si="123"/>
        <v>184.36</v>
      </c>
      <c r="S1316" s="5" t="str">
        <f t="shared" si="124"/>
        <v>technology</v>
      </c>
      <c r="T1316" s="5" t="str">
        <f t="shared" si="125"/>
        <v>wearables</v>
      </c>
    </row>
    <row r="1317" spans="1:20" ht="16" x14ac:dyDescent="0.2">
      <c r="A1317" s="5">
        <v>1315</v>
      </c>
      <c r="B1317" s="12" t="s">
        <v>1316</v>
      </c>
      <c r="C1317" s="12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18">
        <f t="shared" si="120"/>
        <v>42278.414907407401</v>
      </c>
      <c r="O1317" s="16">
        <f t="shared" si="121"/>
        <v>42313.833333333336</v>
      </c>
      <c r="P1317" s="5" t="s">
        <v>8273</v>
      </c>
      <c r="Q1317" s="9">
        <f t="shared" si="122"/>
        <v>0.40404000000000001</v>
      </c>
      <c r="R1317" s="15">
        <f t="shared" si="123"/>
        <v>162.91999999999999</v>
      </c>
      <c r="S1317" s="5" t="str">
        <f t="shared" si="124"/>
        <v>technology</v>
      </c>
      <c r="T1317" s="5" t="str">
        <f t="shared" si="125"/>
        <v>wearables</v>
      </c>
    </row>
    <row r="1318" spans="1:20" ht="32" x14ac:dyDescent="0.2">
      <c r="A1318" s="5">
        <v>1316</v>
      </c>
      <c r="B1318" s="12" t="s">
        <v>1317</v>
      </c>
      <c r="C1318" s="12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18">
        <f t="shared" si="120"/>
        <v>42393.878576388888</v>
      </c>
      <c r="O1318" s="16">
        <f t="shared" si="121"/>
        <v>42428.753576388888</v>
      </c>
      <c r="P1318" s="5" t="s">
        <v>8273</v>
      </c>
      <c r="Q1318" s="9">
        <f t="shared" si="122"/>
        <v>1.3333333333333333E-5</v>
      </c>
      <c r="R1318" s="15">
        <f t="shared" si="123"/>
        <v>1</v>
      </c>
      <c r="S1318" s="5" t="str">
        <f t="shared" si="124"/>
        <v>technology</v>
      </c>
      <c r="T1318" s="5" t="str">
        <f t="shared" si="125"/>
        <v>wearables</v>
      </c>
    </row>
    <row r="1319" spans="1:20" ht="32" x14ac:dyDescent="0.2">
      <c r="A1319" s="5">
        <v>1317</v>
      </c>
      <c r="B1319" s="12" t="s">
        <v>1318</v>
      </c>
      <c r="C1319" s="12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18">
        <f t="shared" si="120"/>
        <v>42520.152152777773</v>
      </c>
      <c r="O1319" s="16">
        <f t="shared" si="121"/>
        <v>42572.374999999993</v>
      </c>
      <c r="P1319" s="5" t="s">
        <v>8273</v>
      </c>
      <c r="Q1319" s="9">
        <f t="shared" si="122"/>
        <v>5.7334999999999997E-2</v>
      </c>
      <c r="R1319" s="15">
        <f t="shared" si="123"/>
        <v>603.53</v>
      </c>
      <c r="S1319" s="5" t="str">
        <f t="shared" si="124"/>
        <v>technology</v>
      </c>
      <c r="T1319" s="5" t="str">
        <f t="shared" si="125"/>
        <v>wearables</v>
      </c>
    </row>
    <row r="1320" spans="1:20" ht="32" x14ac:dyDescent="0.2">
      <c r="A1320" s="5">
        <v>1318</v>
      </c>
      <c r="B1320" s="12" t="s">
        <v>1319</v>
      </c>
      <c r="C1320" s="12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18">
        <f t="shared" si="120"/>
        <v>41984.960324074076</v>
      </c>
      <c r="O1320" s="16">
        <f t="shared" si="121"/>
        <v>42014.835324074076</v>
      </c>
      <c r="P1320" s="5" t="s">
        <v>8273</v>
      </c>
      <c r="Q1320" s="9">
        <f t="shared" si="122"/>
        <v>0.15325</v>
      </c>
      <c r="R1320" s="15">
        <f t="shared" si="123"/>
        <v>45.41</v>
      </c>
      <c r="S1320" s="5" t="str">
        <f t="shared" si="124"/>
        <v>technology</v>
      </c>
      <c r="T1320" s="5" t="str">
        <f t="shared" si="125"/>
        <v>wearables</v>
      </c>
    </row>
    <row r="1321" spans="1:20" ht="32" x14ac:dyDescent="0.2">
      <c r="A1321" s="5">
        <v>1319</v>
      </c>
      <c r="B1321" s="12" t="s">
        <v>1320</v>
      </c>
      <c r="C1321" s="12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18">
        <f t="shared" si="120"/>
        <v>41816.728761574072</v>
      </c>
      <c r="O1321" s="16">
        <f t="shared" si="121"/>
        <v>41831.458333333328</v>
      </c>
      <c r="P1321" s="5" t="s">
        <v>8273</v>
      </c>
      <c r="Q1321" s="9">
        <f t="shared" si="122"/>
        <v>0.15103448275862069</v>
      </c>
      <c r="R1321" s="15">
        <f t="shared" si="123"/>
        <v>97.33</v>
      </c>
      <c r="S1321" s="5" t="str">
        <f t="shared" si="124"/>
        <v>technology</v>
      </c>
      <c r="T1321" s="5" t="str">
        <f t="shared" si="125"/>
        <v>wearables</v>
      </c>
    </row>
    <row r="1322" spans="1:20" ht="32" x14ac:dyDescent="0.2">
      <c r="A1322" s="5">
        <v>1320</v>
      </c>
      <c r="B1322" s="12" t="s">
        <v>1321</v>
      </c>
      <c r="C1322" s="12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18">
        <f t="shared" si="120"/>
        <v>42705.607013888883</v>
      </c>
      <c r="O1322" s="16">
        <f t="shared" si="121"/>
        <v>42734.749999999993</v>
      </c>
      <c r="P1322" s="5" t="s">
        <v>8273</v>
      </c>
      <c r="Q1322" s="9">
        <f t="shared" si="122"/>
        <v>5.0299999999999997E-3</v>
      </c>
      <c r="R1322" s="15">
        <f t="shared" si="123"/>
        <v>167.67</v>
      </c>
      <c r="S1322" s="5" t="str">
        <f t="shared" si="124"/>
        <v>technology</v>
      </c>
      <c r="T1322" s="5" t="str">
        <f t="shared" si="125"/>
        <v>wearables</v>
      </c>
    </row>
    <row r="1323" spans="1:20" ht="32" x14ac:dyDescent="0.2">
      <c r="A1323" s="5">
        <v>1321</v>
      </c>
      <c r="B1323" s="12" t="s">
        <v>1322</v>
      </c>
      <c r="C1323" s="12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18">
        <f t="shared" si="120"/>
        <v>42697.665937499994</v>
      </c>
      <c r="O1323" s="16">
        <f t="shared" si="121"/>
        <v>42727.540937499994</v>
      </c>
      <c r="P1323" s="5" t="s">
        <v>8273</v>
      </c>
      <c r="Q1323" s="9">
        <f t="shared" si="122"/>
        <v>1.3028138528138528E-2</v>
      </c>
      <c r="R1323" s="15">
        <f t="shared" si="123"/>
        <v>859.86</v>
      </c>
      <c r="S1323" s="5" t="str">
        <f t="shared" si="124"/>
        <v>technology</v>
      </c>
      <c r="T1323" s="5" t="str">
        <f t="shared" si="125"/>
        <v>wearables</v>
      </c>
    </row>
    <row r="1324" spans="1:20" ht="32" x14ac:dyDescent="0.2">
      <c r="A1324" s="5">
        <v>1322</v>
      </c>
      <c r="B1324" s="12" t="s">
        <v>1323</v>
      </c>
      <c r="C1324" s="12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18">
        <f t="shared" si="120"/>
        <v>42115.573206018518</v>
      </c>
      <c r="O1324" s="16">
        <f t="shared" si="121"/>
        <v>42145.448206018518</v>
      </c>
      <c r="P1324" s="5" t="s">
        <v>8273</v>
      </c>
      <c r="Q1324" s="9">
        <f t="shared" si="122"/>
        <v>3.0285714285714286E-3</v>
      </c>
      <c r="R1324" s="15">
        <f t="shared" si="123"/>
        <v>26.5</v>
      </c>
      <c r="S1324" s="5" t="str">
        <f t="shared" si="124"/>
        <v>technology</v>
      </c>
      <c r="T1324" s="5" t="str">
        <f t="shared" si="125"/>
        <v>wearables</v>
      </c>
    </row>
    <row r="1325" spans="1:20" ht="32" x14ac:dyDescent="0.2">
      <c r="A1325" s="5">
        <v>1323</v>
      </c>
      <c r="B1325" s="12" t="s">
        <v>1324</v>
      </c>
      <c r="C1325" s="12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18">
        <f t="shared" si="120"/>
        <v>42451.615115740737</v>
      </c>
      <c r="O1325" s="16">
        <f t="shared" si="121"/>
        <v>42486.079861111109</v>
      </c>
      <c r="P1325" s="5" t="s">
        <v>8273</v>
      </c>
      <c r="Q1325" s="9">
        <f t="shared" si="122"/>
        <v>8.8800000000000004E-2</v>
      </c>
      <c r="R1325" s="15">
        <f t="shared" si="123"/>
        <v>30.27</v>
      </c>
      <c r="S1325" s="5" t="str">
        <f t="shared" si="124"/>
        <v>technology</v>
      </c>
      <c r="T1325" s="5" t="str">
        <f t="shared" si="125"/>
        <v>wearables</v>
      </c>
    </row>
    <row r="1326" spans="1:20" ht="32" x14ac:dyDescent="0.2">
      <c r="A1326" s="5">
        <v>1324</v>
      </c>
      <c r="B1326" s="12" t="s">
        <v>1325</v>
      </c>
      <c r="C1326" s="12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18">
        <f t="shared" si="120"/>
        <v>42626.550370370365</v>
      </c>
      <c r="O1326" s="16">
        <f t="shared" si="121"/>
        <v>42656.425370370365</v>
      </c>
      <c r="P1326" s="5" t="s">
        <v>8273</v>
      </c>
      <c r="Q1326" s="9">
        <f t="shared" si="122"/>
        <v>9.8400000000000001E-2</v>
      </c>
      <c r="R1326" s="15">
        <f t="shared" si="123"/>
        <v>54.67</v>
      </c>
      <c r="S1326" s="5" t="str">
        <f t="shared" si="124"/>
        <v>technology</v>
      </c>
      <c r="T1326" s="5" t="str">
        <f t="shared" si="125"/>
        <v>wearables</v>
      </c>
    </row>
    <row r="1327" spans="1:20" ht="32" x14ac:dyDescent="0.2">
      <c r="A1327" s="5">
        <v>1325</v>
      </c>
      <c r="B1327" s="12" t="s">
        <v>1326</v>
      </c>
      <c r="C1327" s="12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18">
        <f t="shared" si="120"/>
        <v>42704.002719907403</v>
      </c>
      <c r="O1327" s="16">
        <f t="shared" si="121"/>
        <v>42733.877719907403</v>
      </c>
      <c r="P1327" s="5" t="s">
        <v>8273</v>
      </c>
      <c r="Q1327" s="9">
        <f t="shared" si="122"/>
        <v>2.4299999999999999E-2</v>
      </c>
      <c r="R1327" s="15">
        <f t="shared" si="123"/>
        <v>60.75</v>
      </c>
      <c r="S1327" s="5" t="str">
        <f t="shared" si="124"/>
        <v>technology</v>
      </c>
      <c r="T1327" s="5" t="str">
        <f t="shared" si="125"/>
        <v>wearables</v>
      </c>
    </row>
    <row r="1328" spans="1:20" ht="32" x14ac:dyDescent="0.2">
      <c r="A1328" s="5">
        <v>1326</v>
      </c>
      <c r="B1328" s="12" t="s">
        <v>1327</v>
      </c>
      <c r="C1328" s="12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18">
        <f t="shared" si="120"/>
        <v>41974.708657407406</v>
      </c>
      <c r="O1328" s="16">
        <f t="shared" si="121"/>
        <v>42019.583657407406</v>
      </c>
      <c r="P1328" s="5" t="s">
        <v>8273</v>
      </c>
      <c r="Q1328" s="9">
        <f t="shared" si="122"/>
        <v>1.1299999999999999E-2</v>
      </c>
      <c r="R1328" s="15">
        <f t="shared" si="123"/>
        <v>102.73</v>
      </c>
      <c r="S1328" s="5" t="str">
        <f t="shared" si="124"/>
        <v>technology</v>
      </c>
      <c r="T1328" s="5" t="str">
        <f t="shared" si="125"/>
        <v>wearables</v>
      </c>
    </row>
    <row r="1329" spans="1:20" ht="32" x14ac:dyDescent="0.2">
      <c r="A1329" s="5">
        <v>1327</v>
      </c>
      <c r="B1329" s="12" t="s">
        <v>1328</v>
      </c>
      <c r="C1329" s="12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18">
        <f t="shared" si="120"/>
        <v>42123.595312500001</v>
      </c>
      <c r="O1329" s="16">
        <f t="shared" si="121"/>
        <v>42153.470312500001</v>
      </c>
      <c r="P1329" s="5" t="s">
        <v>8273</v>
      </c>
      <c r="Q1329" s="9">
        <f t="shared" si="122"/>
        <v>3.5520833333333335E-2</v>
      </c>
      <c r="R1329" s="15">
        <f t="shared" si="123"/>
        <v>41.59</v>
      </c>
      <c r="S1329" s="5" t="str">
        <f t="shared" si="124"/>
        <v>technology</v>
      </c>
      <c r="T1329" s="5" t="str">
        <f t="shared" si="125"/>
        <v>wearables</v>
      </c>
    </row>
    <row r="1330" spans="1:20" ht="32" x14ac:dyDescent="0.2">
      <c r="A1330" s="5">
        <v>1328</v>
      </c>
      <c r="B1330" s="12" t="s">
        <v>1329</v>
      </c>
      <c r="C1330" s="12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18">
        <f t="shared" si="120"/>
        <v>42612.559421296297</v>
      </c>
      <c r="O1330" s="16">
        <f t="shared" si="121"/>
        <v>42657.434421296297</v>
      </c>
      <c r="P1330" s="5" t="s">
        <v>8273</v>
      </c>
      <c r="Q1330" s="9">
        <f t="shared" si="122"/>
        <v>2.3306666666666667E-2</v>
      </c>
      <c r="R1330" s="15">
        <f t="shared" si="123"/>
        <v>116.53</v>
      </c>
      <c r="S1330" s="5" t="str">
        <f t="shared" si="124"/>
        <v>technology</v>
      </c>
      <c r="T1330" s="5" t="str">
        <f t="shared" si="125"/>
        <v>wearables</v>
      </c>
    </row>
    <row r="1331" spans="1:20" ht="32" x14ac:dyDescent="0.2">
      <c r="A1331" s="5">
        <v>1329</v>
      </c>
      <c r="B1331" s="12" t="s">
        <v>1330</v>
      </c>
      <c r="C1331" s="12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18">
        <f t="shared" si="120"/>
        <v>41935.138252314813</v>
      </c>
      <c r="O1331" s="16">
        <f t="shared" si="121"/>
        <v>41975.054918981477</v>
      </c>
      <c r="P1331" s="5" t="s">
        <v>8273</v>
      </c>
      <c r="Q1331" s="9">
        <f t="shared" si="122"/>
        <v>8.1600000000000006E-3</v>
      </c>
      <c r="R1331" s="15">
        <f t="shared" si="123"/>
        <v>45.33</v>
      </c>
      <c r="S1331" s="5" t="str">
        <f t="shared" si="124"/>
        <v>technology</v>
      </c>
      <c r="T1331" s="5" t="str">
        <f t="shared" si="125"/>
        <v>wearables</v>
      </c>
    </row>
    <row r="1332" spans="1:20" ht="32" x14ac:dyDescent="0.2">
      <c r="A1332" s="5">
        <v>1330</v>
      </c>
      <c r="B1332" s="12" t="s">
        <v>1331</v>
      </c>
      <c r="C1332" s="12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18">
        <f t="shared" si="120"/>
        <v>42522.193391203698</v>
      </c>
      <c r="O1332" s="16">
        <f t="shared" si="121"/>
        <v>42552.958333333336</v>
      </c>
      <c r="P1332" s="5" t="s">
        <v>8273</v>
      </c>
      <c r="Q1332" s="9">
        <f t="shared" si="122"/>
        <v>0.22494285714285714</v>
      </c>
      <c r="R1332" s="15">
        <f t="shared" si="123"/>
        <v>157.46</v>
      </c>
      <c r="S1332" s="5" t="str">
        <f t="shared" si="124"/>
        <v>technology</v>
      </c>
      <c r="T1332" s="5" t="str">
        <f t="shared" si="125"/>
        <v>wearables</v>
      </c>
    </row>
    <row r="1333" spans="1:20" ht="32" x14ac:dyDescent="0.2">
      <c r="A1333" s="5">
        <v>1331</v>
      </c>
      <c r="B1333" s="12" t="s">
        <v>1332</v>
      </c>
      <c r="C1333" s="12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18">
        <f t="shared" si="120"/>
        <v>42569.420763888884</v>
      </c>
      <c r="O1333" s="16">
        <f t="shared" si="121"/>
        <v>42599.295763888884</v>
      </c>
      <c r="P1333" s="5" t="s">
        <v>8273</v>
      </c>
      <c r="Q1333" s="9">
        <f t="shared" si="122"/>
        <v>1.3668E-2</v>
      </c>
      <c r="R1333" s="15">
        <f t="shared" si="123"/>
        <v>100.5</v>
      </c>
      <c r="S1333" s="5" t="str">
        <f t="shared" si="124"/>
        <v>technology</v>
      </c>
      <c r="T1333" s="5" t="str">
        <f t="shared" si="125"/>
        <v>wearables</v>
      </c>
    </row>
    <row r="1334" spans="1:20" ht="32" x14ac:dyDescent="0.2">
      <c r="A1334" s="5">
        <v>1332</v>
      </c>
      <c r="B1334" s="12" t="s">
        <v>1333</v>
      </c>
      <c r="C1334" s="12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18">
        <f t="shared" si="120"/>
        <v>42731.976944444446</v>
      </c>
      <c r="O1334" s="16">
        <f t="shared" si="121"/>
        <v>42761.851944444446</v>
      </c>
      <c r="P1334" s="5" t="s">
        <v>8273</v>
      </c>
      <c r="Q1334" s="9">
        <f t="shared" si="122"/>
        <v>0</v>
      </c>
      <c r="R1334" s="15" t="str">
        <f t="shared" si="123"/>
        <v>N/A</v>
      </c>
      <c r="S1334" s="5" t="str">
        <f t="shared" si="124"/>
        <v>technology</v>
      </c>
      <c r="T1334" s="5" t="str">
        <f t="shared" si="125"/>
        <v>wearables</v>
      </c>
    </row>
    <row r="1335" spans="1:20" ht="32" x14ac:dyDescent="0.2">
      <c r="A1335" s="5">
        <v>1333</v>
      </c>
      <c r="B1335" s="12" t="s">
        <v>1334</v>
      </c>
      <c r="C1335" s="12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18">
        <f t="shared" si="120"/>
        <v>41806.0234375</v>
      </c>
      <c r="O1335" s="16">
        <f t="shared" si="121"/>
        <v>41835.8984375</v>
      </c>
      <c r="P1335" s="5" t="s">
        <v>8273</v>
      </c>
      <c r="Q1335" s="9">
        <f t="shared" si="122"/>
        <v>0</v>
      </c>
      <c r="R1335" s="15" t="str">
        <f t="shared" si="123"/>
        <v>N/A</v>
      </c>
      <c r="S1335" s="5" t="str">
        <f t="shared" si="124"/>
        <v>technology</v>
      </c>
      <c r="T1335" s="5" t="str">
        <f t="shared" si="125"/>
        <v>wearables</v>
      </c>
    </row>
    <row r="1336" spans="1:20" ht="32" x14ac:dyDescent="0.2">
      <c r="A1336" s="5">
        <v>1334</v>
      </c>
      <c r="B1336" s="12" t="s">
        <v>1335</v>
      </c>
      <c r="C1336" s="12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18">
        <f t="shared" si="120"/>
        <v>42410.690821759257</v>
      </c>
      <c r="O1336" s="16">
        <f t="shared" si="121"/>
        <v>42440.565821759257</v>
      </c>
      <c r="P1336" s="5" t="s">
        <v>8273</v>
      </c>
      <c r="Q1336" s="9">
        <f t="shared" si="122"/>
        <v>0.10754135338345865</v>
      </c>
      <c r="R1336" s="15">
        <f t="shared" si="123"/>
        <v>51.82</v>
      </c>
      <c r="S1336" s="5" t="str">
        <f t="shared" si="124"/>
        <v>technology</v>
      </c>
      <c r="T1336" s="5" t="str">
        <f t="shared" si="125"/>
        <v>wearables</v>
      </c>
    </row>
    <row r="1337" spans="1:20" ht="32" x14ac:dyDescent="0.2">
      <c r="A1337" s="5">
        <v>1335</v>
      </c>
      <c r="B1337" s="12" t="s">
        <v>1336</v>
      </c>
      <c r="C1337" s="12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18">
        <f t="shared" si="120"/>
        <v>42313.853032407402</v>
      </c>
      <c r="O1337" s="16">
        <f t="shared" si="121"/>
        <v>42343.728032407402</v>
      </c>
      <c r="P1337" s="5" t="s">
        <v>8273</v>
      </c>
      <c r="Q1337" s="9">
        <f t="shared" si="122"/>
        <v>0.1976</v>
      </c>
      <c r="R1337" s="15">
        <f t="shared" si="123"/>
        <v>308.75</v>
      </c>
      <c r="S1337" s="5" t="str">
        <f t="shared" si="124"/>
        <v>technology</v>
      </c>
      <c r="T1337" s="5" t="str">
        <f t="shared" si="125"/>
        <v>wearables</v>
      </c>
    </row>
    <row r="1338" spans="1:20" ht="32" x14ac:dyDescent="0.2">
      <c r="A1338" s="5">
        <v>1336</v>
      </c>
      <c r="B1338" s="12" t="s">
        <v>1337</v>
      </c>
      <c r="C1338" s="12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18">
        <f t="shared" si="120"/>
        <v>41955.780416666668</v>
      </c>
      <c r="O1338" s="16">
        <f t="shared" si="121"/>
        <v>41990.655416666668</v>
      </c>
      <c r="P1338" s="5" t="s">
        <v>8273</v>
      </c>
      <c r="Q1338" s="9">
        <f t="shared" si="122"/>
        <v>0.84946999999999995</v>
      </c>
      <c r="R1338" s="15">
        <f t="shared" si="123"/>
        <v>379.23</v>
      </c>
      <c r="S1338" s="5" t="str">
        <f t="shared" si="124"/>
        <v>technology</v>
      </c>
      <c r="T1338" s="5" t="str">
        <f t="shared" si="125"/>
        <v>wearables</v>
      </c>
    </row>
    <row r="1339" spans="1:20" ht="32" x14ac:dyDescent="0.2">
      <c r="A1339" s="5">
        <v>1337</v>
      </c>
      <c r="B1339" s="12" t="s">
        <v>1338</v>
      </c>
      <c r="C1339" s="12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18">
        <f t="shared" si="120"/>
        <v>42767.493969907409</v>
      </c>
      <c r="O1339" s="16">
        <f t="shared" si="121"/>
        <v>42797.368969907409</v>
      </c>
      <c r="P1339" s="5" t="s">
        <v>8273</v>
      </c>
      <c r="Q1339" s="9">
        <f t="shared" si="122"/>
        <v>0.49381999999999998</v>
      </c>
      <c r="R1339" s="15">
        <f t="shared" si="123"/>
        <v>176.36</v>
      </c>
      <c r="S1339" s="5" t="str">
        <f t="shared" si="124"/>
        <v>technology</v>
      </c>
      <c r="T1339" s="5" t="str">
        <f t="shared" si="125"/>
        <v>wearables</v>
      </c>
    </row>
    <row r="1340" spans="1:20" ht="32" x14ac:dyDescent="0.2">
      <c r="A1340" s="5">
        <v>1338</v>
      </c>
      <c r="B1340" s="12" t="s">
        <v>1339</v>
      </c>
      <c r="C1340" s="12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18">
        <f t="shared" si="120"/>
        <v>42188.720289351848</v>
      </c>
      <c r="O1340" s="16">
        <f t="shared" si="121"/>
        <v>42218.595289351848</v>
      </c>
      <c r="P1340" s="5" t="s">
        <v>8273</v>
      </c>
      <c r="Q1340" s="9">
        <f t="shared" si="122"/>
        <v>3.3033333333333331E-2</v>
      </c>
      <c r="R1340" s="15">
        <f t="shared" si="123"/>
        <v>66.069999999999993</v>
      </c>
      <c r="S1340" s="5" t="str">
        <f t="shared" si="124"/>
        <v>technology</v>
      </c>
      <c r="T1340" s="5" t="str">
        <f t="shared" si="125"/>
        <v>wearables</v>
      </c>
    </row>
    <row r="1341" spans="1:20" ht="16" x14ac:dyDescent="0.2">
      <c r="A1341" s="5">
        <v>1339</v>
      </c>
      <c r="B1341" s="12" t="s">
        <v>1340</v>
      </c>
      <c r="C1341" s="12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18">
        <f t="shared" si="120"/>
        <v>41936.563831018517</v>
      </c>
      <c r="O1341" s="16">
        <f t="shared" si="121"/>
        <v>41981.480497685181</v>
      </c>
      <c r="P1341" s="5" t="s">
        <v>8273</v>
      </c>
      <c r="Q1341" s="9">
        <f t="shared" si="122"/>
        <v>6.6339999999999996E-2</v>
      </c>
      <c r="R1341" s="15">
        <f t="shared" si="123"/>
        <v>89.65</v>
      </c>
      <c r="S1341" s="5" t="str">
        <f t="shared" si="124"/>
        <v>technology</v>
      </c>
      <c r="T1341" s="5" t="str">
        <f t="shared" si="125"/>
        <v>wearables</v>
      </c>
    </row>
    <row r="1342" spans="1:20" ht="32" x14ac:dyDescent="0.2">
      <c r="A1342" s="5">
        <v>1340</v>
      </c>
      <c r="B1342" s="12" t="s">
        <v>1341</v>
      </c>
      <c r="C1342" s="12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18">
        <f t="shared" si="120"/>
        <v>41836.512187499997</v>
      </c>
      <c r="O1342" s="16">
        <f t="shared" si="121"/>
        <v>41866.387187499997</v>
      </c>
      <c r="P1342" s="5" t="s">
        <v>8273</v>
      </c>
      <c r="Q1342" s="9">
        <f t="shared" si="122"/>
        <v>0</v>
      </c>
      <c r="R1342" s="15" t="str">
        <f t="shared" si="123"/>
        <v>N/A</v>
      </c>
      <c r="S1342" s="5" t="str">
        <f t="shared" si="124"/>
        <v>technology</v>
      </c>
      <c r="T1342" s="5" t="str">
        <f t="shared" si="125"/>
        <v>wearables</v>
      </c>
    </row>
    <row r="1343" spans="1:20" ht="32" x14ac:dyDescent="0.2">
      <c r="A1343" s="5">
        <v>1341</v>
      </c>
      <c r="B1343" s="12" t="s">
        <v>1342</v>
      </c>
      <c r="C1343" s="12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18">
        <f t="shared" si="120"/>
        <v>42612.540706018517</v>
      </c>
      <c r="O1343" s="16">
        <f t="shared" si="121"/>
        <v>42644.415706018517</v>
      </c>
      <c r="P1343" s="5" t="s">
        <v>8273</v>
      </c>
      <c r="Q1343" s="9">
        <f t="shared" si="122"/>
        <v>0.7036</v>
      </c>
      <c r="R1343" s="15">
        <f t="shared" si="123"/>
        <v>382.39</v>
      </c>
      <c r="S1343" s="5" t="str">
        <f t="shared" si="124"/>
        <v>technology</v>
      </c>
      <c r="T1343" s="5" t="str">
        <f t="shared" si="125"/>
        <v>wearables</v>
      </c>
    </row>
    <row r="1344" spans="1:20" ht="32" x14ac:dyDescent="0.2">
      <c r="A1344" s="5">
        <v>1342</v>
      </c>
      <c r="B1344" s="12" t="s">
        <v>1343</v>
      </c>
      <c r="C1344" s="12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18">
        <f t="shared" si="120"/>
        <v>42172.733090277776</v>
      </c>
      <c r="O1344" s="16">
        <f t="shared" si="121"/>
        <v>42202.608090277776</v>
      </c>
      <c r="P1344" s="5" t="s">
        <v>8273</v>
      </c>
      <c r="Q1344" s="9">
        <f t="shared" si="122"/>
        <v>2E-3</v>
      </c>
      <c r="R1344" s="15">
        <f t="shared" si="123"/>
        <v>100</v>
      </c>
      <c r="S1344" s="5" t="str">
        <f t="shared" si="124"/>
        <v>technology</v>
      </c>
      <c r="T1344" s="5" t="str">
        <f t="shared" si="125"/>
        <v>wearables</v>
      </c>
    </row>
    <row r="1345" spans="1:20" ht="32" x14ac:dyDescent="0.2">
      <c r="A1345" s="5">
        <v>1343</v>
      </c>
      <c r="B1345" s="12" t="s">
        <v>1344</v>
      </c>
      <c r="C1345" s="12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18">
        <f t="shared" si="120"/>
        <v>42542.443090277775</v>
      </c>
      <c r="O1345" s="16">
        <f t="shared" si="121"/>
        <v>42600.957638888889</v>
      </c>
      <c r="P1345" s="5" t="s">
        <v>8273</v>
      </c>
      <c r="Q1345" s="9">
        <f t="shared" si="122"/>
        <v>1.02298</v>
      </c>
      <c r="R1345" s="15">
        <f t="shared" si="123"/>
        <v>158.36000000000001</v>
      </c>
      <c r="S1345" s="5" t="str">
        <f t="shared" si="124"/>
        <v>technology</v>
      </c>
      <c r="T1345" s="5" t="str">
        <f t="shared" si="125"/>
        <v>wearables</v>
      </c>
    </row>
    <row r="1346" spans="1:20" ht="32" x14ac:dyDescent="0.2">
      <c r="A1346" s="5">
        <v>1344</v>
      </c>
      <c r="B1346" s="12" t="s">
        <v>1345</v>
      </c>
      <c r="C1346" s="12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18">
        <f t="shared" ref="N1346:N1409" si="126">(J1346/86400)+25569+(-2/24)</f>
        <v>42522.706469907404</v>
      </c>
      <c r="O1346" s="16">
        <f t="shared" ref="O1346:O1409" si="127">(I1346/86400)+25569+(-5/24)</f>
        <v>42551.581469907404</v>
      </c>
      <c r="P1346" s="5" t="s">
        <v>8274</v>
      </c>
      <c r="Q1346" s="9">
        <f t="shared" ref="Q1346:Q1409" si="128">E1346/D1346</f>
        <v>3.7773333333333334</v>
      </c>
      <c r="R1346" s="15">
        <f t="shared" ref="R1346:R1409" si="129">IF(OR(E1346=0,L1346=0),"N/A",ROUND((E1346/L1346),2))</f>
        <v>40.76</v>
      </c>
      <c r="S1346" s="5" t="str">
        <f t="shared" ref="S1346:S1409" si="130">LEFT(P1346,(FIND("/",P1346,1)-1))</f>
        <v>publishing</v>
      </c>
      <c r="T1346" s="5" t="str">
        <f t="shared" ref="T1346:T1409" si="131">RIGHT(P1346,LEN(P1346)-FIND("/",P1346))</f>
        <v>nonfiction</v>
      </c>
    </row>
    <row r="1347" spans="1:20" ht="32" x14ac:dyDescent="0.2">
      <c r="A1347" s="5">
        <v>1345</v>
      </c>
      <c r="B1347" s="12" t="s">
        <v>1346</v>
      </c>
      <c r="C1347" s="12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18">
        <f t="shared" si="126"/>
        <v>41799.731006944443</v>
      </c>
      <c r="O1347" s="16">
        <f t="shared" si="127"/>
        <v>41834.606006944443</v>
      </c>
      <c r="P1347" s="5" t="s">
        <v>8274</v>
      </c>
      <c r="Q1347" s="9">
        <f t="shared" si="128"/>
        <v>1.25</v>
      </c>
      <c r="R1347" s="15">
        <f t="shared" si="129"/>
        <v>53.57</v>
      </c>
      <c r="S1347" s="5" t="str">
        <f t="shared" si="130"/>
        <v>publishing</v>
      </c>
      <c r="T1347" s="5" t="str">
        <f t="shared" si="131"/>
        <v>nonfiction</v>
      </c>
    </row>
    <row r="1348" spans="1:20" ht="32" x14ac:dyDescent="0.2">
      <c r="A1348" s="5">
        <v>1346</v>
      </c>
      <c r="B1348" s="12" t="s">
        <v>1347</v>
      </c>
      <c r="C1348" s="12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18">
        <f t="shared" si="126"/>
        <v>41421.992488425924</v>
      </c>
      <c r="O1348" s="16">
        <f t="shared" si="127"/>
        <v>41451.867488425924</v>
      </c>
      <c r="P1348" s="5" t="s">
        <v>8274</v>
      </c>
      <c r="Q1348" s="9">
        <f t="shared" si="128"/>
        <v>1.473265306122449</v>
      </c>
      <c r="R1348" s="15">
        <f t="shared" si="129"/>
        <v>48.45</v>
      </c>
      <c r="S1348" s="5" t="str">
        <f t="shared" si="130"/>
        <v>publishing</v>
      </c>
      <c r="T1348" s="5" t="str">
        <f t="shared" si="131"/>
        <v>nonfiction</v>
      </c>
    </row>
    <row r="1349" spans="1:20" ht="32" x14ac:dyDescent="0.2">
      <c r="A1349" s="5">
        <v>1347</v>
      </c>
      <c r="B1349" s="12" t="s">
        <v>1348</v>
      </c>
      <c r="C1349" s="12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18">
        <f t="shared" si="126"/>
        <v>42040.554687499993</v>
      </c>
      <c r="O1349" s="16">
        <f t="shared" si="127"/>
        <v>42070.429687499993</v>
      </c>
      <c r="P1349" s="5" t="s">
        <v>8274</v>
      </c>
      <c r="Q1349" s="9">
        <f t="shared" si="128"/>
        <v>1.022</v>
      </c>
      <c r="R1349" s="15">
        <f t="shared" si="129"/>
        <v>82.42</v>
      </c>
      <c r="S1349" s="5" t="str">
        <f t="shared" si="130"/>
        <v>publishing</v>
      </c>
      <c r="T1349" s="5" t="str">
        <f t="shared" si="131"/>
        <v>nonfiction</v>
      </c>
    </row>
    <row r="1350" spans="1:20" ht="32" x14ac:dyDescent="0.2">
      <c r="A1350" s="5">
        <v>1348</v>
      </c>
      <c r="B1350" s="12" t="s">
        <v>1349</v>
      </c>
      <c r="C1350" s="12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18">
        <f t="shared" si="126"/>
        <v>41963.422835648147</v>
      </c>
      <c r="O1350" s="16">
        <f t="shared" si="127"/>
        <v>41991.297835648147</v>
      </c>
      <c r="P1350" s="5" t="s">
        <v>8274</v>
      </c>
      <c r="Q1350" s="9">
        <f t="shared" si="128"/>
        <v>1.018723404255319</v>
      </c>
      <c r="R1350" s="15">
        <f t="shared" si="129"/>
        <v>230.19</v>
      </c>
      <c r="S1350" s="5" t="str">
        <f t="shared" si="130"/>
        <v>publishing</v>
      </c>
      <c r="T1350" s="5" t="str">
        <f t="shared" si="131"/>
        <v>nonfiction</v>
      </c>
    </row>
    <row r="1351" spans="1:20" ht="32" x14ac:dyDescent="0.2">
      <c r="A1351" s="5">
        <v>1349</v>
      </c>
      <c r="B1351" s="12" t="s">
        <v>1350</v>
      </c>
      <c r="C1351" s="12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18">
        <f t="shared" si="126"/>
        <v>42317.249247685184</v>
      </c>
      <c r="O1351" s="16">
        <f t="shared" si="127"/>
        <v>42354.082638888889</v>
      </c>
      <c r="P1351" s="5" t="s">
        <v>8274</v>
      </c>
      <c r="Q1351" s="9">
        <f t="shared" si="128"/>
        <v>2.0419999999999998</v>
      </c>
      <c r="R1351" s="15">
        <f t="shared" si="129"/>
        <v>59.36</v>
      </c>
      <c r="S1351" s="5" t="str">
        <f t="shared" si="130"/>
        <v>publishing</v>
      </c>
      <c r="T1351" s="5" t="str">
        <f t="shared" si="131"/>
        <v>nonfiction</v>
      </c>
    </row>
    <row r="1352" spans="1:20" ht="32" x14ac:dyDescent="0.2">
      <c r="A1352" s="5">
        <v>1350</v>
      </c>
      <c r="B1352" s="12" t="s">
        <v>1351</v>
      </c>
      <c r="C1352" s="12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18">
        <f t="shared" si="126"/>
        <v>42333.929791666662</v>
      </c>
      <c r="O1352" s="16">
        <f t="shared" si="127"/>
        <v>42363.804791666662</v>
      </c>
      <c r="P1352" s="5" t="s">
        <v>8274</v>
      </c>
      <c r="Q1352" s="9">
        <f t="shared" si="128"/>
        <v>1.0405</v>
      </c>
      <c r="R1352" s="15">
        <f t="shared" si="129"/>
        <v>66.7</v>
      </c>
      <c r="S1352" s="5" t="str">
        <f t="shared" si="130"/>
        <v>publishing</v>
      </c>
      <c r="T1352" s="5" t="str">
        <f t="shared" si="131"/>
        <v>nonfiction</v>
      </c>
    </row>
    <row r="1353" spans="1:20" ht="16" x14ac:dyDescent="0.2">
      <c r="A1353" s="5">
        <v>1351</v>
      </c>
      <c r="B1353" s="12" t="s">
        <v>1352</v>
      </c>
      <c r="C1353" s="12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18">
        <f t="shared" si="126"/>
        <v>42382.656759259255</v>
      </c>
      <c r="O1353" s="16">
        <f t="shared" si="127"/>
        <v>42412.531759259255</v>
      </c>
      <c r="P1353" s="5" t="s">
        <v>8274</v>
      </c>
      <c r="Q1353" s="9">
        <f t="shared" si="128"/>
        <v>1.0126500000000001</v>
      </c>
      <c r="R1353" s="15">
        <f t="shared" si="129"/>
        <v>168.78</v>
      </c>
      <c r="S1353" s="5" t="str">
        <f t="shared" si="130"/>
        <v>publishing</v>
      </c>
      <c r="T1353" s="5" t="str">
        <f t="shared" si="131"/>
        <v>nonfiction</v>
      </c>
    </row>
    <row r="1354" spans="1:20" ht="32" x14ac:dyDescent="0.2">
      <c r="A1354" s="5">
        <v>1352</v>
      </c>
      <c r="B1354" s="12" t="s">
        <v>1353</v>
      </c>
      <c r="C1354" s="12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18">
        <f t="shared" si="126"/>
        <v>42200.494976851849</v>
      </c>
      <c r="O1354" s="16">
        <f t="shared" si="127"/>
        <v>42251.957638888889</v>
      </c>
      <c r="P1354" s="5" t="s">
        <v>8274</v>
      </c>
      <c r="Q1354" s="9">
        <f t="shared" si="128"/>
        <v>1.3613999999999999</v>
      </c>
      <c r="R1354" s="15">
        <f t="shared" si="129"/>
        <v>59.97</v>
      </c>
      <c r="S1354" s="5" t="str">
        <f t="shared" si="130"/>
        <v>publishing</v>
      </c>
      <c r="T1354" s="5" t="str">
        <f t="shared" si="131"/>
        <v>nonfiction</v>
      </c>
    </row>
    <row r="1355" spans="1:20" ht="32" x14ac:dyDescent="0.2">
      <c r="A1355" s="5">
        <v>1353</v>
      </c>
      <c r="B1355" s="12" t="s">
        <v>1354</v>
      </c>
      <c r="C1355" s="12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18">
        <f t="shared" si="126"/>
        <v>41309.034583333334</v>
      </c>
      <c r="O1355" s="16">
        <f t="shared" si="127"/>
        <v>41343.791666666664</v>
      </c>
      <c r="P1355" s="5" t="s">
        <v>8274</v>
      </c>
      <c r="Q1355" s="9">
        <f t="shared" si="128"/>
        <v>1.3360000000000001</v>
      </c>
      <c r="R1355" s="15">
        <f t="shared" si="129"/>
        <v>31.81</v>
      </c>
      <c r="S1355" s="5" t="str">
        <f t="shared" si="130"/>
        <v>publishing</v>
      </c>
      <c r="T1355" s="5" t="str">
        <f t="shared" si="131"/>
        <v>nonfiction</v>
      </c>
    </row>
    <row r="1356" spans="1:20" ht="32" x14ac:dyDescent="0.2">
      <c r="A1356" s="5">
        <v>1354</v>
      </c>
      <c r="B1356" s="12" t="s">
        <v>1355</v>
      </c>
      <c r="C1356" s="12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18">
        <f t="shared" si="126"/>
        <v>42502.724293981482</v>
      </c>
      <c r="O1356" s="16">
        <f t="shared" si="127"/>
        <v>42532.599293981482</v>
      </c>
      <c r="P1356" s="5" t="s">
        <v>8274</v>
      </c>
      <c r="Q1356" s="9">
        <f t="shared" si="128"/>
        <v>1.3025</v>
      </c>
      <c r="R1356" s="15">
        <f t="shared" si="129"/>
        <v>24.42</v>
      </c>
      <c r="S1356" s="5" t="str">
        <f t="shared" si="130"/>
        <v>publishing</v>
      </c>
      <c r="T1356" s="5" t="str">
        <f t="shared" si="131"/>
        <v>nonfiction</v>
      </c>
    </row>
    <row r="1357" spans="1:20" ht="32" x14ac:dyDescent="0.2">
      <c r="A1357" s="5">
        <v>1355</v>
      </c>
      <c r="B1357" s="12" t="s">
        <v>1356</v>
      </c>
      <c r="C1357" s="12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18">
        <f t="shared" si="126"/>
        <v>41213.171354166661</v>
      </c>
      <c r="O1357" s="16">
        <f t="shared" si="127"/>
        <v>41243.208333333328</v>
      </c>
      <c r="P1357" s="5" t="s">
        <v>8274</v>
      </c>
      <c r="Q1357" s="9">
        <f t="shared" si="128"/>
        <v>1.2267999999999999</v>
      </c>
      <c r="R1357" s="15">
        <f t="shared" si="129"/>
        <v>25.35</v>
      </c>
      <c r="S1357" s="5" t="str">
        <f t="shared" si="130"/>
        <v>publishing</v>
      </c>
      <c r="T1357" s="5" t="str">
        <f t="shared" si="131"/>
        <v>nonfiction</v>
      </c>
    </row>
    <row r="1358" spans="1:20" ht="32" x14ac:dyDescent="0.2">
      <c r="A1358" s="5">
        <v>1356</v>
      </c>
      <c r="B1358" s="12" t="s">
        <v>1357</v>
      </c>
      <c r="C1358" s="12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18">
        <f t="shared" si="126"/>
        <v>41429.955555555549</v>
      </c>
      <c r="O1358" s="16">
        <f t="shared" si="127"/>
        <v>41459.830555555549</v>
      </c>
      <c r="P1358" s="5" t="s">
        <v>8274</v>
      </c>
      <c r="Q1358" s="9">
        <f t="shared" si="128"/>
        <v>1.8281058823529412</v>
      </c>
      <c r="R1358" s="15">
        <f t="shared" si="129"/>
        <v>71.44</v>
      </c>
      <c r="S1358" s="5" t="str">
        <f t="shared" si="130"/>
        <v>publishing</v>
      </c>
      <c r="T1358" s="5" t="str">
        <f t="shared" si="131"/>
        <v>nonfiction</v>
      </c>
    </row>
    <row r="1359" spans="1:20" ht="32" x14ac:dyDescent="0.2">
      <c r="A1359" s="5">
        <v>1357</v>
      </c>
      <c r="B1359" s="12" t="s">
        <v>1358</v>
      </c>
      <c r="C1359" s="12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18">
        <f t="shared" si="126"/>
        <v>41304.878900462958</v>
      </c>
      <c r="O1359" s="16">
        <f t="shared" si="127"/>
        <v>41334.040972222218</v>
      </c>
      <c r="P1359" s="5" t="s">
        <v>8274</v>
      </c>
      <c r="Q1359" s="9">
        <f t="shared" si="128"/>
        <v>1.2529999999999999</v>
      </c>
      <c r="R1359" s="15">
        <f t="shared" si="129"/>
        <v>38.549999999999997</v>
      </c>
      <c r="S1359" s="5" t="str">
        <f t="shared" si="130"/>
        <v>publishing</v>
      </c>
      <c r="T1359" s="5" t="str">
        <f t="shared" si="131"/>
        <v>nonfiction</v>
      </c>
    </row>
    <row r="1360" spans="1:20" ht="32" x14ac:dyDescent="0.2">
      <c r="A1360" s="5">
        <v>1358</v>
      </c>
      <c r="B1360" s="12" t="s">
        <v>1359</v>
      </c>
      <c r="C1360" s="12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18">
        <f t="shared" si="126"/>
        <v>40689.487534722219</v>
      </c>
      <c r="O1360" s="16">
        <f t="shared" si="127"/>
        <v>40719.362534722219</v>
      </c>
      <c r="P1360" s="5" t="s">
        <v>8274</v>
      </c>
      <c r="Q1360" s="9">
        <f t="shared" si="128"/>
        <v>1.1166666666666667</v>
      </c>
      <c r="R1360" s="15">
        <f t="shared" si="129"/>
        <v>68.37</v>
      </c>
      <c r="S1360" s="5" t="str">
        <f t="shared" si="130"/>
        <v>publishing</v>
      </c>
      <c r="T1360" s="5" t="str">
        <f t="shared" si="131"/>
        <v>nonfiction</v>
      </c>
    </row>
    <row r="1361" spans="1:20" ht="32" x14ac:dyDescent="0.2">
      <c r="A1361" s="5">
        <v>1359</v>
      </c>
      <c r="B1361" s="12" t="s">
        <v>1360</v>
      </c>
      <c r="C1361" s="12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18">
        <f t="shared" si="126"/>
        <v>40668.731365740736</v>
      </c>
      <c r="O1361" s="16">
        <f t="shared" si="127"/>
        <v>40730.606365740736</v>
      </c>
      <c r="P1361" s="5" t="s">
        <v>8274</v>
      </c>
      <c r="Q1361" s="9">
        <f t="shared" si="128"/>
        <v>1.1575757575757575</v>
      </c>
      <c r="R1361" s="15">
        <f t="shared" si="129"/>
        <v>40.21</v>
      </c>
      <c r="S1361" s="5" t="str">
        <f t="shared" si="130"/>
        <v>publishing</v>
      </c>
      <c r="T1361" s="5" t="str">
        <f t="shared" si="131"/>
        <v>nonfiction</v>
      </c>
    </row>
    <row r="1362" spans="1:20" ht="16" x14ac:dyDescent="0.2">
      <c r="A1362" s="5">
        <v>1360</v>
      </c>
      <c r="B1362" s="12" t="s">
        <v>1361</v>
      </c>
      <c r="C1362" s="12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18">
        <f t="shared" si="126"/>
        <v>41095.817361111105</v>
      </c>
      <c r="O1362" s="16">
        <f t="shared" si="127"/>
        <v>41123.692361111105</v>
      </c>
      <c r="P1362" s="5" t="s">
        <v>8274</v>
      </c>
      <c r="Q1362" s="9">
        <f t="shared" si="128"/>
        <v>1.732</v>
      </c>
      <c r="R1362" s="15">
        <f t="shared" si="129"/>
        <v>32.07</v>
      </c>
      <c r="S1362" s="5" t="str">
        <f t="shared" si="130"/>
        <v>publishing</v>
      </c>
      <c r="T1362" s="5" t="str">
        <f t="shared" si="131"/>
        <v>nonfiction</v>
      </c>
    </row>
    <row r="1363" spans="1:20" ht="32" x14ac:dyDescent="0.2">
      <c r="A1363" s="5">
        <v>1361</v>
      </c>
      <c r="B1363" s="12" t="s">
        <v>1362</v>
      </c>
      <c r="C1363" s="12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18">
        <f t="shared" si="126"/>
        <v>41781.633935185186</v>
      </c>
      <c r="O1363" s="16">
        <f t="shared" si="127"/>
        <v>41811.508935185186</v>
      </c>
      <c r="P1363" s="5" t="s">
        <v>8274</v>
      </c>
      <c r="Q1363" s="9">
        <f t="shared" si="128"/>
        <v>1.2598333333333334</v>
      </c>
      <c r="R1363" s="15">
        <f t="shared" si="129"/>
        <v>28.63</v>
      </c>
      <c r="S1363" s="5" t="str">
        <f t="shared" si="130"/>
        <v>publishing</v>
      </c>
      <c r="T1363" s="5" t="str">
        <f t="shared" si="131"/>
        <v>nonfiction</v>
      </c>
    </row>
    <row r="1364" spans="1:20" ht="32" x14ac:dyDescent="0.2">
      <c r="A1364" s="5">
        <v>1362</v>
      </c>
      <c r="B1364" s="12" t="s">
        <v>1363</v>
      </c>
      <c r="C1364" s="12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18">
        <f t="shared" si="126"/>
        <v>41464.851053240738</v>
      </c>
      <c r="O1364" s="16">
        <f t="shared" si="127"/>
        <v>41524.726053240738</v>
      </c>
      <c r="P1364" s="5" t="s">
        <v>8274</v>
      </c>
      <c r="Q1364" s="9">
        <f t="shared" si="128"/>
        <v>1.091</v>
      </c>
      <c r="R1364" s="15">
        <f t="shared" si="129"/>
        <v>43.64</v>
      </c>
      <c r="S1364" s="5" t="str">
        <f t="shared" si="130"/>
        <v>publishing</v>
      </c>
      <c r="T1364" s="5" t="str">
        <f t="shared" si="131"/>
        <v>nonfiction</v>
      </c>
    </row>
    <row r="1365" spans="1:20" ht="32" x14ac:dyDescent="0.2">
      <c r="A1365" s="5">
        <v>1363</v>
      </c>
      <c r="B1365" s="12" t="s">
        <v>1364</v>
      </c>
      <c r="C1365" s="12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18">
        <f t="shared" si="126"/>
        <v>42396.760729166665</v>
      </c>
      <c r="O1365" s="16">
        <f t="shared" si="127"/>
        <v>42415.124305555553</v>
      </c>
      <c r="P1365" s="5" t="s">
        <v>8274</v>
      </c>
      <c r="Q1365" s="9">
        <f t="shared" si="128"/>
        <v>1</v>
      </c>
      <c r="R1365" s="15">
        <f t="shared" si="129"/>
        <v>40</v>
      </c>
      <c r="S1365" s="5" t="str">
        <f t="shared" si="130"/>
        <v>publishing</v>
      </c>
      <c r="T1365" s="5" t="str">
        <f t="shared" si="131"/>
        <v>nonfiction</v>
      </c>
    </row>
    <row r="1366" spans="1:20" ht="32" x14ac:dyDescent="0.2">
      <c r="A1366" s="5">
        <v>1364</v>
      </c>
      <c r="B1366" s="12" t="s">
        <v>1365</v>
      </c>
      <c r="C1366" s="12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18">
        <f t="shared" si="126"/>
        <v>41951.612337962964</v>
      </c>
      <c r="O1366" s="16">
        <f t="shared" si="127"/>
        <v>42011.487337962964</v>
      </c>
      <c r="P1366" s="5" t="s">
        <v>8276</v>
      </c>
      <c r="Q1366" s="9">
        <f t="shared" si="128"/>
        <v>1.1864285714285714</v>
      </c>
      <c r="R1366" s="15">
        <f t="shared" si="129"/>
        <v>346.04</v>
      </c>
      <c r="S1366" s="5" t="str">
        <f t="shared" si="130"/>
        <v>music</v>
      </c>
      <c r="T1366" s="5" t="str">
        <f t="shared" si="131"/>
        <v>rock</v>
      </c>
    </row>
    <row r="1367" spans="1:20" ht="32" x14ac:dyDescent="0.2">
      <c r="A1367" s="5">
        <v>1365</v>
      </c>
      <c r="B1367" s="12" t="s">
        <v>1366</v>
      </c>
      <c r="C1367" s="12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18">
        <f t="shared" si="126"/>
        <v>42049.649907407402</v>
      </c>
      <c r="O1367" s="16">
        <f t="shared" si="127"/>
        <v>42079.483240740738</v>
      </c>
      <c r="P1367" s="5" t="s">
        <v>8276</v>
      </c>
      <c r="Q1367" s="9">
        <f t="shared" si="128"/>
        <v>1.0026666666666666</v>
      </c>
      <c r="R1367" s="15">
        <f t="shared" si="129"/>
        <v>81.739999999999995</v>
      </c>
      <c r="S1367" s="5" t="str">
        <f t="shared" si="130"/>
        <v>music</v>
      </c>
      <c r="T1367" s="5" t="str">
        <f t="shared" si="131"/>
        <v>rock</v>
      </c>
    </row>
    <row r="1368" spans="1:20" ht="16" x14ac:dyDescent="0.2">
      <c r="A1368" s="5">
        <v>1366</v>
      </c>
      <c r="B1368" s="12" t="s">
        <v>1367</v>
      </c>
      <c r="C1368" s="12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18">
        <f t="shared" si="126"/>
        <v>41924.912766203699</v>
      </c>
      <c r="O1368" s="16">
        <f t="shared" si="127"/>
        <v>41969.829432870371</v>
      </c>
      <c r="P1368" s="5" t="s">
        <v>8276</v>
      </c>
      <c r="Q1368" s="9">
        <f t="shared" si="128"/>
        <v>1.2648920000000001</v>
      </c>
      <c r="R1368" s="15">
        <f t="shared" si="129"/>
        <v>64.540000000000006</v>
      </c>
      <c r="S1368" s="5" t="str">
        <f t="shared" si="130"/>
        <v>music</v>
      </c>
      <c r="T1368" s="5" t="str">
        <f t="shared" si="131"/>
        <v>rock</v>
      </c>
    </row>
    <row r="1369" spans="1:20" ht="32" x14ac:dyDescent="0.2">
      <c r="A1369" s="5">
        <v>1367</v>
      </c>
      <c r="B1369" s="12" t="s">
        <v>1368</v>
      </c>
      <c r="C1369" s="12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18">
        <f t="shared" si="126"/>
        <v>42291.919560185182</v>
      </c>
      <c r="O1369" s="16">
        <f t="shared" si="127"/>
        <v>42321.836226851847</v>
      </c>
      <c r="P1369" s="5" t="s">
        <v>8276</v>
      </c>
      <c r="Q1369" s="9">
        <f t="shared" si="128"/>
        <v>1.1426000000000001</v>
      </c>
      <c r="R1369" s="15">
        <f t="shared" si="129"/>
        <v>63.48</v>
      </c>
      <c r="S1369" s="5" t="str">
        <f t="shared" si="130"/>
        <v>music</v>
      </c>
      <c r="T1369" s="5" t="str">
        <f t="shared" si="131"/>
        <v>rock</v>
      </c>
    </row>
    <row r="1370" spans="1:20" ht="32" x14ac:dyDescent="0.2">
      <c r="A1370" s="5">
        <v>1368</v>
      </c>
      <c r="B1370" s="12" t="s">
        <v>1369</v>
      </c>
      <c r="C1370" s="12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18">
        <f t="shared" si="126"/>
        <v>42146.107569444437</v>
      </c>
      <c r="O1370" s="16">
        <f t="shared" si="127"/>
        <v>42169.982569444437</v>
      </c>
      <c r="P1370" s="5" t="s">
        <v>8276</v>
      </c>
      <c r="Q1370" s="9">
        <f t="shared" si="128"/>
        <v>1.107</v>
      </c>
      <c r="R1370" s="15">
        <f t="shared" si="129"/>
        <v>63.62</v>
      </c>
      <c r="S1370" s="5" t="str">
        <f t="shared" si="130"/>
        <v>music</v>
      </c>
      <c r="T1370" s="5" t="str">
        <f t="shared" si="131"/>
        <v>rock</v>
      </c>
    </row>
    <row r="1371" spans="1:20" ht="32" x14ac:dyDescent="0.2">
      <c r="A1371" s="5">
        <v>1369</v>
      </c>
      <c r="B1371" s="12" t="s">
        <v>1370</v>
      </c>
      <c r="C1371" s="12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18">
        <f t="shared" si="126"/>
        <v>41710.510949074072</v>
      </c>
      <c r="O1371" s="16">
        <f t="shared" si="127"/>
        <v>41740.385949074072</v>
      </c>
      <c r="P1371" s="5" t="s">
        <v>8276</v>
      </c>
      <c r="Q1371" s="9">
        <f t="shared" si="128"/>
        <v>1.0534805315203954</v>
      </c>
      <c r="R1371" s="15">
        <f t="shared" si="129"/>
        <v>83.97</v>
      </c>
      <c r="S1371" s="5" t="str">
        <f t="shared" si="130"/>
        <v>music</v>
      </c>
      <c r="T1371" s="5" t="str">
        <f t="shared" si="131"/>
        <v>rock</v>
      </c>
    </row>
    <row r="1372" spans="1:20" ht="16" x14ac:dyDescent="0.2">
      <c r="A1372" s="5">
        <v>1370</v>
      </c>
      <c r="B1372" s="12" t="s">
        <v>1371</v>
      </c>
      <c r="C1372" s="12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18">
        <f t="shared" si="126"/>
        <v>41547.920023148145</v>
      </c>
      <c r="O1372" s="16">
        <f t="shared" si="127"/>
        <v>41562.795023148145</v>
      </c>
      <c r="P1372" s="5" t="s">
        <v>8276</v>
      </c>
      <c r="Q1372" s="9">
        <f t="shared" si="128"/>
        <v>1.0366666666666666</v>
      </c>
      <c r="R1372" s="15">
        <f t="shared" si="129"/>
        <v>77.75</v>
      </c>
      <c r="S1372" s="5" t="str">
        <f t="shared" si="130"/>
        <v>music</v>
      </c>
      <c r="T1372" s="5" t="str">
        <f t="shared" si="131"/>
        <v>rock</v>
      </c>
    </row>
    <row r="1373" spans="1:20" ht="32" x14ac:dyDescent="0.2">
      <c r="A1373" s="5">
        <v>1371</v>
      </c>
      <c r="B1373" s="12" t="s">
        <v>1372</v>
      </c>
      <c r="C1373" s="12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18">
        <f t="shared" si="126"/>
        <v>42101.675254629627</v>
      </c>
      <c r="O1373" s="16">
        <f t="shared" si="127"/>
        <v>42131.550254629627</v>
      </c>
      <c r="P1373" s="5" t="s">
        <v>8276</v>
      </c>
      <c r="Q1373" s="9">
        <f t="shared" si="128"/>
        <v>1.0708672667523933</v>
      </c>
      <c r="R1373" s="15">
        <f t="shared" si="129"/>
        <v>107.07</v>
      </c>
      <c r="S1373" s="5" t="str">
        <f t="shared" si="130"/>
        <v>music</v>
      </c>
      <c r="T1373" s="5" t="str">
        <f t="shared" si="131"/>
        <v>rock</v>
      </c>
    </row>
    <row r="1374" spans="1:20" ht="16" x14ac:dyDescent="0.2">
      <c r="A1374" s="5">
        <v>1372</v>
      </c>
      <c r="B1374" s="12" t="s">
        <v>1373</v>
      </c>
      <c r="C1374" s="12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18">
        <f t="shared" si="126"/>
        <v>41072.65662037037</v>
      </c>
      <c r="O1374" s="16">
        <f t="shared" si="127"/>
        <v>41102.53162037037</v>
      </c>
      <c r="P1374" s="5" t="s">
        <v>8276</v>
      </c>
      <c r="Q1374" s="9">
        <f t="shared" si="128"/>
        <v>1.24</v>
      </c>
      <c r="R1374" s="15">
        <f t="shared" si="129"/>
        <v>38.75</v>
      </c>
      <c r="S1374" s="5" t="str">
        <f t="shared" si="130"/>
        <v>music</v>
      </c>
      <c r="T1374" s="5" t="str">
        <f t="shared" si="131"/>
        <v>rock</v>
      </c>
    </row>
    <row r="1375" spans="1:20" ht="16" x14ac:dyDescent="0.2">
      <c r="A1375" s="5">
        <v>1373</v>
      </c>
      <c r="B1375" s="12" t="s">
        <v>1374</v>
      </c>
      <c r="C1375" s="12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18">
        <f t="shared" si="126"/>
        <v>42704.868437499994</v>
      </c>
      <c r="O1375" s="16">
        <f t="shared" si="127"/>
        <v>42734.743437499994</v>
      </c>
      <c r="P1375" s="5" t="s">
        <v>8276</v>
      </c>
      <c r="Q1375" s="9">
        <f t="shared" si="128"/>
        <v>1.0501</v>
      </c>
      <c r="R1375" s="15">
        <f t="shared" si="129"/>
        <v>201.94</v>
      </c>
      <c r="S1375" s="5" t="str">
        <f t="shared" si="130"/>
        <v>music</v>
      </c>
      <c r="T1375" s="5" t="str">
        <f t="shared" si="131"/>
        <v>rock</v>
      </c>
    </row>
    <row r="1376" spans="1:20" ht="32" x14ac:dyDescent="0.2">
      <c r="A1376" s="5">
        <v>1374</v>
      </c>
      <c r="B1376" s="12" t="s">
        <v>1375</v>
      </c>
      <c r="C1376" s="12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18">
        <f t="shared" si="126"/>
        <v>42424.078564814808</v>
      </c>
      <c r="O1376" s="16">
        <f t="shared" si="127"/>
        <v>42453.911898148144</v>
      </c>
      <c r="P1376" s="5" t="s">
        <v>8276</v>
      </c>
      <c r="Q1376" s="9">
        <f t="shared" si="128"/>
        <v>1.8946666666666667</v>
      </c>
      <c r="R1376" s="15">
        <f t="shared" si="129"/>
        <v>43.06</v>
      </c>
      <c r="S1376" s="5" t="str">
        <f t="shared" si="130"/>
        <v>music</v>
      </c>
      <c r="T1376" s="5" t="str">
        <f t="shared" si="131"/>
        <v>rock</v>
      </c>
    </row>
    <row r="1377" spans="1:20" ht="32" x14ac:dyDescent="0.2">
      <c r="A1377" s="5">
        <v>1375</v>
      </c>
      <c r="B1377" s="12" t="s">
        <v>1376</v>
      </c>
      <c r="C1377" s="12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18">
        <f t="shared" si="126"/>
        <v>42719.982858796291</v>
      </c>
      <c r="O1377" s="16">
        <f t="shared" si="127"/>
        <v>42749.857858796291</v>
      </c>
      <c r="P1377" s="5" t="s">
        <v>8276</v>
      </c>
      <c r="Q1377" s="9">
        <f t="shared" si="128"/>
        <v>1.7132499999999999</v>
      </c>
      <c r="R1377" s="15">
        <f t="shared" si="129"/>
        <v>62.87</v>
      </c>
      <c r="S1377" s="5" t="str">
        <f t="shared" si="130"/>
        <v>music</v>
      </c>
      <c r="T1377" s="5" t="str">
        <f t="shared" si="131"/>
        <v>rock</v>
      </c>
    </row>
    <row r="1378" spans="1:20" ht="16" x14ac:dyDescent="0.2">
      <c r="A1378" s="5">
        <v>1376</v>
      </c>
      <c r="B1378" s="12" t="s">
        <v>1377</v>
      </c>
      <c r="C1378" s="12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18">
        <f t="shared" si="126"/>
        <v>42677.585717592585</v>
      </c>
      <c r="O1378" s="16">
        <f t="shared" si="127"/>
        <v>42707.502384259256</v>
      </c>
      <c r="P1378" s="5" t="s">
        <v>8276</v>
      </c>
      <c r="Q1378" s="9">
        <f t="shared" si="128"/>
        <v>2.5248648648648651</v>
      </c>
      <c r="R1378" s="15">
        <f t="shared" si="129"/>
        <v>55.61</v>
      </c>
      <c r="S1378" s="5" t="str">
        <f t="shared" si="130"/>
        <v>music</v>
      </c>
      <c r="T1378" s="5" t="str">
        <f t="shared" si="131"/>
        <v>rock</v>
      </c>
    </row>
    <row r="1379" spans="1:20" ht="32" x14ac:dyDescent="0.2">
      <c r="A1379" s="5">
        <v>1377</v>
      </c>
      <c r="B1379" s="12" t="s">
        <v>1378</v>
      </c>
      <c r="C1379" s="12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18">
        <f t="shared" si="126"/>
        <v>42747.13622685185</v>
      </c>
      <c r="O1379" s="16">
        <f t="shared" si="127"/>
        <v>42768.96597222222</v>
      </c>
      <c r="P1379" s="5" t="s">
        <v>8276</v>
      </c>
      <c r="Q1379" s="9">
        <f t="shared" si="128"/>
        <v>1.1615384615384616</v>
      </c>
      <c r="R1379" s="15">
        <f t="shared" si="129"/>
        <v>48.71</v>
      </c>
      <c r="S1379" s="5" t="str">
        <f t="shared" si="130"/>
        <v>music</v>
      </c>
      <c r="T1379" s="5" t="str">
        <f t="shared" si="131"/>
        <v>rock</v>
      </c>
    </row>
    <row r="1380" spans="1:20" ht="16" x14ac:dyDescent="0.2">
      <c r="A1380" s="5">
        <v>1378</v>
      </c>
      <c r="B1380" s="12" t="s">
        <v>1379</v>
      </c>
      <c r="C1380" s="12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18">
        <f t="shared" si="126"/>
        <v>42568.676041666666</v>
      </c>
      <c r="O1380" s="16">
        <f t="shared" si="127"/>
        <v>42583.551041666666</v>
      </c>
      <c r="P1380" s="5" t="s">
        <v>8276</v>
      </c>
      <c r="Q1380" s="9">
        <f t="shared" si="128"/>
        <v>2.0335000000000001</v>
      </c>
      <c r="R1380" s="15">
        <f t="shared" si="129"/>
        <v>30.58</v>
      </c>
      <c r="S1380" s="5" t="str">
        <f t="shared" si="130"/>
        <v>music</v>
      </c>
      <c r="T1380" s="5" t="str">
        <f t="shared" si="131"/>
        <v>rock</v>
      </c>
    </row>
    <row r="1381" spans="1:20" ht="16" x14ac:dyDescent="0.2">
      <c r="A1381" s="5">
        <v>1379</v>
      </c>
      <c r="B1381" s="12" t="s">
        <v>1380</v>
      </c>
      <c r="C1381" s="12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18">
        <f t="shared" si="126"/>
        <v>42130.408287037033</v>
      </c>
      <c r="O1381" s="16">
        <f t="shared" si="127"/>
        <v>42160.283287037033</v>
      </c>
      <c r="P1381" s="5" t="s">
        <v>8276</v>
      </c>
      <c r="Q1381" s="9">
        <f t="shared" si="128"/>
        <v>1.1160000000000001</v>
      </c>
      <c r="R1381" s="15">
        <f t="shared" si="129"/>
        <v>73.91</v>
      </c>
      <c r="S1381" s="5" t="str">
        <f t="shared" si="130"/>
        <v>music</v>
      </c>
      <c r="T1381" s="5" t="str">
        <f t="shared" si="131"/>
        <v>rock</v>
      </c>
    </row>
    <row r="1382" spans="1:20" ht="16" x14ac:dyDescent="0.2">
      <c r="A1382" s="5">
        <v>1380</v>
      </c>
      <c r="B1382" s="12" t="s">
        <v>1381</v>
      </c>
      <c r="C1382" s="12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18">
        <f t="shared" si="126"/>
        <v>42141.679467592585</v>
      </c>
      <c r="O1382" s="16">
        <f t="shared" si="127"/>
        <v>42163.874999999993</v>
      </c>
      <c r="P1382" s="5" t="s">
        <v>8276</v>
      </c>
      <c r="Q1382" s="9">
        <f t="shared" si="128"/>
        <v>4.24</v>
      </c>
      <c r="R1382" s="15">
        <f t="shared" si="129"/>
        <v>21.2</v>
      </c>
      <c r="S1382" s="5" t="str">
        <f t="shared" si="130"/>
        <v>music</v>
      </c>
      <c r="T1382" s="5" t="str">
        <f t="shared" si="131"/>
        <v>rock</v>
      </c>
    </row>
    <row r="1383" spans="1:20" ht="32" x14ac:dyDescent="0.2">
      <c r="A1383" s="5">
        <v>1381</v>
      </c>
      <c r="B1383" s="12" t="s">
        <v>1382</v>
      </c>
      <c r="C1383" s="12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18">
        <f t="shared" si="126"/>
        <v>42703.131076388883</v>
      </c>
      <c r="O1383" s="16">
        <f t="shared" si="127"/>
        <v>42733.006076388883</v>
      </c>
      <c r="P1383" s="5" t="s">
        <v>8276</v>
      </c>
      <c r="Q1383" s="9">
        <f t="shared" si="128"/>
        <v>1.071</v>
      </c>
      <c r="R1383" s="15">
        <f t="shared" si="129"/>
        <v>73.36</v>
      </c>
      <c r="S1383" s="5" t="str">
        <f t="shared" si="130"/>
        <v>music</v>
      </c>
      <c r="T1383" s="5" t="str">
        <f t="shared" si="131"/>
        <v>rock</v>
      </c>
    </row>
    <row r="1384" spans="1:20" ht="32" x14ac:dyDescent="0.2">
      <c r="A1384" s="5">
        <v>1382</v>
      </c>
      <c r="B1384" s="12" t="s">
        <v>1383</v>
      </c>
      <c r="C1384" s="12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18">
        <f t="shared" si="126"/>
        <v>41370.716851851852</v>
      </c>
      <c r="O1384" s="16">
        <f t="shared" si="127"/>
        <v>41400.591851851852</v>
      </c>
      <c r="P1384" s="5" t="s">
        <v>8276</v>
      </c>
      <c r="Q1384" s="9">
        <f t="shared" si="128"/>
        <v>1.043625</v>
      </c>
      <c r="R1384" s="15">
        <f t="shared" si="129"/>
        <v>56.41</v>
      </c>
      <c r="S1384" s="5" t="str">
        <f t="shared" si="130"/>
        <v>music</v>
      </c>
      <c r="T1384" s="5" t="str">
        <f t="shared" si="131"/>
        <v>rock</v>
      </c>
    </row>
    <row r="1385" spans="1:20" ht="32" x14ac:dyDescent="0.2">
      <c r="A1385" s="5">
        <v>1383</v>
      </c>
      <c r="B1385" s="12" t="s">
        <v>1384</v>
      </c>
      <c r="C1385" s="12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18">
        <f t="shared" si="126"/>
        <v>42706.991643518515</v>
      </c>
      <c r="O1385" s="16">
        <f t="shared" si="127"/>
        <v>42726.866643518515</v>
      </c>
      <c r="P1385" s="5" t="s">
        <v>8276</v>
      </c>
      <c r="Q1385" s="9">
        <f t="shared" si="128"/>
        <v>2.124090909090909</v>
      </c>
      <c r="R1385" s="15">
        <f t="shared" si="129"/>
        <v>50.25</v>
      </c>
      <c r="S1385" s="5" t="str">
        <f t="shared" si="130"/>
        <v>music</v>
      </c>
      <c r="T1385" s="5" t="str">
        <f t="shared" si="131"/>
        <v>rock</v>
      </c>
    </row>
    <row r="1386" spans="1:20" ht="32" x14ac:dyDescent="0.2">
      <c r="A1386" s="5">
        <v>1384</v>
      </c>
      <c r="B1386" s="12" t="s">
        <v>1385</v>
      </c>
      <c r="C1386" s="12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18">
        <f t="shared" si="126"/>
        <v>42160.651874999996</v>
      </c>
      <c r="O1386" s="16">
        <f t="shared" si="127"/>
        <v>42190.526874999996</v>
      </c>
      <c r="P1386" s="5" t="s">
        <v>8276</v>
      </c>
      <c r="Q1386" s="9">
        <f t="shared" si="128"/>
        <v>1.2408571428571429</v>
      </c>
      <c r="R1386" s="15">
        <f t="shared" si="129"/>
        <v>68.94</v>
      </c>
      <c r="S1386" s="5" t="str">
        <f t="shared" si="130"/>
        <v>music</v>
      </c>
      <c r="T1386" s="5" t="str">
        <f t="shared" si="131"/>
        <v>rock</v>
      </c>
    </row>
    <row r="1387" spans="1:20" ht="32" x14ac:dyDescent="0.2">
      <c r="A1387" s="5">
        <v>1385</v>
      </c>
      <c r="B1387" s="12" t="s">
        <v>1386</v>
      </c>
      <c r="C1387" s="12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18">
        <f t="shared" si="126"/>
        <v>42433.605567129627</v>
      </c>
      <c r="O1387" s="16">
        <f t="shared" si="127"/>
        <v>42489.299305555549</v>
      </c>
      <c r="P1387" s="5" t="s">
        <v>8276</v>
      </c>
      <c r="Q1387" s="9">
        <f t="shared" si="128"/>
        <v>1.10406125</v>
      </c>
      <c r="R1387" s="15">
        <f t="shared" si="129"/>
        <v>65.91</v>
      </c>
      <c r="S1387" s="5" t="str">
        <f t="shared" si="130"/>
        <v>music</v>
      </c>
      <c r="T1387" s="5" t="str">
        <f t="shared" si="131"/>
        <v>rock</v>
      </c>
    </row>
    <row r="1388" spans="1:20" ht="16" x14ac:dyDescent="0.2">
      <c r="A1388" s="5">
        <v>1386</v>
      </c>
      <c r="B1388" s="12" t="s">
        <v>1387</v>
      </c>
      <c r="C1388" s="12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18">
        <f t="shared" si="126"/>
        <v>42184.563530092586</v>
      </c>
      <c r="O1388" s="16">
        <f t="shared" si="127"/>
        <v>42214.438530092586</v>
      </c>
      <c r="P1388" s="5" t="s">
        <v>8276</v>
      </c>
      <c r="Q1388" s="9">
        <f t="shared" si="128"/>
        <v>2.1875</v>
      </c>
      <c r="R1388" s="15">
        <f t="shared" si="129"/>
        <v>62.5</v>
      </c>
      <c r="S1388" s="5" t="str">
        <f t="shared" si="130"/>
        <v>music</v>
      </c>
      <c r="T1388" s="5" t="str">
        <f t="shared" si="131"/>
        <v>rock</v>
      </c>
    </row>
    <row r="1389" spans="1:20" ht="32" x14ac:dyDescent="0.2">
      <c r="A1389" s="5">
        <v>1387</v>
      </c>
      <c r="B1389" s="12" t="s">
        <v>1388</v>
      </c>
      <c r="C1389" s="12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18">
        <f t="shared" si="126"/>
        <v>42126.837905092594</v>
      </c>
      <c r="O1389" s="16">
        <f t="shared" si="127"/>
        <v>42157.979166666664</v>
      </c>
      <c r="P1389" s="5" t="s">
        <v>8276</v>
      </c>
      <c r="Q1389" s="9">
        <f t="shared" si="128"/>
        <v>1.36625</v>
      </c>
      <c r="R1389" s="15">
        <f t="shared" si="129"/>
        <v>70.06</v>
      </c>
      <c r="S1389" s="5" t="str">
        <f t="shared" si="130"/>
        <v>music</v>
      </c>
      <c r="T1389" s="5" t="str">
        <f t="shared" si="131"/>
        <v>rock</v>
      </c>
    </row>
    <row r="1390" spans="1:20" ht="32" x14ac:dyDescent="0.2">
      <c r="A1390" s="5">
        <v>1388</v>
      </c>
      <c r="B1390" s="12" t="s">
        <v>1389</v>
      </c>
      <c r="C1390" s="12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18">
        <f t="shared" si="126"/>
        <v>42634.531446759262</v>
      </c>
      <c r="O1390" s="16">
        <f t="shared" si="127"/>
        <v>42660.468055555553</v>
      </c>
      <c r="P1390" s="5" t="s">
        <v>8276</v>
      </c>
      <c r="Q1390" s="9">
        <f t="shared" si="128"/>
        <v>1.348074</v>
      </c>
      <c r="R1390" s="15">
        <f t="shared" si="129"/>
        <v>60.18</v>
      </c>
      <c r="S1390" s="5" t="str">
        <f t="shared" si="130"/>
        <v>music</v>
      </c>
      <c r="T1390" s="5" t="str">
        <f t="shared" si="131"/>
        <v>rock</v>
      </c>
    </row>
    <row r="1391" spans="1:20" ht="16" x14ac:dyDescent="0.2">
      <c r="A1391" s="5">
        <v>1389</v>
      </c>
      <c r="B1391" s="12" t="s">
        <v>1390</v>
      </c>
      <c r="C1391" s="12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18">
        <f t="shared" si="126"/>
        <v>42565.397650462961</v>
      </c>
      <c r="O1391" s="16">
        <f t="shared" si="127"/>
        <v>42595.272650462961</v>
      </c>
      <c r="P1391" s="5" t="s">
        <v>8276</v>
      </c>
      <c r="Q1391" s="9">
        <f t="shared" si="128"/>
        <v>1.454</v>
      </c>
      <c r="R1391" s="15">
        <f t="shared" si="129"/>
        <v>21.38</v>
      </c>
      <c r="S1391" s="5" t="str">
        <f t="shared" si="130"/>
        <v>music</v>
      </c>
      <c r="T1391" s="5" t="str">
        <f t="shared" si="131"/>
        <v>rock</v>
      </c>
    </row>
    <row r="1392" spans="1:20" ht="32" x14ac:dyDescent="0.2">
      <c r="A1392" s="5">
        <v>1390</v>
      </c>
      <c r="B1392" s="12" t="s">
        <v>1391</v>
      </c>
      <c r="C1392" s="12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18">
        <f t="shared" si="126"/>
        <v>42087.719976851855</v>
      </c>
      <c r="O1392" s="16">
        <f t="shared" si="127"/>
        <v>42121.508333333331</v>
      </c>
      <c r="P1392" s="5" t="s">
        <v>8276</v>
      </c>
      <c r="Q1392" s="9">
        <f t="shared" si="128"/>
        <v>1.0910714285714285</v>
      </c>
      <c r="R1392" s="15">
        <f t="shared" si="129"/>
        <v>160.79</v>
      </c>
      <c r="S1392" s="5" t="str">
        <f t="shared" si="130"/>
        <v>music</v>
      </c>
      <c r="T1392" s="5" t="str">
        <f t="shared" si="131"/>
        <v>rock</v>
      </c>
    </row>
    <row r="1393" spans="1:20" ht="32" x14ac:dyDescent="0.2">
      <c r="A1393" s="5">
        <v>1391</v>
      </c>
      <c r="B1393" s="12" t="s">
        <v>1392</v>
      </c>
      <c r="C1393" s="12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18">
        <f t="shared" si="126"/>
        <v>42193.567337962959</v>
      </c>
      <c r="O1393" s="16">
        <f t="shared" si="127"/>
        <v>42237.999305555553</v>
      </c>
      <c r="P1393" s="5" t="s">
        <v>8276</v>
      </c>
      <c r="Q1393" s="9">
        <f t="shared" si="128"/>
        <v>1.1020000000000001</v>
      </c>
      <c r="R1393" s="15">
        <f t="shared" si="129"/>
        <v>42.38</v>
      </c>
      <c r="S1393" s="5" t="str">
        <f t="shared" si="130"/>
        <v>music</v>
      </c>
      <c r="T1393" s="5" t="str">
        <f t="shared" si="131"/>
        <v>rock</v>
      </c>
    </row>
    <row r="1394" spans="1:20" ht="32" x14ac:dyDescent="0.2">
      <c r="A1394" s="5">
        <v>1392</v>
      </c>
      <c r="B1394" s="12" t="s">
        <v>1393</v>
      </c>
      <c r="C1394" s="12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18">
        <f t="shared" si="126"/>
        <v>42401.071597222217</v>
      </c>
      <c r="O1394" s="16">
        <f t="shared" si="127"/>
        <v>42431.946597222217</v>
      </c>
      <c r="P1394" s="5" t="s">
        <v>8276</v>
      </c>
      <c r="Q1394" s="9">
        <f t="shared" si="128"/>
        <v>1.1364000000000001</v>
      </c>
      <c r="R1394" s="15">
        <f t="shared" si="129"/>
        <v>27.32</v>
      </c>
      <c r="S1394" s="5" t="str">
        <f t="shared" si="130"/>
        <v>music</v>
      </c>
      <c r="T1394" s="5" t="str">
        <f t="shared" si="131"/>
        <v>rock</v>
      </c>
    </row>
    <row r="1395" spans="1:20" ht="16" x14ac:dyDescent="0.2">
      <c r="A1395" s="5">
        <v>1393</v>
      </c>
      <c r="B1395" s="12" t="s">
        <v>1394</v>
      </c>
      <c r="C1395" s="12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18">
        <f t="shared" si="126"/>
        <v>42553.598645833328</v>
      </c>
      <c r="O1395" s="16">
        <f t="shared" si="127"/>
        <v>42583.473645833328</v>
      </c>
      <c r="P1395" s="5" t="s">
        <v>8276</v>
      </c>
      <c r="Q1395" s="9">
        <f t="shared" si="128"/>
        <v>1.0235000000000001</v>
      </c>
      <c r="R1395" s="15">
        <f t="shared" si="129"/>
        <v>196.83</v>
      </c>
      <c r="S1395" s="5" t="str">
        <f t="shared" si="130"/>
        <v>music</v>
      </c>
      <c r="T1395" s="5" t="str">
        <f t="shared" si="131"/>
        <v>rock</v>
      </c>
    </row>
    <row r="1396" spans="1:20" ht="32" x14ac:dyDescent="0.2">
      <c r="A1396" s="5">
        <v>1394</v>
      </c>
      <c r="B1396" s="12" t="s">
        <v>1395</v>
      </c>
      <c r="C1396" s="12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18">
        <f t="shared" si="126"/>
        <v>42752.061643518515</v>
      </c>
      <c r="O1396" s="16">
        <f t="shared" si="127"/>
        <v>42794.916666666664</v>
      </c>
      <c r="P1396" s="5" t="s">
        <v>8276</v>
      </c>
      <c r="Q1396" s="9">
        <f t="shared" si="128"/>
        <v>1.2213333333333334</v>
      </c>
      <c r="R1396" s="15">
        <f t="shared" si="129"/>
        <v>53.88</v>
      </c>
      <c r="S1396" s="5" t="str">
        <f t="shared" si="130"/>
        <v>music</v>
      </c>
      <c r="T1396" s="5" t="str">
        <f t="shared" si="131"/>
        <v>rock</v>
      </c>
    </row>
    <row r="1397" spans="1:20" ht="16" x14ac:dyDescent="0.2">
      <c r="A1397" s="5">
        <v>1395</v>
      </c>
      <c r="B1397" s="12" t="s">
        <v>1396</v>
      </c>
      <c r="C1397" s="12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18">
        <f t="shared" si="126"/>
        <v>42719.825011574074</v>
      </c>
      <c r="O1397" s="16">
        <f t="shared" si="127"/>
        <v>42749.700011574074</v>
      </c>
      <c r="P1397" s="5" t="s">
        <v>8276</v>
      </c>
      <c r="Q1397" s="9">
        <f t="shared" si="128"/>
        <v>1.1188571428571428</v>
      </c>
      <c r="R1397" s="15">
        <f t="shared" si="129"/>
        <v>47.76</v>
      </c>
      <c r="S1397" s="5" t="str">
        <f t="shared" si="130"/>
        <v>music</v>
      </c>
      <c r="T1397" s="5" t="str">
        <f t="shared" si="131"/>
        <v>rock</v>
      </c>
    </row>
    <row r="1398" spans="1:20" ht="32" x14ac:dyDescent="0.2">
      <c r="A1398" s="5">
        <v>1396</v>
      </c>
      <c r="B1398" s="12" t="s">
        <v>1397</v>
      </c>
      <c r="C1398" s="12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18">
        <f t="shared" si="126"/>
        <v>42018.915300925924</v>
      </c>
      <c r="O1398" s="16">
        <f t="shared" si="127"/>
        <v>42048.790300925924</v>
      </c>
      <c r="P1398" s="5" t="s">
        <v>8276</v>
      </c>
      <c r="Q1398" s="9">
        <f t="shared" si="128"/>
        <v>1.073</v>
      </c>
      <c r="R1398" s="15">
        <f t="shared" si="129"/>
        <v>88.19</v>
      </c>
      <c r="S1398" s="5" t="str">
        <f t="shared" si="130"/>
        <v>music</v>
      </c>
      <c r="T1398" s="5" t="str">
        <f t="shared" si="131"/>
        <v>rock</v>
      </c>
    </row>
    <row r="1399" spans="1:20" ht="32" x14ac:dyDescent="0.2">
      <c r="A1399" s="5">
        <v>1397</v>
      </c>
      <c r="B1399" s="12" t="s">
        <v>1398</v>
      </c>
      <c r="C1399" s="12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18">
        <f t="shared" si="126"/>
        <v>42640.834606481476</v>
      </c>
      <c r="O1399" s="16">
        <f t="shared" si="127"/>
        <v>42670.679861111108</v>
      </c>
      <c r="P1399" s="5" t="s">
        <v>8276</v>
      </c>
      <c r="Q1399" s="9">
        <f t="shared" si="128"/>
        <v>1.1385000000000001</v>
      </c>
      <c r="R1399" s="15">
        <f t="shared" si="129"/>
        <v>72.06</v>
      </c>
      <c r="S1399" s="5" t="str">
        <f t="shared" si="130"/>
        <v>music</v>
      </c>
      <c r="T1399" s="5" t="str">
        <f t="shared" si="131"/>
        <v>rock</v>
      </c>
    </row>
    <row r="1400" spans="1:20" ht="32" x14ac:dyDescent="0.2">
      <c r="A1400" s="5">
        <v>1398</v>
      </c>
      <c r="B1400" s="12" t="s">
        <v>1399</v>
      </c>
      <c r="C1400" s="12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18">
        <f t="shared" si="126"/>
        <v>42526.790902777771</v>
      </c>
      <c r="O1400" s="16">
        <f t="shared" si="127"/>
        <v>42556.665902777771</v>
      </c>
      <c r="P1400" s="5" t="s">
        <v>8276</v>
      </c>
      <c r="Q1400" s="9">
        <f t="shared" si="128"/>
        <v>1.0968181818181819</v>
      </c>
      <c r="R1400" s="15">
        <f t="shared" si="129"/>
        <v>74.25</v>
      </c>
      <c r="S1400" s="5" t="str">
        <f t="shared" si="130"/>
        <v>music</v>
      </c>
      <c r="T1400" s="5" t="str">
        <f t="shared" si="131"/>
        <v>rock</v>
      </c>
    </row>
    <row r="1401" spans="1:20" ht="32" x14ac:dyDescent="0.2">
      <c r="A1401" s="5">
        <v>1399</v>
      </c>
      <c r="B1401" s="12" t="s">
        <v>1400</v>
      </c>
      <c r="C1401" s="12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18">
        <f t="shared" si="126"/>
        <v>41888.920983796292</v>
      </c>
      <c r="O1401" s="16">
        <f t="shared" si="127"/>
        <v>41918.795983796292</v>
      </c>
      <c r="P1401" s="5" t="s">
        <v>8276</v>
      </c>
      <c r="Q1401" s="9">
        <f t="shared" si="128"/>
        <v>1.2614444444444444</v>
      </c>
      <c r="R1401" s="15">
        <f t="shared" si="129"/>
        <v>61.7</v>
      </c>
      <c r="S1401" s="5" t="str">
        <f t="shared" si="130"/>
        <v>music</v>
      </c>
      <c r="T1401" s="5" t="str">
        <f t="shared" si="131"/>
        <v>rock</v>
      </c>
    </row>
    <row r="1402" spans="1:20" ht="32" x14ac:dyDescent="0.2">
      <c r="A1402" s="5">
        <v>1400</v>
      </c>
      <c r="B1402" s="12" t="s">
        <v>1401</v>
      </c>
      <c r="C1402" s="12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18">
        <f t="shared" si="126"/>
        <v>42498.257789351854</v>
      </c>
      <c r="O1402" s="16">
        <f t="shared" si="127"/>
        <v>42533.020833333336</v>
      </c>
      <c r="P1402" s="5" t="s">
        <v>8276</v>
      </c>
      <c r="Q1402" s="9">
        <f t="shared" si="128"/>
        <v>1.6742857142857144</v>
      </c>
      <c r="R1402" s="15">
        <f t="shared" si="129"/>
        <v>17.239999999999998</v>
      </c>
      <c r="S1402" s="5" t="str">
        <f t="shared" si="130"/>
        <v>music</v>
      </c>
      <c r="T1402" s="5" t="str">
        <f t="shared" si="131"/>
        <v>rock</v>
      </c>
    </row>
    <row r="1403" spans="1:20" ht="32" x14ac:dyDescent="0.2">
      <c r="A1403" s="5">
        <v>1401</v>
      </c>
      <c r="B1403" s="12" t="s">
        <v>1402</v>
      </c>
      <c r="C1403" s="12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18">
        <f t="shared" si="126"/>
        <v>41399.912893518514</v>
      </c>
      <c r="O1403" s="16">
        <f t="shared" si="127"/>
        <v>41420.787893518514</v>
      </c>
      <c r="P1403" s="5" t="s">
        <v>8276</v>
      </c>
      <c r="Q1403" s="9">
        <f t="shared" si="128"/>
        <v>4.9652000000000003</v>
      </c>
      <c r="R1403" s="15">
        <f t="shared" si="129"/>
        <v>51.72</v>
      </c>
      <c r="S1403" s="5" t="str">
        <f t="shared" si="130"/>
        <v>music</v>
      </c>
      <c r="T1403" s="5" t="str">
        <f t="shared" si="131"/>
        <v>rock</v>
      </c>
    </row>
    <row r="1404" spans="1:20" ht="32" x14ac:dyDescent="0.2">
      <c r="A1404" s="5">
        <v>1402</v>
      </c>
      <c r="B1404" s="12" t="s">
        <v>1403</v>
      </c>
      <c r="C1404" s="12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18">
        <f t="shared" si="126"/>
        <v>42064.970034722217</v>
      </c>
      <c r="O1404" s="16">
        <f t="shared" si="127"/>
        <v>42124.803368055553</v>
      </c>
      <c r="P1404" s="5" t="s">
        <v>8276</v>
      </c>
      <c r="Q1404" s="9">
        <f t="shared" si="128"/>
        <v>1.0915999999999999</v>
      </c>
      <c r="R1404" s="15">
        <f t="shared" si="129"/>
        <v>24.15</v>
      </c>
      <c r="S1404" s="5" t="str">
        <f t="shared" si="130"/>
        <v>music</v>
      </c>
      <c r="T1404" s="5" t="str">
        <f t="shared" si="131"/>
        <v>rock</v>
      </c>
    </row>
    <row r="1405" spans="1:20" ht="32" x14ac:dyDescent="0.2">
      <c r="A1405" s="5">
        <v>1403</v>
      </c>
      <c r="B1405" s="12" t="s">
        <v>1404</v>
      </c>
      <c r="C1405" s="12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18">
        <f t="shared" si="126"/>
        <v>41450.979571759257</v>
      </c>
      <c r="O1405" s="16">
        <f t="shared" si="127"/>
        <v>41480.854571759257</v>
      </c>
      <c r="P1405" s="5" t="s">
        <v>8276</v>
      </c>
      <c r="Q1405" s="9">
        <f t="shared" si="128"/>
        <v>1.0257499999999999</v>
      </c>
      <c r="R1405" s="15">
        <f t="shared" si="129"/>
        <v>62.17</v>
      </c>
      <c r="S1405" s="5" t="str">
        <f t="shared" si="130"/>
        <v>music</v>
      </c>
      <c r="T1405" s="5" t="str">
        <f t="shared" si="131"/>
        <v>rock</v>
      </c>
    </row>
    <row r="1406" spans="1:20" ht="32" x14ac:dyDescent="0.2">
      <c r="A1406" s="5">
        <v>1404</v>
      </c>
      <c r="B1406" s="12" t="s">
        <v>1405</v>
      </c>
      <c r="C1406" s="12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18">
        <f t="shared" si="126"/>
        <v>42032.42690972222</v>
      </c>
      <c r="O1406" s="16">
        <f t="shared" si="127"/>
        <v>42057.30190972222</v>
      </c>
      <c r="P1406" s="5" t="s">
        <v>8287</v>
      </c>
      <c r="Q1406" s="9">
        <f t="shared" si="128"/>
        <v>1.6620689655172414E-2</v>
      </c>
      <c r="R1406" s="15">
        <f t="shared" si="129"/>
        <v>48.2</v>
      </c>
      <c r="S1406" s="5" t="str">
        <f t="shared" si="130"/>
        <v>publishing</v>
      </c>
      <c r="T1406" s="5" t="str">
        <f t="shared" si="131"/>
        <v>translations</v>
      </c>
    </row>
    <row r="1407" spans="1:20" ht="16" x14ac:dyDescent="0.2">
      <c r="A1407" s="5">
        <v>1405</v>
      </c>
      <c r="B1407" s="12" t="s">
        <v>1406</v>
      </c>
      <c r="C1407" s="12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18">
        <f t="shared" si="126"/>
        <v>41941.597233796296</v>
      </c>
      <c r="O1407" s="16">
        <f t="shared" si="127"/>
        <v>41971.51390046296</v>
      </c>
      <c r="P1407" s="5" t="s">
        <v>8287</v>
      </c>
      <c r="Q1407" s="9">
        <f t="shared" si="128"/>
        <v>4.1999999999999997E-3</v>
      </c>
      <c r="R1407" s="15">
        <f t="shared" si="129"/>
        <v>6.18</v>
      </c>
      <c r="S1407" s="5" t="str">
        <f t="shared" si="130"/>
        <v>publishing</v>
      </c>
      <c r="T1407" s="5" t="str">
        <f t="shared" si="131"/>
        <v>translations</v>
      </c>
    </row>
    <row r="1408" spans="1:20" ht="16" x14ac:dyDescent="0.2">
      <c r="A1408" s="5">
        <v>1406</v>
      </c>
      <c r="B1408" s="12" t="s">
        <v>1407</v>
      </c>
      <c r="C1408" s="12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18">
        <f t="shared" si="126"/>
        <v>42297.349618055552</v>
      </c>
      <c r="O1408" s="16">
        <f t="shared" si="127"/>
        <v>42350.208333333336</v>
      </c>
      <c r="P1408" s="5" t="s">
        <v>8287</v>
      </c>
      <c r="Q1408" s="9">
        <f t="shared" si="128"/>
        <v>1.25E-3</v>
      </c>
      <c r="R1408" s="15">
        <f t="shared" si="129"/>
        <v>5</v>
      </c>
      <c r="S1408" s="5" t="str">
        <f t="shared" si="130"/>
        <v>publishing</v>
      </c>
      <c r="T1408" s="5" t="str">
        <f t="shared" si="131"/>
        <v>translations</v>
      </c>
    </row>
    <row r="1409" spans="1:20" ht="32" x14ac:dyDescent="0.2">
      <c r="A1409" s="5">
        <v>1407</v>
      </c>
      <c r="B1409" s="12" t="s">
        <v>1408</v>
      </c>
      <c r="C1409" s="12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18">
        <f t="shared" si="126"/>
        <v>41838.45344907407</v>
      </c>
      <c r="O1409" s="16">
        <f t="shared" si="127"/>
        <v>41863.32844907407</v>
      </c>
      <c r="P1409" s="5" t="s">
        <v>8287</v>
      </c>
      <c r="Q1409" s="9">
        <f t="shared" si="128"/>
        <v>5.0000000000000001E-3</v>
      </c>
      <c r="R1409" s="15">
        <f t="shared" si="129"/>
        <v>7.5</v>
      </c>
      <c r="S1409" s="5" t="str">
        <f t="shared" si="130"/>
        <v>publishing</v>
      </c>
      <c r="T1409" s="5" t="str">
        <f t="shared" si="131"/>
        <v>translations</v>
      </c>
    </row>
    <row r="1410" spans="1:20" ht="32" x14ac:dyDescent="0.2">
      <c r="A1410" s="5">
        <v>1408</v>
      </c>
      <c r="B1410" s="12" t="s">
        <v>1409</v>
      </c>
      <c r="C1410" s="12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18">
        <f t="shared" ref="N1410:N1473" si="132">(J1410/86400)+25569+(-2/24)</f>
        <v>42291.788842592585</v>
      </c>
      <c r="O1410" s="16">
        <f t="shared" ref="O1410:O1473" si="133">(I1410/86400)+25569+(-5/24)</f>
        <v>42321.705509259256</v>
      </c>
      <c r="P1410" s="5" t="s">
        <v>8287</v>
      </c>
      <c r="Q1410" s="9">
        <f t="shared" ref="Q1410:Q1473" si="134">E1410/D1410</f>
        <v>7.1999999999999995E-2</v>
      </c>
      <c r="R1410" s="15">
        <f t="shared" ref="R1410:R1473" si="135">IF(OR(E1410=0,L1410=0),"N/A",ROUND((E1410/L1410),2))</f>
        <v>12</v>
      </c>
      <c r="S1410" s="5" t="str">
        <f t="shared" ref="S1410:S1473" si="136">LEFT(P1410,(FIND("/",P1410,1)-1))</f>
        <v>publishing</v>
      </c>
      <c r="T1410" s="5" t="str">
        <f t="shared" ref="T1410:T1473" si="137">RIGHT(P1410,LEN(P1410)-FIND("/",P1410))</f>
        <v>translations</v>
      </c>
    </row>
    <row r="1411" spans="1:20" ht="32" x14ac:dyDescent="0.2">
      <c r="A1411" s="5">
        <v>1409</v>
      </c>
      <c r="B1411" s="12" t="s">
        <v>1410</v>
      </c>
      <c r="C1411" s="12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18">
        <f t="shared" si="132"/>
        <v>41945.050173611111</v>
      </c>
      <c r="O1411" s="16">
        <f t="shared" si="133"/>
        <v>42004.966840277775</v>
      </c>
      <c r="P1411" s="5" t="s">
        <v>8287</v>
      </c>
      <c r="Q1411" s="9">
        <f t="shared" si="134"/>
        <v>0</v>
      </c>
      <c r="R1411" s="15" t="str">
        <f t="shared" si="135"/>
        <v>N/A</v>
      </c>
      <c r="S1411" s="5" t="str">
        <f t="shared" si="136"/>
        <v>publishing</v>
      </c>
      <c r="T1411" s="5" t="str">
        <f t="shared" si="137"/>
        <v>translations</v>
      </c>
    </row>
    <row r="1412" spans="1:20" ht="32" x14ac:dyDescent="0.2">
      <c r="A1412" s="5">
        <v>1410</v>
      </c>
      <c r="B1412" s="12" t="s">
        <v>1411</v>
      </c>
      <c r="C1412" s="12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18">
        <f t="shared" si="132"/>
        <v>42479.235185185178</v>
      </c>
      <c r="O1412" s="16">
        <f t="shared" si="133"/>
        <v>42524.110185185178</v>
      </c>
      <c r="P1412" s="5" t="s">
        <v>8287</v>
      </c>
      <c r="Q1412" s="9">
        <f t="shared" si="134"/>
        <v>1.6666666666666666E-4</v>
      </c>
      <c r="R1412" s="15">
        <f t="shared" si="135"/>
        <v>1</v>
      </c>
      <c r="S1412" s="5" t="str">
        <f t="shared" si="136"/>
        <v>publishing</v>
      </c>
      <c r="T1412" s="5" t="str">
        <f t="shared" si="137"/>
        <v>translations</v>
      </c>
    </row>
    <row r="1413" spans="1:20" ht="32" x14ac:dyDescent="0.2">
      <c r="A1413" s="5">
        <v>1411</v>
      </c>
      <c r="B1413" s="12" t="s">
        <v>1412</v>
      </c>
      <c r="C1413" s="12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18">
        <f t="shared" si="132"/>
        <v>42012.975694444445</v>
      </c>
      <c r="O1413" s="16">
        <f t="shared" si="133"/>
        <v>42040.850694444445</v>
      </c>
      <c r="P1413" s="5" t="s">
        <v>8287</v>
      </c>
      <c r="Q1413" s="9">
        <f t="shared" si="134"/>
        <v>2.3333333333333335E-3</v>
      </c>
      <c r="R1413" s="15">
        <f t="shared" si="135"/>
        <v>2.33</v>
      </c>
      <c r="S1413" s="5" t="str">
        <f t="shared" si="136"/>
        <v>publishing</v>
      </c>
      <c r="T1413" s="5" t="str">
        <f t="shared" si="137"/>
        <v>translations</v>
      </c>
    </row>
    <row r="1414" spans="1:20" ht="16" x14ac:dyDescent="0.2">
      <c r="A1414" s="5">
        <v>1412</v>
      </c>
      <c r="B1414" s="12" t="s">
        <v>1413</v>
      </c>
      <c r="C1414" s="12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18">
        <f t="shared" si="132"/>
        <v>41946.980312499996</v>
      </c>
      <c r="O1414" s="16">
        <f t="shared" si="133"/>
        <v>41976.855312499996</v>
      </c>
      <c r="P1414" s="5" t="s">
        <v>8287</v>
      </c>
      <c r="Q1414" s="9">
        <f t="shared" si="134"/>
        <v>4.5714285714285714E-2</v>
      </c>
      <c r="R1414" s="15">
        <f t="shared" si="135"/>
        <v>24.62</v>
      </c>
      <c r="S1414" s="5" t="str">
        <f t="shared" si="136"/>
        <v>publishing</v>
      </c>
      <c r="T1414" s="5" t="str">
        <f t="shared" si="137"/>
        <v>translations</v>
      </c>
    </row>
    <row r="1415" spans="1:20" ht="32" x14ac:dyDescent="0.2">
      <c r="A1415" s="5">
        <v>1413</v>
      </c>
      <c r="B1415" s="12" t="s">
        <v>1414</v>
      </c>
      <c r="C1415" s="12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18">
        <f t="shared" si="132"/>
        <v>42360.353819444441</v>
      </c>
      <c r="O1415" s="16">
        <f t="shared" si="133"/>
        <v>42420.228819444441</v>
      </c>
      <c r="P1415" s="5" t="s">
        <v>8287</v>
      </c>
      <c r="Q1415" s="9">
        <f t="shared" si="134"/>
        <v>0.05</v>
      </c>
      <c r="R1415" s="15">
        <f t="shared" si="135"/>
        <v>100</v>
      </c>
      <c r="S1415" s="5" t="str">
        <f t="shared" si="136"/>
        <v>publishing</v>
      </c>
      <c r="T1415" s="5" t="str">
        <f t="shared" si="137"/>
        <v>translations</v>
      </c>
    </row>
    <row r="1416" spans="1:20" ht="32" x14ac:dyDescent="0.2">
      <c r="A1416" s="5">
        <v>1414</v>
      </c>
      <c r="B1416" s="12" t="s">
        <v>1415</v>
      </c>
      <c r="C1416" s="12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18">
        <f t="shared" si="132"/>
        <v>42708.169756944444</v>
      </c>
      <c r="O1416" s="16">
        <f t="shared" si="133"/>
        <v>42738.044756944444</v>
      </c>
      <c r="P1416" s="5" t="s">
        <v>8287</v>
      </c>
      <c r="Q1416" s="9">
        <f t="shared" si="134"/>
        <v>2E-3</v>
      </c>
      <c r="R1416" s="15">
        <f t="shared" si="135"/>
        <v>1</v>
      </c>
      <c r="S1416" s="5" t="str">
        <f t="shared" si="136"/>
        <v>publishing</v>
      </c>
      <c r="T1416" s="5" t="str">
        <f t="shared" si="137"/>
        <v>translations</v>
      </c>
    </row>
    <row r="1417" spans="1:20" ht="32" x14ac:dyDescent="0.2">
      <c r="A1417" s="5">
        <v>1415</v>
      </c>
      <c r="B1417" s="12" t="s">
        <v>1416</v>
      </c>
      <c r="C1417" s="12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18">
        <f t="shared" si="132"/>
        <v>42192.592488425922</v>
      </c>
      <c r="O1417" s="16">
        <f t="shared" si="133"/>
        <v>42232.467488425922</v>
      </c>
      <c r="P1417" s="5" t="s">
        <v>8287</v>
      </c>
      <c r="Q1417" s="9">
        <f t="shared" si="134"/>
        <v>0.18181818181818182</v>
      </c>
      <c r="R1417" s="15">
        <f t="shared" si="135"/>
        <v>88.89</v>
      </c>
      <c r="S1417" s="5" t="str">
        <f t="shared" si="136"/>
        <v>publishing</v>
      </c>
      <c r="T1417" s="5" t="str">
        <f t="shared" si="137"/>
        <v>translations</v>
      </c>
    </row>
    <row r="1418" spans="1:20" ht="32" x14ac:dyDescent="0.2">
      <c r="A1418" s="5">
        <v>1416</v>
      </c>
      <c r="B1418" s="12" t="s">
        <v>1417</v>
      </c>
      <c r="C1418" s="12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18">
        <f t="shared" si="132"/>
        <v>42299.842812499999</v>
      </c>
      <c r="O1418" s="16">
        <f t="shared" si="133"/>
        <v>42329.759479166663</v>
      </c>
      <c r="P1418" s="5" t="s">
        <v>8287</v>
      </c>
      <c r="Q1418" s="9">
        <f t="shared" si="134"/>
        <v>0</v>
      </c>
      <c r="R1418" s="15" t="str">
        <f t="shared" si="135"/>
        <v>N/A</v>
      </c>
      <c r="S1418" s="5" t="str">
        <f t="shared" si="136"/>
        <v>publishing</v>
      </c>
      <c r="T1418" s="5" t="str">
        <f t="shared" si="137"/>
        <v>translations</v>
      </c>
    </row>
    <row r="1419" spans="1:20" ht="32" x14ac:dyDescent="0.2">
      <c r="A1419" s="5">
        <v>1417</v>
      </c>
      <c r="B1419" s="12" t="s">
        <v>1418</v>
      </c>
      <c r="C1419" s="12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18">
        <f t="shared" si="132"/>
        <v>42232.066828703704</v>
      </c>
      <c r="O1419" s="16">
        <f t="shared" si="133"/>
        <v>42262.257638888885</v>
      </c>
      <c r="P1419" s="5" t="s">
        <v>8287</v>
      </c>
      <c r="Q1419" s="9">
        <f t="shared" si="134"/>
        <v>1.2222222222222223E-2</v>
      </c>
      <c r="R1419" s="15">
        <f t="shared" si="135"/>
        <v>27.5</v>
      </c>
      <c r="S1419" s="5" t="str">
        <f t="shared" si="136"/>
        <v>publishing</v>
      </c>
      <c r="T1419" s="5" t="str">
        <f t="shared" si="137"/>
        <v>translations</v>
      </c>
    </row>
    <row r="1420" spans="1:20" ht="32" x14ac:dyDescent="0.2">
      <c r="A1420" s="5">
        <v>1418</v>
      </c>
      <c r="B1420" s="12" t="s">
        <v>1419</v>
      </c>
      <c r="C1420" s="12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18">
        <f t="shared" si="132"/>
        <v>42395.373078703698</v>
      </c>
      <c r="O1420" s="16">
        <f t="shared" si="133"/>
        <v>42425.248078703698</v>
      </c>
      <c r="P1420" s="5" t="s">
        <v>8287</v>
      </c>
      <c r="Q1420" s="9">
        <f t="shared" si="134"/>
        <v>2E-3</v>
      </c>
      <c r="R1420" s="15">
        <f t="shared" si="135"/>
        <v>6</v>
      </c>
      <c r="S1420" s="5" t="str">
        <f t="shared" si="136"/>
        <v>publishing</v>
      </c>
      <c r="T1420" s="5" t="str">
        <f t="shared" si="137"/>
        <v>translations</v>
      </c>
    </row>
    <row r="1421" spans="1:20" ht="32" x14ac:dyDescent="0.2">
      <c r="A1421" s="5">
        <v>1419</v>
      </c>
      <c r="B1421" s="12" t="s">
        <v>1420</v>
      </c>
      <c r="C1421" s="12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18">
        <f t="shared" si="132"/>
        <v>42622.37290509259</v>
      </c>
      <c r="O1421" s="16">
        <f t="shared" si="133"/>
        <v>42652.24790509259</v>
      </c>
      <c r="P1421" s="5" t="s">
        <v>8287</v>
      </c>
      <c r="Q1421" s="9">
        <f t="shared" si="134"/>
        <v>7.0634920634920634E-2</v>
      </c>
      <c r="R1421" s="15">
        <f t="shared" si="135"/>
        <v>44.5</v>
      </c>
      <c r="S1421" s="5" t="str">
        <f t="shared" si="136"/>
        <v>publishing</v>
      </c>
      <c r="T1421" s="5" t="str">
        <f t="shared" si="137"/>
        <v>translations</v>
      </c>
    </row>
    <row r="1422" spans="1:20" ht="16" x14ac:dyDescent="0.2">
      <c r="A1422" s="5">
        <v>1420</v>
      </c>
      <c r="B1422" s="12" t="s">
        <v>1421</v>
      </c>
      <c r="C1422" s="12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18">
        <f t="shared" si="132"/>
        <v>42524.584328703706</v>
      </c>
      <c r="O1422" s="16">
        <f t="shared" si="133"/>
        <v>42549.459328703706</v>
      </c>
      <c r="P1422" s="5" t="s">
        <v>8287</v>
      </c>
      <c r="Q1422" s="9">
        <f t="shared" si="134"/>
        <v>2.7272727272727271E-2</v>
      </c>
      <c r="R1422" s="15">
        <f t="shared" si="135"/>
        <v>1</v>
      </c>
      <c r="S1422" s="5" t="str">
        <f t="shared" si="136"/>
        <v>publishing</v>
      </c>
      <c r="T1422" s="5" t="str">
        <f t="shared" si="137"/>
        <v>translations</v>
      </c>
    </row>
    <row r="1423" spans="1:20" ht="32" x14ac:dyDescent="0.2">
      <c r="A1423" s="5">
        <v>1421</v>
      </c>
      <c r="B1423" s="12" t="s">
        <v>1422</v>
      </c>
      <c r="C1423" s="12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18">
        <f t="shared" si="132"/>
        <v>42013.832280092589</v>
      </c>
      <c r="O1423" s="16">
        <f t="shared" si="133"/>
        <v>42043.707280092589</v>
      </c>
      <c r="P1423" s="5" t="s">
        <v>8287</v>
      </c>
      <c r="Q1423" s="9">
        <f t="shared" si="134"/>
        <v>1E-3</v>
      </c>
      <c r="R1423" s="15">
        <f t="shared" si="135"/>
        <v>100</v>
      </c>
      <c r="S1423" s="5" t="str">
        <f t="shared" si="136"/>
        <v>publishing</v>
      </c>
      <c r="T1423" s="5" t="str">
        <f t="shared" si="137"/>
        <v>translations</v>
      </c>
    </row>
    <row r="1424" spans="1:20" ht="32" x14ac:dyDescent="0.2">
      <c r="A1424" s="5">
        <v>1422</v>
      </c>
      <c r="B1424" s="12" t="s">
        <v>1423</v>
      </c>
      <c r="C1424" s="12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18">
        <f t="shared" si="132"/>
        <v>42604.156296296293</v>
      </c>
      <c r="O1424" s="16">
        <f t="shared" si="133"/>
        <v>42634.031296296293</v>
      </c>
      <c r="P1424" s="5" t="s">
        <v>8287</v>
      </c>
      <c r="Q1424" s="9">
        <f t="shared" si="134"/>
        <v>1.0399999999999999E-3</v>
      </c>
      <c r="R1424" s="15">
        <f t="shared" si="135"/>
        <v>13</v>
      </c>
      <c r="S1424" s="5" t="str">
        <f t="shared" si="136"/>
        <v>publishing</v>
      </c>
      <c r="T1424" s="5" t="str">
        <f t="shared" si="137"/>
        <v>translations</v>
      </c>
    </row>
    <row r="1425" spans="1:20" ht="32" x14ac:dyDescent="0.2">
      <c r="A1425" s="5">
        <v>1423</v>
      </c>
      <c r="B1425" s="12" t="s">
        <v>1424</v>
      </c>
      <c r="C1425" s="12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18">
        <f t="shared" si="132"/>
        <v>42340.276979166665</v>
      </c>
      <c r="O1425" s="16">
        <f t="shared" si="133"/>
        <v>42370.151979166665</v>
      </c>
      <c r="P1425" s="5" t="s">
        <v>8287</v>
      </c>
      <c r="Q1425" s="9">
        <f t="shared" si="134"/>
        <v>3.3333333333333335E-3</v>
      </c>
      <c r="R1425" s="15">
        <f t="shared" si="135"/>
        <v>100</v>
      </c>
      <c r="S1425" s="5" t="str">
        <f t="shared" si="136"/>
        <v>publishing</v>
      </c>
      <c r="T1425" s="5" t="str">
        <f t="shared" si="137"/>
        <v>translations</v>
      </c>
    </row>
    <row r="1426" spans="1:20" ht="32" x14ac:dyDescent="0.2">
      <c r="A1426" s="5">
        <v>1424</v>
      </c>
      <c r="B1426" s="12" t="s">
        <v>1425</v>
      </c>
      <c r="C1426" s="12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18">
        <f t="shared" si="132"/>
        <v>42676.634282407402</v>
      </c>
      <c r="O1426" s="16">
        <f t="shared" si="133"/>
        <v>42689.550949074073</v>
      </c>
      <c r="P1426" s="5" t="s">
        <v>8287</v>
      </c>
      <c r="Q1426" s="9">
        <f t="shared" si="134"/>
        <v>0.2036</v>
      </c>
      <c r="R1426" s="15">
        <f t="shared" si="135"/>
        <v>109.07</v>
      </c>
      <c r="S1426" s="5" t="str">
        <f t="shared" si="136"/>
        <v>publishing</v>
      </c>
      <c r="T1426" s="5" t="str">
        <f t="shared" si="137"/>
        <v>translations</v>
      </c>
    </row>
    <row r="1427" spans="1:20" ht="32" x14ac:dyDescent="0.2">
      <c r="A1427" s="5">
        <v>1425</v>
      </c>
      <c r="B1427" s="12" t="s">
        <v>1426</v>
      </c>
      <c r="C1427" s="12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18">
        <f t="shared" si="132"/>
        <v>42093.048136574071</v>
      </c>
      <c r="O1427" s="16">
        <f t="shared" si="133"/>
        <v>42122.923136574071</v>
      </c>
      <c r="P1427" s="5" t="s">
        <v>8287</v>
      </c>
      <c r="Q1427" s="9">
        <f t="shared" si="134"/>
        <v>0</v>
      </c>
      <c r="R1427" s="15" t="str">
        <f t="shared" si="135"/>
        <v>N/A</v>
      </c>
      <c r="S1427" s="5" t="str">
        <f t="shared" si="136"/>
        <v>publishing</v>
      </c>
      <c r="T1427" s="5" t="str">
        <f t="shared" si="137"/>
        <v>translations</v>
      </c>
    </row>
    <row r="1428" spans="1:20" ht="32" x14ac:dyDescent="0.2">
      <c r="A1428" s="5">
        <v>1426</v>
      </c>
      <c r="B1428" s="12" t="s">
        <v>1427</v>
      </c>
      <c r="C1428" s="12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18">
        <f t="shared" si="132"/>
        <v>42180.306944444441</v>
      </c>
      <c r="O1428" s="16">
        <f t="shared" si="133"/>
        <v>42240.181944444441</v>
      </c>
      <c r="P1428" s="5" t="s">
        <v>8287</v>
      </c>
      <c r="Q1428" s="9">
        <f t="shared" si="134"/>
        <v>0</v>
      </c>
      <c r="R1428" s="15" t="str">
        <f t="shared" si="135"/>
        <v>N/A</v>
      </c>
      <c r="S1428" s="5" t="str">
        <f t="shared" si="136"/>
        <v>publishing</v>
      </c>
      <c r="T1428" s="5" t="str">
        <f t="shared" si="137"/>
        <v>translations</v>
      </c>
    </row>
    <row r="1429" spans="1:20" ht="32" x14ac:dyDescent="0.2">
      <c r="A1429" s="5">
        <v>1427</v>
      </c>
      <c r="B1429" s="12" t="s">
        <v>1428</v>
      </c>
      <c r="C1429" s="12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18">
        <f t="shared" si="132"/>
        <v>42601.768344907403</v>
      </c>
      <c r="O1429" s="16">
        <f t="shared" si="133"/>
        <v>42631.643344907403</v>
      </c>
      <c r="P1429" s="5" t="s">
        <v>8287</v>
      </c>
      <c r="Q1429" s="9">
        <f t="shared" si="134"/>
        <v>8.3799999999999999E-2</v>
      </c>
      <c r="R1429" s="15">
        <f t="shared" si="135"/>
        <v>104.75</v>
      </c>
      <c r="S1429" s="5" t="str">
        <f t="shared" si="136"/>
        <v>publishing</v>
      </c>
      <c r="T1429" s="5" t="str">
        <f t="shared" si="137"/>
        <v>translations</v>
      </c>
    </row>
    <row r="1430" spans="1:20" ht="32" x14ac:dyDescent="0.2">
      <c r="A1430" s="5">
        <v>1428</v>
      </c>
      <c r="B1430" s="12" t="s">
        <v>1429</v>
      </c>
      <c r="C1430" s="12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18">
        <f t="shared" si="132"/>
        <v>42432.296493055554</v>
      </c>
      <c r="O1430" s="16">
        <f t="shared" si="133"/>
        <v>42462.129826388882</v>
      </c>
      <c r="P1430" s="5" t="s">
        <v>8287</v>
      </c>
      <c r="Q1430" s="9">
        <f t="shared" si="134"/>
        <v>4.4999999999999998E-2</v>
      </c>
      <c r="R1430" s="15">
        <f t="shared" si="135"/>
        <v>15</v>
      </c>
      <c r="S1430" s="5" t="str">
        <f t="shared" si="136"/>
        <v>publishing</v>
      </c>
      <c r="T1430" s="5" t="str">
        <f t="shared" si="137"/>
        <v>translations</v>
      </c>
    </row>
    <row r="1431" spans="1:20" ht="32" x14ac:dyDescent="0.2">
      <c r="A1431" s="5">
        <v>1429</v>
      </c>
      <c r="B1431" s="12" t="s">
        <v>1430</v>
      </c>
      <c r="C1431" s="12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18">
        <f t="shared" si="132"/>
        <v>42073.977337962962</v>
      </c>
      <c r="O1431" s="16">
        <f t="shared" si="133"/>
        <v>42103.852337962962</v>
      </c>
      <c r="P1431" s="5" t="s">
        <v>8287</v>
      </c>
      <c r="Q1431" s="9">
        <f t="shared" si="134"/>
        <v>0</v>
      </c>
      <c r="R1431" s="15" t="str">
        <f t="shared" si="135"/>
        <v>N/A</v>
      </c>
      <c r="S1431" s="5" t="str">
        <f t="shared" si="136"/>
        <v>publishing</v>
      </c>
      <c r="T1431" s="5" t="str">
        <f t="shared" si="137"/>
        <v>translations</v>
      </c>
    </row>
    <row r="1432" spans="1:20" ht="32" x14ac:dyDescent="0.2">
      <c r="A1432" s="5">
        <v>1430</v>
      </c>
      <c r="B1432" s="12" t="s">
        <v>1431</v>
      </c>
      <c r="C1432" s="12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18">
        <f t="shared" si="132"/>
        <v>41961.730185185188</v>
      </c>
      <c r="O1432" s="16">
        <f t="shared" si="133"/>
        <v>41992.605185185188</v>
      </c>
      <c r="P1432" s="5" t="s">
        <v>8287</v>
      </c>
      <c r="Q1432" s="9">
        <f t="shared" si="134"/>
        <v>8.0600000000000005E-2</v>
      </c>
      <c r="R1432" s="15">
        <f t="shared" si="135"/>
        <v>80.599999999999994</v>
      </c>
      <c r="S1432" s="5" t="str">
        <f t="shared" si="136"/>
        <v>publishing</v>
      </c>
      <c r="T1432" s="5" t="str">
        <f t="shared" si="137"/>
        <v>translations</v>
      </c>
    </row>
    <row r="1433" spans="1:20" ht="32" x14ac:dyDescent="0.2">
      <c r="A1433" s="5">
        <v>1431</v>
      </c>
      <c r="B1433" s="12" t="s">
        <v>1432</v>
      </c>
      <c r="C1433" s="12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18">
        <f t="shared" si="132"/>
        <v>42304.127499999995</v>
      </c>
      <c r="O1433" s="16">
        <f t="shared" si="133"/>
        <v>42334.044166666667</v>
      </c>
      <c r="P1433" s="5" t="s">
        <v>8287</v>
      </c>
      <c r="Q1433" s="9">
        <f t="shared" si="134"/>
        <v>0.31947058823529412</v>
      </c>
      <c r="R1433" s="15">
        <f t="shared" si="135"/>
        <v>115.55</v>
      </c>
      <c r="S1433" s="5" t="str">
        <f t="shared" si="136"/>
        <v>publishing</v>
      </c>
      <c r="T1433" s="5" t="str">
        <f t="shared" si="137"/>
        <v>translations</v>
      </c>
    </row>
    <row r="1434" spans="1:20" ht="32" x14ac:dyDescent="0.2">
      <c r="A1434" s="5">
        <v>1432</v>
      </c>
      <c r="B1434" s="12" t="s">
        <v>1433</v>
      </c>
      <c r="C1434" s="12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18">
        <f t="shared" si="132"/>
        <v>42175.697083333333</v>
      </c>
      <c r="O1434" s="16">
        <f t="shared" si="133"/>
        <v>42205.572083333333</v>
      </c>
      <c r="P1434" s="5" t="s">
        <v>8287</v>
      </c>
      <c r="Q1434" s="9">
        <f t="shared" si="134"/>
        <v>0</v>
      </c>
      <c r="R1434" s="15" t="str">
        <f t="shared" si="135"/>
        <v>N/A</v>
      </c>
      <c r="S1434" s="5" t="str">
        <f t="shared" si="136"/>
        <v>publishing</v>
      </c>
      <c r="T1434" s="5" t="str">
        <f t="shared" si="137"/>
        <v>translations</v>
      </c>
    </row>
    <row r="1435" spans="1:20" ht="32" x14ac:dyDescent="0.2">
      <c r="A1435" s="5">
        <v>1433</v>
      </c>
      <c r="B1435" s="12" t="s">
        <v>1434</v>
      </c>
      <c r="C1435" s="12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18">
        <f t="shared" si="132"/>
        <v>42673.542534722219</v>
      </c>
      <c r="O1435" s="16">
        <f t="shared" si="133"/>
        <v>42714.249999999993</v>
      </c>
      <c r="P1435" s="5" t="s">
        <v>8287</v>
      </c>
      <c r="Q1435" s="9">
        <f t="shared" si="134"/>
        <v>6.7083333333333328E-2</v>
      </c>
      <c r="R1435" s="15">
        <f t="shared" si="135"/>
        <v>80.5</v>
      </c>
      <c r="S1435" s="5" t="str">
        <f t="shared" si="136"/>
        <v>publishing</v>
      </c>
      <c r="T1435" s="5" t="str">
        <f t="shared" si="137"/>
        <v>translations</v>
      </c>
    </row>
    <row r="1436" spans="1:20" ht="32" x14ac:dyDescent="0.2">
      <c r="A1436" s="5">
        <v>1434</v>
      </c>
      <c r="B1436" s="12" t="s">
        <v>1435</v>
      </c>
      <c r="C1436" s="12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18">
        <f t="shared" si="132"/>
        <v>42142.683773148143</v>
      </c>
      <c r="O1436" s="16">
        <f t="shared" si="133"/>
        <v>42163.416666666664</v>
      </c>
      <c r="P1436" s="5" t="s">
        <v>8287</v>
      </c>
      <c r="Q1436" s="9">
        <f t="shared" si="134"/>
        <v>9.987804878048781E-2</v>
      </c>
      <c r="R1436" s="15">
        <f t="shared" si="135"/>
        <v>744.55</v>
      </c>
      <c r="S1436" s="5" t="str">
        <f t="shared" si="136"/>
        <v>publishing</v>
      </c>
      <c r="T1436" s="5" t="str">
        <f t="shared" si="137"/>
        <v>translations</v>
      </c>
    </row>
    <row r="1437" spans="1:20" ht="32" x14ac:dyDescent="0.2">
      <c r="A1437" s="5">
        <v>1435</v>
      </c>
      <c r="B1437" s="12" t="s">
        <v>1436</v>
      </c>
      <c r="C1437" s="12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18">
        <f t="shared" si="132"/>
        <v>42258.69699074074</v>
      </c>
      <c r="O1437" s="16">
        <f t="shared" si="133"/>
        <v>42288.57199074074</v>
      </c>
      <c r="P1437" s="5" t="s">
        <v>8287</v>
      </c>
      <c r="Q1437" s="9">
        <f t="shared" si="134"/>
        <v>1E-3</v>
      </c>
      <c r="R1437" s="15">
        <f t="shared" si="135"/>
        <v>7.5</v>
      </c>
      <c r="S1437" s="5" t="str">
        <f t="shared" si="136"/>
        <v>publishing</v>
      </c>
      <c r="T1437" s="5" t="str">
        <f t="shared" si="137"/>
        <v>translations</v>
      </c>
    </row>
    <row r="1438" spans="1:20" ht="32" x14ac:dyDescent="0.2">
      <c r="A1438" s="5">
        <v>1436</v>
      </c>
      <c r="B1438" s="12" t="s">
        <v>1437</v>
      </c>
      <c r="C1438" s="12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18">
        <f t="shared" si="132"/>
        <v>42391.266863425924</v>
      </c>
      <c r="O1438" s="16">
        <f t="shared" si="133"/>
        <v>42421.141863425924</v>
      </c>
      <c r="P1438" s="5" t="s">
        <v>8287</v>
      </c>
      <c r="Q1438" s="9">
        <f t="shared" si="134"/>
        <v>7.7000000000000002E-3</v>
      </c>
      <c r="R1438" s="15">
        <f t="shared" si="135"/>
        <v>38.5</v>
      </c>
      <c r="S1438" s="5" t="str">
        <f t="shared" si="136"/>
        <v>publishing</v>
      </c>
      <c r="T1438" s="5" t="str">
        <f t="shared" si="137"/>
        <v>translations</v>
      </c>
    </row>
    <row r="1439" spans="1:20" ht="32" x14ac:dyDescent="0.2">
      <c r="A1439" s="5">
        <v>1437</v>
      </c>
      <c r="B1439" s="12" t="s">
        <v>1438</v>
      </c>
      <c r="C1439" s="12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18">
        <f t="shared" si="132"/>
        <v>41796.44836805555</v>
      </c>
      <c r="O1439" s="16">
        <f t="shared" si="133"/>
        <v>41832.999305555553</v>
      </c>
      <c r="P1439" s="5" t="s">
        <v>8287</v>
      </c>
      <c r="Q1439" s="9">
        <f t="shared" si="134"/>
        <v>0.26900000000000002</v>
      </c>
      <c r="R1439" s="15">
        <f t="shared" si="135"/>
        <v>36.68</v>
      </c>
      <c r="S1439" s="5" t="str">
        <f t="shared" si="136"/>
        <v>publishing</v>
      </c>
      <c r="T1439" s="5" t="str">
        <f t="shared" si="137"/>
        <v>translations</v>
      </c>
    </row>
    <row r="1440" spans="1:20" ht="32" x14ac:dyDescent="0.2">
      <c r="A1440" s="5">
        <v>1438</v>
      </c>
      <c r="B1440" s="12" t="s">
        <v>1439</v>
      </c>
      <c r="C1440" s="12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18">
        <f t="shared" si="132"/>
        <v>42457.788182870368</v>
      </c>
      <c r="O1440" s="16">
        <f t="shared" si="133"/>
        <v>42487.371527777774</v>
      </c>
      <c r="P1440" s="5" t="s">
        <v>8287</v>
      </c>
      <c r="Q1440" s="9">
        <f t="shared" si="134"/>
        <v>0.03</v>
      </c>
      <c r="R1440" s="15">
        <f t="shared" si="135"/>
        <v>75</v>
      </c>
      <c r="S1440" s="5" t="str">
        <f t="shared" si="136"/>
        <v>publishing</v>
      </c>
      <c r="T1440" s="5" t="str">
        <f t="shared" si="137"/>
        <v>translations</v>
      </c>
    </row>
    <row r="1441" spans="1:20" ht="32" x14ac:dyDescent="0.2">
      <c r="A1441" s="5">
        <v>1439</v>
      </c>
      <c r="B1441" s="12" t="s">
        <v>1440</v>
      </c>
      <c r="C1441" s="12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18">
        <f t="shared" si="132"/>
        <v>42040.746539351851</v>
      </c>
      <c r="O1441" s="16">
        <f t="shared" si="133"/>
        <v>42070.621539351851</v>
      </c>
      <c r="P1441" s="5" t="s">
        <v>8287</v>
      </c>
      <c r="Q1441" s="9">
        <f t="shared" si="134"/>
        <v>6.6055045871559637E-2</v>
      </c>
      <c r="R1441" s="15">
        <f t="shared" si="135"/>
        <v>30</v>
      </c>
      <c r="S1441" s="5" t="str">
        <f t="shared" si="136"/>
        <v>publishing</v>
      </c>
      <c r="T1441" s="5" t="str">
        <f t="shared" si="137"/>
        <v>translations</v>
      </c>
    </row>
    <row r="1442" spans="1:20" ht="32" x14ac:dyDescent="0.2">
      <c r="A1442" s="5">
        <v>1440</v>
      </c>
      <c r="B1442" s="12" t="s">
        <v>1441</v>
      </c>
      <c r="C1442" s="12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18">
        <f t="shared" si="132"/>
        <v>42486.665081018517</v>
      </c>
      <c r="O1442" s="16">
        <f t="shared" si="133"/>
        <v>42516.540081018517</v>
      </c>
      <c r="P1442" s="5" t="s">
        <v>8287</v>
      </c>
      <c r="Q1442" s="9">
        <f t="shared" si="134"/>
        <v>7.6923076923076926E-5</v>
      </c>
      <c r="R1442" s="15">
        <f t="shared" si="135"/>
        <v>1</v>
      </c>
      <c r="S1442" s="5" t="str">
        <f t="shared" si="136"/>
        <v>publishing</v>
      </c>
      <c r="T1442" s="5" t="str">
        <f t="shared" si="137"/>
        <v>translations</v>
      </c>
    </row>
    <row r="1443" spans="1:20" ht="32" x14ac:dyDescent="0.2">
      <c r="A1443" s="5">
        <v>1441</v>
      </c>
      <c r="B1443" s="12" t="s">
        <v>1442</v>
      </c>
      <c r="C1443" s="12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18">
        <f t="shared" si="132"/>
        <v>42198.682511574072</v>
      </c>
      <c r="O1443" s="16">
        <f t="shared" si="133"/>
        <v>42258.557511574072</v>
      </c>
      <c r="P1443" s="5" t="s">
        <v>8287</v>
      </c>
      <c r="Q1443" s="9">
        <f t="shared" si="134"/>
        <v>1.1222222222222222E-2</v>
      </c>
      <c r="R1443" s="15">
        <f t="shared" si="135"/>
        <v>673.33</v>
      </c>
      <c r="S1443" s="5" t="str">
        <f t="shared" si="136"/>
        <v>publishing</v>
      </c>
      <c r="T1443" s="5" t="str">
        <f t="shared" si="137"/>
        <v>translations</v>
      </c>
    </row>
    <row r="1444" spans="1:20" ht="32" x14ac:dyDescent="0.2">
      <c r="A1444" s="5">
        <v>1442</v>
      </c>
      <c r="B1444" s="12" t="s">
        <v>1443</v>
      </c>
      <c r="C1444" s="12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18">
        <f t="shared" si="132"/>
        <v>42485.562013888884</v>
      </c>
      <c r="O1444" s="16">
        <f t="shared" si="133"/>
        <v>42515.437013888884</v>
      </c>
      <c r="P1444" s="5" t="s">
        <v>8287</v>
      </c>
      <c r="Q1444" s="9">
        <f t="shared" si="134"/>
        <v>0</v>
      </c>
      <c r="R1444" s="15" t="str">
        <f t="shared" si="135"/>
        <v>N/A</v>
      </c>
      <c r="S1444" s="5" t="str">
        <f t="shared" si="136"/>
        <v>publishing</v>
      </c>
      <c r="T1444" s="5" t="str">
        <f t="shared" si="137"/>
        <v>translations</v>
      </c>
    </row>
    <row r="1445" spans="1:20" ht="32" x14ac:dyDescent="0.2">
      <c r="A1445" s="5">
        <v>1443</v>
      </c>
      <c r="B1445" s="12" t="s">
        <v>1444</v>
      </c>
      <c r="C1445" s="12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18">
        <f t="shared" si="132"/>
        <v>42707.84269675926</v>
      </c>
      <c r="O1445" s="16">
        <f t="shared" si="133"/>
        <v>42737.71769675926</v>
      </c>
      <c r="P1445" s="5" t="s">
        <v>8287</v>
      </c>
      <c r="Q1445" s="9">
        <f t="shared" si="134"/>
        <v>0</v>
      </c>
      <c r="R1445" s="15" t="str">
        <f t="shared" si="135"/>
        <v>N/A</v>
      </c>
      <c r="S1445" s="5" t="str">
        <f t="shared" si="136"/>
        <v>publishing</v>
      </c>
      <c r="T1445" s="5" t="str">
        <f t="shared" si="137"/>
        <v>translations</v>
      </c>
    </row>
    <row r="1446" spans="1:20" ht="16" x14ac:dyDescent="0.2">
      <c r="A1446" s="5">
        <v>1444</v>
      </c>
      <c r="B1446" s="12" t="s">
        <v>1445</v>
      </c>
      <c r="C1446" s="12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18">
        <f t="shared" si="132"/>
        <v>42199.790069444447</v>
      </c>
      <c r="O1446" s="16">
        <f t="shared" si="133"/>
        <v>42259.665069444447</v>
      </c>
      <c r="P1446" s="5" t="s">
        <v>8287</v>
      </c>
      <c r="Q1446" s="9">
        <f t="shared" si="134"/>
        <v>0</v>
      </c>
      <c r="R1446" s="15" t="str">
        <f t="shared" si="135"/>
        <v>N/A</v>
      </c>
      <c r="S1446" s="5" t="str">
        <f t="shared" si="136"/>
        <v>publishing</v>
      </c>
      <c r="T1446" s="5" t="str">
        <f t="shared" si="137"/>
        <v>translations</v>
      </c>
    </row>
    <row r="1447" spans="1:20" ht="32" x14ac:dyDescent="0.2">
      <c r="A1447" s="5">
        <v>1445</v>
      </c>
      <c r="B1447" s="12" t="s">
        <v>1446</v>
      </c>
      <c r="C1447" s="12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18">
        <f t="shared" si="132"/>
        <v>42139.458969907406</v>
      </c>
      <c r="O1447" s="16">
        <f t="shared" si="133"/>
        <v>42169.333969907406</v>
      </c>
      <c r="P1447" s="5" t="s">
        <v>8287</v>
      </c>
      <c r="Q1447" s="9">
        <f t="shared" si="134"/>
        <v>0</v>
      </c>
      <c r="R1447" s="15" t="str">
        <f t="shared" si="135"/>
        <v>N/A</v>
      </c>
      <c r="S1447" s="5" t="str">
        <f t="shared" si="136"/>
        <v>publishing</v>
      </c>
      <c r="T1447" s="5" t="str">
        <f t="shared" si="137"/>
        <v>translations</v>
      </c>
    </row>
    <row r="1448" spans="1:20" ht="32" x14ac:dyDescent="0.2">
      <c r="A1448" s="5">
        <v>1446</v>
      </c>
      <c r="B1448" s="12" t="s">
        <v>1447</v>
      </c>
      <c r="C1448" s="12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18">
        <f t="shared" si="132"/>
        <v>42461.364328703705</v>
      </c>
      <c r="O1448" s="16">
        <f t="shared" si="133"/>
        <v>42481.239328703705</v>
      </c>
      <c r="P1448" s="5" t="s">
        <v>8287</v>
      </c>
      <c r="Q1448" s="9">
        <f t="shared" si="134"/>
        <v>0</v>
      </c>
      <c r="R1448" s="15" t="str">
        <f t="shared" si="135"/>
        <v>N/A</v>
      </c>
      <c r="S1448" s="5" t="str">
        <f t="shared" si="136"/>
        <v>publishing</v>
      </c>
      <c r="T1448" s="5" t="str">
        <f t="shared" si="137"/>
        <v>translations</v>
      </c>
    </row>
    <row r="1449" spans="1:20" ht="16" x14ac:dyDescent="0.2">
      <c r="A1449" s="5">
        <v>1447</v>
      </c>
      <c r="B1449" s="12" t="s">
        <v>1448</v>
      </c>
      <c r="C1449" s="12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18">
        <f t="shared" si="132"/>
        <v>42529.64738425926</v>
      </c>
      <c r="O1449" s="16">
        <f t="shared" si="133"/>
        <v>42559.52238425926</v>
      </c>
      <c r="P1449" s="5" t="s">
        <v>8287</v>
      </c>
      <c r="Q1449" s="9">
        <f t="shared" si="134"/>
        <v>1.4999999999999999E-4</v>
      </c>
      <c r="R1449" s="15">
        <f t="shared" si="135"/>
        <v>25</v>
      </c>
      <c r="S1449" s="5" t="str">
        <f t="shared" si="136"/>
        <v>publishing</v>
      </c>
      <c r="T1449" s="5" t="str">
        <f t="shared" si="137"/>
        <v>translations</v>
      </c>
    </row>
    <row r="1450" spans="1:20" ht="32" x14ac:dyDescent="0.2">
      <c r="A1450" s="5">
        <v>1448</v>
      </c>
      <c r="B1450" s="12" t="s">
        <v>1449</v>
      </c>
      <c r="C1450" s="12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18">
        <f t="shared" si="132"/>
        <v>42115.853217592587</v>
      </c>
      <c r="O1450" s="16">
        <f t="shared" si="133"/>
        <v>42146.017361111109</v>
      </c>
      <c r="P1450" s="5" t="s">
        <v>8287</v>
      </c>
      <c r="Q1450" s="9">
        <f t="shared" si="134"/>
        <v>0</v>
      </c>
      <c r="R1450" s="15" t="str">
        <f t="shared" si="135"/>
        <v>N/A</v>
      </c>
      <c r="S1450" s="5" t="str">
        <f t="shared" si="136"/>
        <v>publishing</v>
      </c>
      <c r="T1450" s="5" t="str">
        <f t="shared" si="137"/>
        <v>translations</v>
      </c>
    </row>
    <row r="1451" spans="1:20" ht="32" x14ac:dyDescent="0.2">
      <c r="A1451" s="5">
        <v>1449</v>
      </c>
      <c r="B1451" s="12" t="s">
        <v>1450</v>
      </c>
      <c r="C1451" s="12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18">
        <f t="shared" si="132"/>
        <v>42086.728067129625</v>
      </c>
      <c r="O1451" s="16">
        <f t="shared" si="133"/>
        <v>42134.603067129625</v>
      </c>
      <c r="P1451" s="5" t="s">
        <v>8287</v>
      </c>
      <c r="Q1451" s="9">
        <f t="shared" si="134"/>
        <v>0</v>
      </c>
      <c r="R1451" s="15" t="str">
        <f t="shared" si="135"/>
        <v>N/A</v>
      </c>
      <c r="S1451" s="5" t="str">
        <f t="shared" si="136"/>
        <v>publishing</v>
      </c>
      <c r="T1451" s="5" t="str">
        <f t="shared" si="137"/>
        <v>translations</v>
      </c>
    </row>
    <row r="1452" spans="1:20" ht="32" x14ac:dyDescent="0.2">
      <c r="A1452" s="5">
        <v>1450</v>
      </c>
      <c r="B1452" s="12" t="s">
        <v>1451</v>
      </c>
      <c r="C1452" s="12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18">
        <f t="shared" si="132"/>
        <v>42390.087928240733</v>
      </c>
      <c r="O1452" s="16">
        <f t="shared" si="133"/>
        <v>42419.962928240733</v>
      </c>
      <c r="P1452" s="5" t="s">
        <v>8287</v>
      </c>
      <c r="Q1452" s="9">
        <f t="shared" si="134"/>
        <v>1.0000000000000001E-5</v>
      </c>
      <c r="R1452" s="15">
        <f t="shared" si="135"/>
        <v>1</v>
      </c>
      <c r="S1452" s="5" t="str">
        <f t="shared" si="136"/>
        <v>publishing</v>
      </c>
      <c r="T1452" s="5" t="str">
        <f t="shared" si="137"/>
        <v>translations</v>
      </c>
    </row>
    <row r="1453" spans="1:20" ht="32" x14ac:dyDescent="0.2">
      <c r="A1453" s="5">
        <v>1451</v>
      </c>
      <c r="B1453" s="12" t="s">
        <v>1452</v>
      </c>
      <c r="C1453" s="12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18">
        <f t="shared" si="132"/>
        <v>41931.87568287037</v>
      </c>
      <c r="O1453" s="16">
        <f t="shared" si="133"/>
        <v>41961.792349537034</v>
      </c>
      <c r="P1453" s="5" t="s">
        <v>8287</v>
      </c>
      <c r="Q1453" s="9">
        <f t="shared" si="134"/>
        <v>1.0554089709762533E-4</v>
      </c>
      <c r="R1453" s="15">
        <f t="shared" si="135"/>
        <v>1</v>
      </c>
      <c r="S1453" s="5" t="str">
        <f t="shared" si="136"/>
        <v>publishing</v>
      </c>
      <c r="T1453" s="5" t="str">
        <f t="shared" si="137"/>
        <v>translations</v>
      </c>
    </row>
    <row r="1454" spans="1:20" ht="16" x14ac:dyDescent="0.2">
      <c r="A1454" s="5">
        <v>1452</v>
      </c>
      <c r="B1454" s="12" t="s">
        <v>1453</v>
      </c>
      <c r="C1454" s="12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18">
        <f t="shared" si="132"/>
        <v>41818.619942129626</v>
      </c>
      <c r="O1454" s="16">
        <f t="shared" si="133"/>
        <v>41848.494942129626</v>
      </c>
      <c r="P1454" s="5" t="s">
        <v>8287</v>
      </c>
      <c r="Q1454" s="9">
        <f t="shared" si="134"/>
        <v>0</v>
      </c>
      <c r="R1454" s="15" t="str">
        <f t="shared" si="135"/>
        <v>N/A</v>
      </c>
      <c r="S1454" s="5" t="str">
        <f t="shared" si="136"/>
        <v>publishing</v>
      </c>
      <c r="T1454" s="5" t="str">
        <f t="shared" si="137"/>
        <v>translations</v>
      </c>
    </row>
    <row r="1455" spans="1:20" ht="32" x14ac:dyDescent="0.2">
      <c r="A1455" s="5">
        <v>1453</v>
      </c>
      <c r="B1455" s="12" t="s">
        <v>1454</v>
      </c>
      <c r="C1455" s="12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18">
        <f t="shared" si="132"/>
        <v>42795.612812499996</v>
      </c>
      <c r="O1455" s="16">
        <f t="shared" si="133"/>
        <v>42840.446145833332</v>
      </c>
      <c r="P1455" s="5" t="s">
        <v>8287</v>
      </c>
      <c r="Q1455" s="9">
        <f t="shared" si="134"/>
        <v>0</v>
      </c>
      <c r="R1455" s="15" t="str">
        <f t="shared" si="135"/>
        <v>N/A</v>
      </c>
      <c r="S1455" s="5" t="str">
        <f t="shared" si="136"/>
        <v>publishing</v>
      </c>
      <c r="T1455" s="5" t="str">
        <f t="shared" si="137"/>
        <v>translations</v>
      </c>
    </row>
    <row r="1456" spans="1:20" ht="32" x14ac:dyDescent="0.2">
      <c r="A1456" s="5">
        <v>1454</v>
      </c>
      <c r="B1456" s="12" t="s">
        <v>1455</v>
      </c>
      <c r="C1456" s="12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18">
        <f t="shared" si="132"/>
        <v>42463.783333333333</v>
      </c>
      <c r="O1456" s="16">
        <f t="shared" si="133"/>
        <v>42484.707638888889</v>
      </c>
      <c r="P1456" s="5" t="s">
        <v>8287</v>
      </c>
      <c r="Q1456" s="9">
        <f t="shared" si="134"/>
        <v>8.5714285714285719E-3</v>
      </c>
      <c r="R1456" s="15">
        <f t="shared" si="135"/>
        <v>15</v>
      </c>
      <c r="S1456" s="5" t="str">
        <f t="shared" si="136"/>
        <v>publishing</v>
      </c>
      <c r="T1456" s="5" t="str">
        <f t="shared" si="137"/>
        <v>translations</v>
      </c>
    </row>
    <row r="1457" spans="1:20" ht="32" x14ac:dyDescent="0.2">
      <c r="A1457" s="5">
        <v>1455</v>
      </c>
      <c r="B1457" s="12" t="s">
        <v>1456</v>
      </c>
      <c r="C1457" s="12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18">
        <f t="shared" si="132"/>
        <v>41832.58935185185</v>
      </c>
      <c r="O1457" s="16">
        <f t="shared" si="133"/>
        <v>41887.360416666663</v>
      </c>
      <c r="P1457" s="5" t="s">
        <v>8287</v>
      </c>
      <c r="Q1457" s="9">
        <f t="shared" si="134"/>
        <v>0.105</v>
      </c>
      <c r="R1457" s="15">
        <f t="shared" si="135"/>
        <v>225</v>
      </c>
      <c r="S1457" s="5" t="str">
        <f t="shared" si="136"/>
        <v>publishing</v>
      </c>
      <c r="T1457" s="5" t="str">
        <f t="shared" si="137"/>
        <v>translations</v>
      </c>
    </row>
    <row r="1458" spans="1:20" ht="16" x14ac:dyDescent="0.2">
      <c r="A1458" s="5">
        <v>1456</v>
      </c>
      <c r="B1458" s="12" t="s">
        <v>1457</v>
      </c>
      <c r="C1458" s="12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18">
        <f t="shared" si="132"/>
        <v>42708.585243055553</v>
      </c>
      <c r="O1458" s="16">
        <f t="shared" si="133"/>
        <v>42738.460243055553</v>
      </c>
      <c r="P1458" s="5" t="s">
        <v>8287</v>
      </c>
      <c r="Q1458" s="9">
        <f t="shared" si="134"/>
        <v>2.9000000000000001E-2</v>
      </c>
      <c r="R1458" s="15">
        <f t="shared" si="135"/>
        <v>48.33</v>
      </c>
      <c r="S1458" s="5" t="str">
        <f t="shared" si="136"/>
        <v>publishing</v>
      </c>
      <c r="T1458" s="5" t="str">
        <f t="shared" si="137"/>
        <v>translations</v>
      </c>
    </row>
    <row r="1459" spans="1:20" ht="16" x14ac:dyDescent="0.2">
      <c r="A1459" s="5">
        <v>1457</v>
      </c>
      <c r="B1459" s="12" t="s">
        <v>1458</v>
      </c>
      <c r="C1459" s="12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18">
        <f t="shared" si="132"/>
        <v>42289.813009259255</v>
      </c>
      <c r="O1459" s="16">
        <f t="shared" si="133"/>
        <v>42319.729675925926</v>
      </c>
      <c r="P1459" s="5" t="s">
        <v>8287</v>
      </c>
      <c r="Q1459" s="9">
        <f t="shared" si="134"/>
        <v>0</v>
      </c>
      <c r="R1459" s="15" t="str">
        <f t="shared" si="135"/>
        <v>N/A</v>
      </c>
      <c r="S1459" s="5" t="str">
        <f t="shared" si="136"/>
        <v>publishing</v>
      </c>
      <c r="T1459" s="5" t="str">
        <f t="shared" si="137"/>
        <v>translations</v>
      </c>
    </row>
    <row r="1460" spans="1:20" ht="32" x14ac:dyDescent="0.2">
      <c r="A1460" s="5">
        <v>1458</v>
      </c>
      <c r="B1460" s="12" t="s">
        <v>1459</v>
      </c>
      <c r="C1460" s="12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18">
        <f t="shared" si="132"/>
        <v>41831.62222222222</v>
      </c>
      <c r="O1460" s="16">
        <f t="shared" si="133"/>
        <v>41861.958333333328</v>
      </c>
      <c r="P1460" s="5" t="s">
        <v>8287</v>
      </c>
      <c r="Q1460" s="9">
        <f t="shared" si="134"/>
        <v>0</v>
      </c>
      <c r="R1460" s="15" t="str">
        <f t="shared" si="135"/>
        <v>N/A</v>
      </c>
      <c r="S1460" s="5" t="str">
        <f t="shared" si="136"/>
        <v>publishing</v>
      </c>
      <c r="T1460" s="5" t="str">
        <f t="shared" si="137"/>
        <v>translations</v>
      </c>
    </row>
    <row r="1461" spans="1:20" ht="32" x14ac:dyDescent="0.2">
      <c r="A1461" s="5">
        <v>1459</v>
      </c>
      <c r="B1461" s="12" t="s">
        <v>1460</v>
      </c>
      <c r="C1461" s="12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18">
        <f t="shared" si="132"/>
        <v>42312.121481481481</v>
      </c>
      <c r="O1461" s="16">
        <f t="shared" si="133"/>
        <v>42340.517361111109</v>
      </c>
      <c r="P1461" s="5" t="s">
        <v>8287</v>
      </c>
      <c r="Q1461" s="9">
        <f t="shared" si="134"/>
        <v>0</v>
      </c>
      <c r="R1461" s="15" t="str">
        <f t="shared" si="135"/>
        <v>N/A</v>
      </c>
      <c r="S1461" s="5" t="str">
        <f t="shared" si="136"/>
        <v>publishing</v>
      </c>
      <c r="T1461" s="5" t="str">
        <f t="shared" si="137"/>
        <v>translations</v>
      </c>
    </row>
    <row r="1462" spans="1:20" ht="32" x14ac:dyDescent="0.2">
      <c r="A1462" s="5">
        <v>1460</v>
      </c>
      <c r="B1462" s="12" t="s">
        <v>1461</v>
      </c>
      <c r="C1462" s="12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18">
        <f t="shared" si="132"/>
        <v>41915.813634259255</v>
      </c>
      <c r="O1462" s="16">
        <f t="shared" si="133"/>
        <v>41973.781249999993</v>
      </c>
      <c r="P1462" s="5" t="s">
        <v>8287</v>
      </c>
      <c r="Q1462" s="9">
        <f t="shared" si="134"/>
        <v>0</v>
      </c>
      <c r="R1462" s="15" t="str">
        <f t="shared" si="135"/>
        <v>N/A</v>
      </c>
      <c r="S1462" s="5" t="str">
        <f t="shared" si="136"/>
        <v>publishing</v>
      </c>
      <c r="T1462" s="5" t="str">
        <f t="shared" si="137"/>
        <v>translations</v>
      </c>
    </row>
    <row r="1463" spans="1:20" ht="16" x14ac:dyDescent="0.2">
      <c r="A1463" s="5">
        <v>1461</v>
      </c>
      <c r="B1463" s="12" t="s">
        <v>1462</v>
      </c>
      <c r="C1463" s="12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18">
        <f t="shared" si="132"/>
        <v>41899.561967592592</v>
      </c>
      <c r="O1463" s="16">
        <f t="shared" si="133"/>
        <v>41932.791666666664</v>
      </c>
      <c r="P1463" s="5" t="s">
        <v>8288</v>
      </c>
      <c r="Q1463" s="9">
        <f t="shared" si="134"/>
        <v>1.012446</v>
      </c>
      <c r="R1463" s="15">
        <f t="shared" si="135"/>
        <v>44.67</v>
      </c>
      <c r="S1463" s="5" t="str">
        <f t="shared" si="136"/>
        <v>publishing</v>
      </c>
      <c r="T1463" s="5" t="str">
        <f t="shared" si="137"/>
        <v>radio &amp; podcasts</v>
      </c>
    </row>
    <row r="1464" spans="1:20" ht="16" x14ac:dyDescent="0.2">
      <c r="A1464" s="5">
        <v>1462</v>
      </c>
      <c r="B1464" s="12" t="s">
        <v>1463</v>
      </c>
      <c r="C1464" s="12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18">
        <f t="shared" si="132"/>
        <v>41344.579525462963</v>
      </c>
      <c r="O1464" s="16">
        <f t="shared" si="133"/>
        <v>41374.454525462963</v>
      </c>
      <c r="P1464" s="5" t="s">
        <v>8288</v>
      </c>
      <c r="Q1464" s="9">
        <f t="shared" si="134"/>
        <v>1.085175</v>
      </c>
      <c r="R1464" s="15">
        <f t="shared" si="135"/>
        <v>28.94</v>
      </c>
      <c r="S1464" s="5" t="str">
        <f t="shared" si="136"/>
        <v>publishing</v>
      </c>
      <c r="T1464" s="5" t="str">
        <f t="shared" si="137"/>
        <v>radio &amp; podcasts</v>
      </c>
    </row>
    <row r="1465" spans="1:20" ht="32" x14ac:dyDescent="0.2">
      <c r="A1465" s="5">
        <v>1463</v>
      </c>
      <c r="B1465" s="12" t="s">
        <v>1464</v>
      </c>
      <c r="C1465" s="12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18">
        <f t="shared" si="132"/>
        <v>41326.827986111108</v>
      </c>
      <c r="O1465" s="16">
        <f t="shared" si="133"/>
        <v>41371.661319444444</v>
      </c>
      <c r="P1465" s="5" t="s">
        <v>8288</v>
      </c>
      <c r="Q1465" s="9">
        <f t="shared" si="134"/>
        <v>1.4766666666666666</v>
      </c>
      <c r="R1465" s="15">
        <f t="shared" si="135"/>
        <v>35.44</v>
      </c>
      <c r="S1465" s="5" t="str">
        <f t="shared" si="136"/>
        <v>publishing</v>
      </c>
      <c r="T1465" s="5" t="str">
        <f t="shared" si="137"/>
        <v>radio &amp; podcasts</v>
      </c>
    </row>
    <row r="1466" spans="1:20" ht="16" x14ac:dyDescent="0.2">
      <c r="A1466" s="5">
        <v>1464</v>
      </c>
      <c r="B1466" s="12" t="s">
        <v>1465</v>
      </c>
      <c r="C1466" s="12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18">
        <f t="shared" si="132"/>
        <v>41291.578217592592</v>
      </c>
      <c r="O1466" s="16">
        <f t="shared" si="133"/>
        <v>41321.453217592592</v>
      </c>
      <c r="P1466" s="5" t="s">
        <v>8288</v>
      </c>
      <c r="Q1466" s="9">
        <f t="shared" si="134"/>
        <v>1.6319999999999999</v>
      </c>
      <c r="R1466" s="15">
        <f t="shared" si="135"/>
        <v>34.869999999999997</v>
      </c>
      <c r="S1466" s="5" t="str">
        <f t="shared" si="136"/>
        <v>publishing</v>
      </c>
      <c r="T1466" s="5" t="str">
        <f t="shared" si="137"/>
        <v>radio &amp; podcasts</v>
      </c>
    </row>
    <row r="1467" spans="1:20" ht="32" x14ac:dyDescent="0.2">
      <c r="A1467" s="5">
        <v>1465</v>
      </c>
      <c r="B1467" s="12" t="s">
        <v>1466</v>
      </c>
      <c r="C1467" s="12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18">
        <f t="shared" si="132"/>
        <v>40959.651064814811</v>
      </c>
      <c r="O1467" s="16">
        <f t="shared" si="133"/>
        <v>40989.916666666664</v>
      </c>
      <c r="P1467" s="5" t="s">
        <v>8288</v>
      </c>
      <c r="Q1467" s="9">
        <f t="shared" si="134"/>
        <v>4.5641449999999999</v>
      </c>
      <c r="R1467" s="15">
        <f t="shared" si="135"/>
        <v>52.62</v>
      </c>
      <c r="S1467" s="5" t="str">
        <f t="shared" si="136"/>
        <v>publishing</v>
      </c>
      <c r="T1467" s="5" t="str">
        <f t="shared" si="137"/>
        <v>radio &amp; podcasts</v>
      </c>
    </row>
    <row r="1468" spans="1:20" ht="32" x14ac:dyDescent="0.2">
      <c r="A1468" s="5">
        <v>1466</v>
      </c>
      <c r="B1468" s="12" t="s">
        <v>1467</v>
      </c>
      <c r="C1468" s="12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18">
        <f t="shared" si="132"/>
        <v>42340.088726851849</v>
      </c>
      <c r="O1468" s="16">
        <f t="shared" si="133"/>
        <v>42380.999999999993</v>
      </c>
      <c r="P1468" s="5" t="s">
        <v>8288</v>
      </c>
      <c r="Q1468" s="9">
        <f t="shared" si="134"/>
        <v>1.0787731249999999</v>
      </c>
      <c r="R1468" s="15">
        <f t="shared" si="135"/>
        <v>69.599999999999994</v>
      </c>
      <c r="S1468" s="5" t="str">
        <f t="shared" si="136"/>
        <v>publishing</v>
      </c>
      <c r="T1468" s="5" t="str">
        <f t="shared" si="137"/>
        <v>radio &amp; podcasts</v>
      </c>
    </row>
    <row r="1469" spans="1:20" ht="16" x14ac:dyDescent="0.2">
      <c r="A1469" s="5">
        <v>1467</v>
      </c>
      <c r="B1469" s="12" t="s">
        <v>1468</v>
      </c>
      <c r="C1469" s="12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18">
        <f t="shared" si="132"/>
        <v>40933.718576388885</v>
      </c>
      <c r="O1469" s="16">
        <f t="shared" si="133"/>
        <v>40993.55190972222</v>
      </c>
      <c r="P1469" s="5" t="s">
        <v>8288</v>
      </c>
      <c r="Q1469" s="9">
        <f t="shared" si="134"/>
        <v>1.1508</v>
      </c>
      <c r="R1469" s="15">
        <f t="shared" si="135"/>
        <v>76.72</v>
      </c>
      <c r="S1469" s="5" t="str">
        <f t="shared" si="136"/>
        <v>publishing</v>
      </c>
      <c r="T1469" s="5" t="str">
        <f t="shared" si="137"/>
        <v>radio &amp; podcasts</v>
      </c>
    </row>
    <row r="1470" spans="1:20" ht="32" x14ac:dyDescent="0.2">
      <c r="A1470" s="5">
        <v>1468</v>
      </c>
      <c r="B1470" s="12" t="s">
        <v>1469</v>
      </c>
      <c r="C1470" s="12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18">
        <f t="shared" si="132"/>
        <v>40645.931122685179</v>
      </c>
      <c r="O1470" s="16">
        <f t="shared" si="133"/>
        <v>40705.806122685179</v>
      </c>
      <c r="P1470" s="5" t="s">
        <v>8288</v>
      </c>
      <c r="Q1470" s="9">
        <f t="shared" si="134"/>
        <v>1.0236842105263158</v>
      </c>
      <c r="R1470" s="15">
        <f t="shared" si="135"/>
        <v>33.19</v>
      </c>
      <c r="S1470" s="5" t="str">
        <f t="shared" si="136"/>
        <v>publishing</v>
      </c>
      <c r="T1470" s="5" t="str">
        <f t="shared" si="137"/>
        <v>radio &amp; podcasts</v>
      </c>
    </row>
    <row r="1471" spans="1:20" ht="32" x14ac:dyDescent="0.2">
      <c r="A1471" s="5">
        <v>1469</v>
      </c>
      <c r="B1471" s="12" t="s">
        <v>1470</v>
      </c>
      <c r="C1471" s="12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18">
        <f t="shared" si="132"/>
        <v>41290.515150462961</v>
      </c>
      <c r="O1471" s="16">
        <f t="shared" si="133"/>
        <v>41320.390150462961</v>
      </c>
      <c r="P1471" s="5" t="s">
        <v>8288</v>
      </c>
      <c r="Q1471" s="9">
        <f t="shared" si="134"/>
        <v>1.0842485875706214</v>
      </c>
      <c r="R1471" s="15">
        <f t="shared" si="135"/>
        <v>149.46</v>
      </c>
      <c r="S1471" s="5" t="str">
        <f t="shared" si="136"/>
        <v>publishing</v>
      </c>
      <c r="T1471" s="5" t="str">
        <f t="shared" si="137"/>
        <v>radio &amp; podcasts</v>
      </c>
    </row>
    <row r="1472" spans="1:20" ht="32" x14ac:dyDescent="0.2">
      <c r="A1472" s="5">
        <v>1470</v>
      </c>
      <c r="B1472" s="12" t="s">
        <v>1471</v>
      </c>
      <c r="C1472" s="12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18">
        <f t="shared" si="132"/>
        <v>41250.743784722217</v>
      </c>
      <c r="O1472" s="16">
        <f t="shared" si="133"/>
        <v>41271.618784722217</v>
      </c>
      <c r="P1472" s="5" t="s">
        <v>8288</v>
      </c>
      <c r="Q1472" s="9">
        <f t="shared" si="134"/>
        <v>1.2513333333333334</v>
      </c>
      <c r="R1472" s="15">
        <f t="shared" si="135"/>
        <v>23.17</v>
      </c>
      <c r="S1472" s="5" t="str">
        <f t="shared" si="136"/>
        <v>publishing</v>
      </c>
      <c r="T1472" s="5" t="str">
        <f t="shared" si="137"/>
        <v>radio &amp; podcasts</v>
      </c>
    </row>
    <row r="1473" spans="1:20" ht="32" x14ac:dyDescent="0.2">
      <c r="A1473" s="5">
        <v>1471</v>
      </c>
      <c r="B1473" s="12" t="s">
        <v>1472</v>
      </c>
      <c r="C1473" s="12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18">
        <f t="shared" si="132"/>
        <v>42073.874236111107</v>
      </c>
      <c r="O1473" s="16">
        <f t="shared" si="133"/>
        <v>42103.749236111107</v>
      </c>
      <c r="P1473" s="5" t="s">
        <v>8288</v>
      </c>
      <c r="Q1473" s="9">
        <f t="shared" si="134"/>
        <v>1.03840625</v>
      </c>
      <c r="R1473" s="15">
        <f t="shared" si="135"/>
        <v>96.88</v>
      </c>
      <c r="S1473" s="5" t="str">
        <f t="shared" si="136"/>
        <v>publishing</v>
      </c>
      <c r="T1473" s="5" t="str">
        <f t="shared" si="137"/>
        <v>radio &amp; podcasts</v>
      </c>
    </row>
    <row r="1474" spans="1:20" ht="32" x14ac:dyDescent="0.2">
      <c r="A1474" s="5">
        <v>1472</v>
      </c>
      <c r="B1474" s="12" t="s">
        <v>1473</v>
      </c>
      <c r="C1474" s="12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18">
        <f t="shared" ref="N1474:N1537" si="138">(J1474/86400)+25569+(-2/24)</f>
        <v>41533.45952546296</v>
      </c>
      <c r="O1474" s="16">
        <f t="shared" ref="O1474:O1537" si="139">(I1474/86400)+25569+(-5/24)</f>
        <v>41563.33452546296</v>
      </c>
      <c r="P1474" s="5" t="s">
        <v>8288</v>
      </c>
      <c r="Q1474" s="9">
        <f t="shared" ref="Q1474:Q1537" si="140">E1474/D1474</f>
        <v>1.3870400000000001</v>
      </c>
      <c r="R1474" s="15">
        <f t="shared" ref="R1474:R1537" si="141">IF(OR(E1474=0,L1474=0),"N/A",ROUND((E1474/L1474),2))</f>
        <v>103.2</v>
      </c>
      <c r="S1474" s="5" t="str">
        <f t="shared" ref="S1474:S1537" si="142">LEFT(P1474,(FIND("/",P1474,1)-1))</f>
        <v>publishing</v>
      </c>
      <c r="T1474" s="5" t="str">
        <f t="shared" ref="T1474:T1537" si="143">RIGHT(P1474,LEN(P1474)-FIND("/",P1474))</f>
        <v>radio &amp; podcasts</v>
      </c>
    </row>
    <row r="1475" spans="1:20" ht="16" x14ac:dyDescent="0.2">
      <c r="A1475" s="5">
        <v>1473</v>
      </c>
      <c r="B1475" s="12" t="s">
        <v>1474</v>
      </c>
      <c r="C1475" s="12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18">
        <f t="shared" si="138"/>
        <v>40939.896284722221</v>
      </c>
      <c r="O1475" s="16">
        <f t="shared" si="139"/>
        <v>40969.771284722221</v>
      </c>
      <c r="P1475" s="5" t="s">
        <v>8288</v>
      </c>
      <c r="Q1475" s="9">
        <f t="shared" si="140"/>
        <v>1.20516</v>
      </c>
      <c r="R1475" s="15">
        <f t="shared" si="141"/>
        <v>38.46</v>
      </c>
      <c r="S1475" s="5" t="str">
        <f t="shared" si="142"/>
        <v>publishing</v>
      </c>
      <c r="T1475" s="5" t="str">
        <f t="shared" si="143"/>
        <v>radio &amp; podcasts</v>
      </c>
    </row>
    <row r="1476" spans="1:20" ht="32" x14ac:dyDescent="0.2">
      <c r="A1476" s="5">
        <v>1474</v>
      </c>
      <c r="B1476" s="12" t="s">
        <v>1475</v>
      </c>
      <c r="C1476" s="12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18">
        <f t="shared" si="138"/>
        <v>41500.644583333335</v>
      </c>
      <c r="O1476" s="16">
        <f t="shared" si="139"/>
        <v>41530.519583333335</v>
      </c>
      <c r="P1476" s="5" t="s">
        <v>8288</v>
      </c>
      <c r="Q1476" s="9">
        <f t="shared" si="140"/>
        <v>1.1226666666666667</v>
      </c>
      <c r="R1476" s="15">
        <f t="shared" si="141"/>
        <v>44.32</v>
      </c>
      <c r="S1476" s="5" t="str">
        <f t="shared" si="142"/>
        <v>publishing</v>
      </c>
      <c r="T1476" s="5" t="str">
        <f t="shared" si="143"/>
        <v>radio &amp; podcasts</v>
      </c>
    </row>
    <row r="1477" spans="1:20" ht="32" x14ac:dyDescent="0.2">
      <c r="A1477" s="5">
        <v>1475</v>
      </c>
      <c r="B1477" s="12" t="s">
        <v>1476</v>
      </c>
      <c r="C1477" s="12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18">
        <f t="shared" si="138"/>
        <v>41960.639618055553</v>
      </c>
      <c r="O1477" s="16">
        <f t="shared" si="139"/>
        <v>41992.999305555553</v>
      </c>
      <c r="P1477" s="5" t="s">
        <v>8288</v>
      </c>
      <c r="Q1477" s="9">
        <f t="shared" si="140"/>
        <v>1.8866966666666667</v>
      </c>
      <c r="R1477" s="15">
        <f t="shared" si="141"/>
        <v>64.17</v>
      </c>
      <c r="S1477" s="5" t="str">
        <f t="shared" si="142"/>
        <v>publishing</v>
      </c>
      <c r="T1477" s="5" t="str">
        <f t="shared" si="143"/>
        <v>radio &amp; podcasts</v>
      </c>
    </row>
    <row r="1478" spans="1:20" ht="16" x14ac:dyDescent="0.2">
      <c r="A1478" s="5">
        <v>1476</v>
      </c>
      <c r="B1478" s="12" t="s">
        <v>1477</v>
      </c>
      <c r="C1478" s="12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18">
        <f t="shared" si="138"/>
        <v>40765.958587962959</v>
      </c>
      <c r="O1478" s="16">
        <f t="shared" si="139"/>
        <v>40795.833587962959</v>
      </c>
      <c r="P1478" s="5" t="s">
        <v>8288</v>
      </c>
      <c r="Q1478" s="9">
        <f t="shared" si="140"/>
        <v>6.6155466666666669</v>
      </c>
      <c r="R1478" s="15">
        <f t="shared" si="141"/>
        <v>43.33</v>
      </c>
      <c r="S1478" s="5" t="str">
        <f t="shared" si="142"/>
        <v>publishing</v>
      </c>
      <c r="T1478" s="5" t="str">
        <f t="shared" si="143"/>
        <v>radio &amp; podcasts</v>
      </c>
    </row>
    <row r="1479" spans="1:20" ht="32" x14ac:dyDescent="0.2">
      <c r="A1479" s="5">
        <v>1477</v>
      </c>
      <c r="B1479" s="12" t="s">
        <v>1478</v>
      </c>
      <c r="C1479" s="12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18">
        <f t="shared" si="138"/>
        <v>40840.532453703701</v>
      </c>
      <c r="O1479" s="16">
        <f t="shared" si="139"/>
        <v>40899.916666666664</v>
      </c>
      <c r="P1479" s="5" t="s">
        <v>8288</v>
      </c>
      <c r="Q1479" s="9">
        <f t="shared" si="140"/>
        <v>1.1131</v>
      </c>
      <c r="R1479" s="15">
        <f t="shared" si="141"/>
        <v>90.5</v>
      </c>
      <c r="S1479" s="5" t="str">
        <f t="shared" si="142"/>
        <v>publishing</v>
      </c>
      <c r="T1479" s="5" t="str">
        <f t="shared" si="143"/>
        <v>radio &amp; podcasts</v>
      </c>
    </row>
    <row r="1480" spans="1:20" ht="32" x14ac:dyDescent="0.2">
      <c r="A1480" s="5">
        <v>1478</v>
      </c>
      <c r="B1480" s="12" t="s">
        <v>1479</v>
      </c>
      <c r="C1480" s="12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18">
        <f t="shared" si="138"/>
        <v>41394.788344907407</v>
      </c>
      <c r="O1480" s="16">
        <f t="shared" si="139"/>
        <v>41408.663344907407</v>
      </c>
      <c r="P1480" s="5" t="s">
        <v>8288</v>
      </c>
      <c r="Q1480" s="9">
        <f t="shared" si="140"/>
        <v>11.8161422</v>
      </c>
      <c r="R1480" s="15">
        <f t="shared" si="141"/>
        <v>29.19</v>
      </c>
      <c r="S1480" s="5" t="str">
        <f t="shared" si="142"/>
        <v>publishing</v>
      </c>
      <c r="T1480" s="5" t="str">
        <f t="shared" si="143"/>
        <v>radio &amp; podcasts</v>
      </c>
    </row>
    <row r="1481" spans="1:20" ht="32" x14ac:dyDescent="0.2">
      <c r="A1481" s="5">
        <v>1479</v>
      </c>
      <c r="B1481" s="12" t="s">
        <v>1480</v>
      </c>
      <c r="C1481" s="12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18">
        <f t="shared" si="138"/>
        <v>41754.661909722221</v>
      </c>
      <c r="O1481" s="16">
        <f t="shared" si="139"/>
        <v>41768.957638888889</v>
      </c>
      <c r="P1481" s="5" t="s">
        <v>8288</v>
      </c>
      <c r="Q1481" s="9">
        <f t="shared" si="140"/>
        <v>1.37375</v>
      </c>
      <c r="R1481" s="15">
        <f t="shared" si="141"/>
        <v>30.96</v>
      </c>
      <c r="S1481" s="5" t="str">
        <f t="shared" si="142"/>
        <v>publishing</v>
      </c>
      <c r="T1481" s="5" t="str">
        <f t="shared" si="143"/>
        <v>radio &amp; podcasts</v>
      </c>
    </row>
    <row r="1482" spans="1:20" ht="32" x14ac:dyDescent="0.2">
      <c r="A1482" s="5">
        <v>1480</v>
      </c>
      <c r="B1482" s="12" t="s">
        <v>1481</v>
      </c>
      <c r="C1482" s="12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18">
        <f t="shared" si="138"/>
        <v>41464.850682870368</v>
      </c>
      <c r="O1482" s="16">
        <f t="shared" si="139"/>
        <v>41481.5</v>
      </c>
      <c r="P1482" s="5" t="s">
        <v>8288</v>
      </c>
      <c r="Q1482" s="9">
        <f t="shared" si="140"/>
        <v>1.170404</v>
      </c>
      <c r="R1482" s="15">
        <f t="shared" si="141"/>
        <v>92.16</v>
      </c>
      <c r="S1482" s="5" t="str">
        <f t="shared" si="142"/>
        <v>publishing</v>
      </c>
      <c r="T1482" s="5" t="str">
        <f t="shared" si="143"/>
        <v>radio &amp; podcasts</v>
      </c>
    </row>
    <row r="1483" spans="1:20" ht="32" x14ac:dyDescent="0.2">
      <c r="A1483" s="5">
        <v>1481</v>
      </c>
      <c r="B1483" s="12" t="s">
        <v>1482</v>
      </c>
      <c r="C1483" s="12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18">
        <f t="shared" si="138"/>
        <v>41550.839641203704</v>
      </c>
      <c r="O1483" s="16">
        <f t="shared" si="139"/>
        <v>41580.714641203704</v>
      </c>
      <c r="P1483" s="5" t="s">
        <v>8275</v>
      </c>
      <c r="Q1483" s="9">
        <f t="shared" si="140"/>
        <v>2.1000000000000001E-2</v>
      </c>
      <c r="R1483" s="15">
        <f t="shared" si="141"/>
        <v>17.5</v>
      </c>
      <c r="S1483" s="5" t="str">
        <f t="shared" si="142"/>
        <v>publishing</v>
      </c>
      <c r="T1483" s="5" t="str">
        <f t="shared" si="143"/>
        <v>fiction</v>
      </c>
    </row>
    <row r="1484" spans="1:20" ht="48" x14ac:dyDescent="0.2">
      <c r="A1484" s="5">
        <v>1482</v>
      </c>
      <c r="B1484" s="12" t="s">
        <v>1483</v>
      </c>
      <c r="C1484" s="12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18">
        <f t="shared" si="138"/>
        <v>41136.774722222217</v>
      </c>
      <c r="O1484" s="16">
        <f t="shared" si="139"/>
        <v>41159.118750000001</v>
      </c>
      <c r="P1484" s="5" t="s">
        <v>8275</v>
      </c>
      <c r="Q1484" s="9">
        <f t="shared" si="140"/>
        <v>1E-3</v>
      </c>
      <c r="R1484" s="15">
        <f t="shared" si="141"/>
        <v>5</v>
      </c>
      <c r="S1484" s="5" t="str">
        <f t="shared" si="142"/>
        <v>publishing</v>
      </c>
      <c r="T1484" s="5" t="str">
        <f t="shared" si="143"/>
        <v>fiction</v>
      </c>
    </row>
    <row r="1485" spans="1:20" ht="32" x14ac:dyDescent="0.2">
      <c r="A1485" s="5">
        <v>1483</v>
      </c>
      <c r="B1485" s="12" t="s">
        <v>1484</v>
      </c>
      <c r="C1485" s="12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18">
        <f t="shared" si="138"/>
        <v>42548.109664351847</v>
      </c>
      <c r="O1485" s="16">
        <f t="shared" si="139"/>
        <v>42572.984664351847</v>
      </c>
      <c r="P1485" s="5" t="s">
        <v>8275</v>
      </c>
      <c r="Q1485" s="9">
        <f t="shared" si="140"/>
        <v>7.1428571428571426E-3</v>
      </c>
      <c r="R1485" s="15">
        <f t="shared" si="141"/>
        <v>25</v>
      </c>
      <c r="S1485" s="5" t="str">
        <f t="shared" si="142"/>
        <v>publishing</v>
      </c>
      <c r="T1485" s="5" t="str">
        <f t="shared" si="143"/>
        <v>fiction</v>
      </c>
    </row>
    <row r="1486" spans="1:20" ht="16" x14ac:dyDescent="0.2">
      <c r="A1486" s="5">
        <v>1484</v>
      </c>
      <c r="B1486" s="12" t="s">
        <v>1485</v>
      </c>
      <c r="C1486" s="12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18">
        <f t="shared" si="138"/>
        <v>41053.117627314808</v>
      </c>
      <c r="O1486" s="16">
        <f t="shared" si="139"/>
        <v>41111.410416666666</v>
      </c>
      <c r="P1486" s="5" t="s">
        <v>8275</v>
      </c>
      <c r="Q1486" s="9">
        <f t="shared" si="140"/>
        <v>0</v>
      </c>
      <c r="R1486" s="15" t="str">
        <f t="shared" si="141"/>
        <v>N/A</v>
      </c>
      <c r="S1486" s="5" t="str">
        <f t="shared" si="142"/>
        <v>publishing</v>
      </c>
      <c r="T1486" s="5" t="str">
        <f t="shared" si="143"/>
        <v>fiction</v>
      </c>
    </row>
    <row r="1487" spans="1:20" ht="32" x14ac:dyDescent="0.2">
      <c r="A1487" s="5">
        <v>1485</v>
      </c>
      <c r="B1487" s="12" t="s">
        <v>1486</v>
      </c>
      <c r="C1487" s="12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18">
        <f t="shared" si="138"/>
        <v>42130.712650462963</v>
      </c>
      <c r="O1487" s="16">
        <f t="shared" si="139"/>
        <v>42175.587650462963</v>
      </c>
      <c r="P1487" s="5" t="s">
        <v>8275</v>
      </c>
      <c r="Q1487" s="9">
        <f t="shared" si="140"/>
        <v>2.2388059701492536E-2</v>
      </c>
      <c r="R1487" s="15">
        <f t="shared" si="141"/>
        <v>50</v>
      </c>
      <c r="S1487" s="5" t="str">
        <f t="shared" si="142"/>
        <v>publishing</v>
      </c>
      <c r="T1487" s="5" t="str">
        <f t="shared" si="143"/>
        <v>fiction</v>
      </c>
    </row>
    <row r="1488" spans="1:20" ht="32" x14ac:dyDescent="0.2">
      <c r="A1488" s="5">
        <v>1486</v>
      </c>
      <c r="B1488" s="12" t="s">
        <v>1487</v>
      </c>
      <c r="C1488" s="12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18">
        <f t="shared" si="138"/>
        <v>42032.085196759253</v>
      </c>
      <c r="O1488" s="16">
        <f t="shared" si="139"/>
        <v>42061.960196759253</v>
      </c>
      <c r="P1488" s="5" t="s">
        <v>8275</v>
      </c>
      <c r="Q1488" s="9">
        <f t="shared" si="140"/>
        <v>2.3999999999999998E-3</v>
      </c>
      <c r="R1488" s="15">
        <f t="shared" si="141"/>
        <v>16</v>
      </c>
      <c r="S1488" s="5" t="str">
        <f t="shared" si="142"/>
        <v>publishing</v>
      </c>
      <c r="T1488" s="5" t="str">
        <f t="shared" si="143"/>
        <v>fiction</v>
      </c>
    </row>
    <row r="1489" spans="1:20" ht="32" x14ac:dyDescent="0.2">
      <c r="A1489" s="5">
        <v>1487</v>
      </c>
      <c r="B1489" s="12" t="s">
        <v>1488</v>
      </c>
      <c r="C1489" s="12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18">
        <f t="shared" si="138"/>
        <v>42554.834155092591</v>
      </c>
      <c r="O1489" s="16">
        <f t="shared" si="139"/>
        <v>42584.709155092591</v>
      </c>
      <c r="P1489" s="5" t="s">
        <v>8275</v>
      </c>
      <c r="Q1489" s="9">
        <f t="shared" si="140"/>
        <v>0</v>
      </c>
      <c r="R1489" s="15" t="str">
        <f t="shared" si="141"/>
        <v>N/A</v>
      </c>
      <c r="S1489" s="5" t="str">
        <f t="shared" si="142"/>
        <v>publishing</v>
      </c>
      <c r="T1489" s="5" t="str">
        <f t="shared" si="143"/>
        <v>fiction</v>
      </c>
    </row>
    <row r="1490" spans="1:20" ht="32" x14ac:dyDescent="0.2">
      <c r="A1490" s="5">
        <v>1488</v>
      </c>
      <c r="B1490" s="12" t="s">
        <v>1489</v>
      </c>
      <c r="C1490" s="12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18">
        <f t="shared" si="138"/>
        <v>41614.479861111111</v>
      </c>
      <c r="O1490" s="16">
        <f t="shared" si="139"/>
        <v>41644.354861111111</v>
      </c>
      <c r="P1490" s="5" t="s">
        <v>8275</v>
      </c>
      <c r="Q1490" s="9">
        <f t="shared" si="140"/>
        <v>2.4E-2</v>
      </c>
      <c r="R1490" s="15">
        <f t="shared" si="141"/>
        <v>60</v>
      </c>
      <c r="S1490" s="5" t="str">
        <f t="shared" si="142"/>
        <v>publishing</v>
      </c>
      <c r="T1490" s="5" t="str">
        <f t="shared" si="143"/>
        <v>fiction</v>
      </c>
    </row>
    <row r="1491" spans="1:20" ht="32" x14ac:dyDescent="0.2">
      <c r="A1491" s="5">
        <v>1489</v>
      </c>
      <c r="B1491" s="12" t="s">
        <v>1490</v>
      </c>
      <c r="C1491" s="12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18">
        <f t="shared" si="138"/>
        <v>41198.528379629628</v>
      </c>
      <c r="O1491" s="16">
        <f t="shared" si="139"/>
        <v>41228.445046296292</v>
      </c>
      <c r="P1491" s="5" t="s">
        <v>8275</v>
      </c>
      <c r="Q1491" s="9">
        <f t="shared" si="140"/>
        <v>0</v>
      </c>
      <c r="R1491" s="15" t="str">
        <f t="shared" si="141"/>
        <v>N/A</v>
      </c>
      <c r="S1491" s="5" t="str">
        <f t="shared" si="142"/>
        <v>publishing</v>
      </c>
      <c r="T1491" s="5" t="str">
        <f t="shared" si="143"/>
        <v>fiction</v>
      </c>
    </row>
    <row r="1492" spans="1:20" ht="32" x14ac:dyDescent="0.2">
      <c r="A1492" s="5">
        <v>1490</v>
      </c>
      <c r="B1492" s="12" t="s">
        <v>1491</v>
      </c>
      <c r="C1492" s="12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18">
        <f t="shared" si="138"/>
        <v>41520.477708333332</v>
      </c>
      <c r="O1492" s="16">
        <f t="shared" si="139"/>
        <v>41549.352708333332</v>
      </c>
      <c r="P1492" s="5" t="s">
        <v>8275</v>
      </c>
      <c r="Q1492" s="9">
        <f t="shared" si="140"/>
        <v>0.30862068965517242</v>
      </c>
      <c r="R1492" s="15">
        <f t="shared" si="141"/>
        <v>47.11</v>
      </c>
      <c r="S1492" s="5" t="str">
        <f t="shared" si="142"/>
        <v>publishing</v>
      </c>
      <c r="T1492" s="5" t="str">
        <f t="shared" si="143"/>
        <v>fiction</v>
      </c>
    </row>
    <row r="1493" spans="1:20" ht="32" x14ac:dyDescent="0.2">
      <c r="A1493" s="5">
        <v>1491</v>
      </c>
      <c r="B1493" s="12" t="s">
        <v>1492</v>
      </c>
      <c r="C1493" s="12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18">
        <f t="shared" si="138"/>
        <v>41991.630127314813</v>
      </c>
      <c r="O1493" s="16">
        <f t="shared" si="139"/>
        <v>42050.443055555552</v>
      </c>
      <c r="P1493" s="5" t="s">
        <v>8275</v>
      </c>
      <c r="Q1493" s="9">
        <f t="shared" si="140"/>
        <v>8.3333333333333329E-2</v>
      </c>
      <c r="R1493" s="15">
        <f t="shared" si="141"/>
        <v>100</v>
      </c>
      <c r="S1493" s="5" t="str">
        <f t="shared" si="142"/>
        <v>publishing</v>
      </c>
      <c r="T1493" s="5" t="str">
        <f t="shared" si="143"/>
        <v>fiction</v>
      </c>
    </row>
    <row r="1494" spans="1:20" ht="32" x14ac:dyDescent="0.2">
      <c r="A1494" s="5">
        <v>1492</v>
      </c>
      <c r="B1494" s="12" t="s">
        <v>1493</v>
      </c>
      <c r="C1494" s="12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18">
        <f t="shared" si="138"/>
        <v>40682.801458333335</v>
      </c>
      <c r="O1494" s="16">
        <f t="shared" si="139"/>
        <v>40712.676458333335</v>
      </c>
      <c r="P1494" s="5" t="s">
        <v>8275</v>
      </c>
      <c r="Q1494" s="9">
        <f t="shared" si="140"/>
        <v>7.4999999999999997E-3</v>
      </c>
      <c r="R1494" s="15">
        <f t="shared" si="141"/>
        <v>15</v>
      </c>
      <c r="S1494" s="5" t="str">
        <f t="shared" si="142"/>
        <v>publishing</v>
      </c>
      <c r="T1494" s="5" t="str">
        <f t="shared" si="143"/>
        <v>fiction</v>
      </c>
    </row>
    <row r="1495" spans="1:20" ht="32" x14ac:dyDescent="0.2">
      <c r="A1495" s="5">
        <v>1493</v>
      </c>
      <c r="B1495" s="12" t="s">
        <v>1494</v>
      </c>
      <c r="C1495" s="12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18">
        <f t="shared" si="138"/>
        <v>41411.783275462956</v>
      </c>
      <c r="O1495" s="16">
        <f t="shared" si="139"/>
        <v>41441.658275462956</v>
      </c>
      <c r="P1495" s="5" t="s">
        <v>8275</v>
      </c>
      <c r="Q1495" s="9">
        <f t="shared" si="140"/>
        <v>0</v>
      </c>
      <c r="R1495" s="15" t="str">
        <f t="shared" si="141"/>
        <v>N/A</v>
      </c>
      <c r="S1495" s="5" t="str">
        <f t="shared" si="142"/>
        <v>publishing</v>
      </c>
      <c r="T1495" s="5" t="str">
        <f t="shared" si="143"/>
        <v>fiction</v>
      </c>
    </row>
    <row r="1496" spans="1:20" ht="32" x14ac:dyDescent="0.2">
      <c r="A1496" s="5">
        <v>1494</v>
      </c>
      <c r="B1496" s="12" t="s">
        <v>1495</v>
      </c>
      <c r="C1496" s="12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18">
        <f t="shared" si="138"/>
        <v>42067.639039351845</v>
      </c>
      <c r="O1496" s="16">
        <f t="shared" si="139"/>
        <v>42097.443055555552</v>
      </c>
      <c r="P1496" s="5" t="s">
        <v>8275</v>
      </c>
      <c r="Q1496" s="9">
        <f t="shared" si="140"/>
        <v>8.8999999999999996E-2</v>
      </c>
      <c r="R1496" s="15">
        <f t="shared" si="141"/>
        <v>40.450000000000003</v>
      </c>
      <c r="S1496" s="5" t="str">
        <f t="shared" si="142"/>
        <v>publishing</v>
      </c>
      <c r="T1496" s="5" t="str">
        <f t="shared" si="143"/>
        <v>fiction</v>
      </c>
    </row>
    <row r="1497" spans="1:20" ht="16" x14ac:dyDescent="0.2">
      <c r="A1497" s="5">
        <v>1495</v>
      </c>
      <c r="B1497" s="12" t="s">
        <v>1496</v>
      </c>
      <c r="C1497" s="12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18">
        <f t="shared" si="138"/>
        <v>40752.706377314811</v>
      </c>
      <c r="O1497" s="16">
        <f t="shared" si="139"/>
        <v>40782.581377314811</v>
      </c>
      <c r="P1497" s="5" t="s">
        <v>8275</v>
      </c>
      <c r="Q1497" s="9">
        <f t="shared" si="140"/>
        <v>0</v>
      </c>
      <c r="R1497" s="15" t="str">
        <f t="shared" si="141"/>
        <v>N/A</v>
      </c>
      <c r="S1497" s="5" t="str">
        <f t="shared" si="142"/>
        <v>publishing</v>
      </c>
      <c r="T1497" s="5" t="str">
        <f t="shared" si="143"/>
        <v>fiction</v>
      </c>
    </row>
    <row r="1498" spans="1:20" ht="32" x14ac:dyDescent="0.2">
      <c r="A1498" s="5">
        <v>1496</v>
      </c>
      <c r="B1498" s="12" t="s">
        <v>1497</v>
      </c>
      <c r="C1498" s="12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18">
        <f t="shared" si="138"/>
        <v>41838.391886574071</v>
      </c>
      <c r="O1498" s="16">
        <f t="shared" si="139"/>
        <v>41898.266886574071</v>
      </c>
      <c r="P1498" s="5" t="s">
        <v>8275</v>
      </c>
      <c r="Q1498" s="9">
        <f t="shared" si="140"/>
        <v>0</v>
      </c>
      <c r="R1498" s="15" t="str">
        <f t="shared" si="141"/>
        <v>N/A</v>
      </c>
      <c r="S1498" s="5" t="str">
        <f t="shared" si="142"/>
        <v>publishing</v>
      </c>
      <c r="T1498" s="5" t="str">
        <f t="shared" si="143"/>
        <v>fiction</v>
      </c>
    </row>
    <row r="1499" spans="1:20" ht="32" x14ac:dyDescent="0.2">
      <c r="A1499" s="5">
        <v>1497</v>
      </c>
      <c r="B1499" s="12" t="s">
        <v>1498</v>
      </c>
      <c r="C1499" s="12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18">
        <f t="shared" si="138"/>
        <v>41444.559282407405</v>
      </c>
      <c r="O1499" s="16">
        <f t="shared" si="139"/>
        <v>41486.613194444442</v>
      </c>
      <c r="P1499" s="5" t="s">
        <v>8275</v>
      </c>
      <c r="Q1499" s="9">
        <f t="shared" si="140"/>
        <v>6.666666666666667E-5</v>
      </c>
      <c r="R1499" s="15">
        <f t="shared" si="141"/>
        <v>1</v>
      </c>
      <c r="S1499" s="5" t="str">
        <f t="shared" si="142"/>
        <v>publishing</v>
      </c>
      <c r="T1499" s="5" t="str">
        <f t="shared" si="143"/>
        <v>fiction</v>
      </c>
    </row>
    <row r="1500" spans="1:20" ht="32" x14ac:dyDescent="0.2">
      <c r="A1500" s="5">
        <v>1498</v>
      </c>
      <c r="B1500" s="12" t="s">
        <v>1499</v>
      </c>
      <c r="C1500" s="12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18">
        <f t="shared" si="138"/>
        <v>41840.900208333333</v>
      </c>
      <c r="O1500" s="16">
        <f t="shared" si="139"/>
        <v>41885.775208333333</v>
      </c>
      <c r="P1500" s="5" t="s">
        <v>8275</v>
      </c>
      <c r="Q1500" s="9">
        <f t="shared" si="140"/>
        <v>1.9E-2</v>
      </c>
      <c r="R1500" s="15">
        <f t="shared" si="141"/>
        <v>19</v>
      </c>
      <c r="S1500" s="5" t="str">
        <f t="shared" si="142"/>
        <v>publishing</v>
      </c>
      <c r="T1500" s="5" t="str">
        <f t="shared" si="143"/>
        <v>fiction</v>
      </c>
    </row>
    <row r="1501" spans="1:20" ht="32" x14ac:dyDescent="0.2">
      <c r="A1501" s="5">
        <v>1499</v>
      </c>
      <c r="B1501" s="12" t="s">
        <v>1500</v>
      </c>
      <c r="C1501" s="12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18">
        <f t="shared" si="138"/>
        <v>42526.923993055556</v>
      </c>
      <c r="O1501" s="16">
        <f t="shared" si="139"/>
        <v>42586.798993055556</v>
      </c>
      <c r="P1501" s="5" t="s">
        <v>8275</v>
      </c>
      <c r="Q1501" s="9">
        <f t="shared" si="140"/>
        <v>2.5000000000000001E-3</v>
      </c>
      <c r="R1501" s="15">
        <f t="shared" si="141"/>
        <v>5</v>
      </c>
      <c r="S1501" s="5" t="str">
        <f t="shared" si="142"/>
        <v>publishing</v>
      </c>
      <c r="T1501" s="5" t="str">
        <f t="shared" si="143"/>
        <v>fiction</v>
      </c>
    </row>
    <row r="1502" spans="1:20" ht="32" x14ac:dyDescent="0.2">
      <c r="A1502" s="5">
        <v>1500</v>
      </c>
      <c r="B1502" s="12" t="s">
        <v>1501</v>
      </c>
      <c r="C1502" s="12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18">
        <f t="shared" si="138"/>
        <v>41365.82126157407</v>
      </c>
      <c r="O1502" s="16">
        <f t="shared" si="139"/>
        <v>41395.69626157407</v>
      </c>
      <c r="P1502" s="5" t="s">
        <v>8275</v>
      </c>
      <c r="Q1502" s="9">
        <f t="shared" si="140"/>
        <v>0.25035714285714283</v>
      </c>
      <c r="R1502" s="15">
        <f t="shared" si="141"/>
        <v>46.73</v>
      </c>
      <c r="S1502" s="5" t="str">
        <f t="shared" si="142"/>
        <v>publishing</v>
      </c>
      <c r="T1502" s="5" t="str">
        <f t="shared" si="143"/>
        <v>fiction</v>
      </c>
    </row>
    <row r="1503" spans="1:20" ht="16" x14ac:dyDescent="0.2">
      <c r="A1503" s="5">
        <v>1501</v>
      </c>
      <c r="B1503" s="12" t="s">
        <v>1502</v>
      </c>
      <c r="C1503" s="12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18">
        <f t="shared" si="138"/>
        <v>42163.5002662037</v>
      </c>
      <c r="O1503" s="16">
        <f t="shared" si="139"/>
        <v>42193.3752662037</v>
      </c>
      <c r="P1503" s="5" t="s">
        <v>8285</v>
      </c>
      <c r="Q1503" s="9">
        <f t="shared" si="140"/>
        <v>1.6633076923076924</v>
      </c>
      <c r="R1503" s="15">
        <f t="shared" si="141"/>
        <v>97.73</v>
      </c>
      <c r="S1503" s="5" t="str">
        <f t="shared" si="142"/>
        <v>photography</v>
      </c>
      <c r="T1503" s="5" t="str">
        <f t="shared" si="143"/>
        <v>photobooks</v>
      </c>
    </row>
    <row r="1504" spans="1:20" ht="32" x14ac:dyDescent="0.2">
      <c r="A1504" s="5">
        <v>1502</v>
      </c>
      <c r="B1504" s="12" t="s">
        <v>1503</v>
      </c>
      <c r="C1504" s="12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18">
        <f t="shared" si="138"/>
        <v>42426.45925925926</v>
      </c>
      <c r="O1504" s="16">
        <f t="shared" si="139"/>
        <v>42454.708333333336</v>
      </c>
      <c r="P1504" s="5" t="s">
        <v>8285</v>
      </c>
      <c r="Q1504" s="9">
        <f t="shared" si="140"/>
        <v>1.0144545454545455</v>
      </c>
      <c r="R1504" s="15">
        <f t="shared" si="141"/>
        <v>67.84</v>
      </c>
      <c r="S1504" s="5" t="str">
        <f t="shared" si="142"/>
        <v>photography</v>
      </c>
      <c r="T1504" s="5" t="str">
        <f t="shared" si="143"/>
        <v>photobooks</v>
      </c>
    </row>
    <row r="1505" spans="1:20" ht="32" x14ac:dyDescent="0.2">
      <c r="A1505" s="5">
        <v>1503</v>
      </c>
      <c r="B1505" s="12" t="s">
        <v>1504</v>
      </c>
      <c r="C1505" s="12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18">
        <f t="shared" si="138"/>
        <v>42606.26390046296</v>
      </c>
      <c r="O1505" s="16">
        <f t="shared" si="139"/>
        <v>42666.13890046296</v>
      </c>
      <c r="P1505" s="5" t="s">
        <v>8285</v>
      </c>
      <c r="Q1505" s="9">
        <f t="shared" si="140"/>
        <v>1.0789146666666667</v>
      </c>
      <c r="R1505" s="15">
        <f t="shared" si="141"/>
        <v>56.98</v>
      </c>
      <c r="S1505" s="5" t="str">
        <f t="shared" si="142"/>
        <v>photography</v>
      </c>
      <c r="T1505" s="5" t="str">
        <f t="shared" si="143"/>
        <v>photobooks</v>
      </c>
    </row>
    <row r="1506" spans="1:20" ht="32" x14ac:dyDescent="0.2">
      <c r="A1506" s="5">
        <v>1504</v>
      </c>
      <c r="B1506" s="12" t="s">
        <v>1505</v>
      </c>
      <c r="C1506" s="12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18">
        <f t="shared" si="138"/>
        <v>41772.57435185185</v>
      </c>
      <c r="O1506" s="16">
        <f t="shared" si="139"/>
        <v>41800.147916666661</v>
      </c>
      <c r="P1506" s="5" t="s">
        <v>8285</v>
      </c>
      <c r="Q1506" s="9">
        <f t="shared" si="140"/>
        <v>2.7793846153846156</v>
      </c>
      <c r="R1506" s="15">
        <f t="shared" si="141"/>
        <v>67.16</v>
      </c>
      <c r="S1506" s="5" t="str">
        <f t="shared" si="142"/>
        <v>photography</v>
      </c>
      <c r="T1506" s="5" t="str">
        <f t="shared" si="143"/>
        <v>photobooks</v>
      </c>
    </row>
    <row r="1507" spans="1:20" ht="32" x14ac:dyDescent="0.2">
      <c r="A1507" s="5">
        <v>1505</v>
      </c>
      <c r="B1507" s="12" t="s">
        <v>1506</v>
      </c>
      <c r="C1507" s="12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18">
        <f t="shared" si="138"/>
        <v>42414.359988425924</v>
      </c>
      <c r="O1507" s="16">
        <f t="shared" si="139"/>
        <v>42451.625694444439</v>
      </c>
      <c r="P1507" s="5" t="s">
        <v>8285</v>
      </c>
      <c r="Q1507" s="9">
        <f t="shared" si="140"/>
        <v>1.0358125</v>
      </c>
      <c r="R1507" s="15">
        <f t="shared" si="141"/>
        <v>48.04</v>
      </c>
      <c r="S1507" s="5" t="str">
        <f t="shared" si="142"/>
        <v>photography</v>
      </c>
      <c r="T1507" s="5" t="str">
        <f t="shared" si="143"/>
        <v>photobooks</v>
      </c>
    </row>
    <row r="1508" spans="1:20" ht="32" x14ac:dyDescent="0.2">
      <c r="A1508" s="5">
        <v>1506</v>
      </c>
      <c r="B1508" s="12" t="s">
        <v>1507</v>
      </c>
      <c r="C1508" s="12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18">
        <f t="shared" si="138"/>
        <v>41814.702592592592</v>
      </c>
      <c r="O1508" s="16">
        <f t="shared" si="139"/>
        <v>41844.577592592592</v>
      </c>
      <c r="P1508" s="5" t="s">
        <v>8285</v>
      </c>
      <c r="Q1508" s="9">
        <f t="shared" si="140"/>
        <v>1.1140000000000001</v>
      </c>
      <c r="R1508" s="15">
        <f t="shared" si="141"/>
        <v>38.86</v>
      </c>
      <c r="S1508" s="5" t="str">
        <f t="shared" si="142"/>
        <v>photography</v>
      </c>
      <c r="T1508" s="5" t="str">
        <f t="shared" si="143"/>
        <v>photobooks</v>
      </c>
    </row>
    <row r="1509" spans="1:20" ht="32" x14ac:dyDescent="0.2">
      <c r="A1509" s="5">
        <v>1507</v>
      </c>
      <c r="B1509" s="12" t="s">
        <v>1508</v>
      </c>
      <c r="C1509" s="12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18">
        <f t="shared" si="138"/>
        <v>40254.367002314808</v>
      </c>
      <c r="O1509" s="16">
        <f t="shared" si="139"/>
        <v>40313.131944444445</v>
      </c>
      <c r="P1509" s="5" t="s">
        <v>8285</v>
      </c>
      <c r="Q1509" s="9">
        <f t="shared" si="140"/>
        <v>2.15</v>
      </c>
      <c r="R1509" s="15">
        <f t="shared" si="141"/>
        <v>78.180000000000007</v>
      </c>
      <c r="S1509" s="5" t="str">
        <f t="shared" si="142"/>
        <v>photography</v>
      </c>
      <c r="T1509" s="5" t="str">
        <f t="shared" si="143"/>
        <v>photobooks</v>
      </c>
    </row>
    <row r="1510" spans="1:20" ht="32" x14ac:dyDescent="0.2">
      <c r="A1510" s="5">
        <v>1508</v>
      </c>
      <c r="B1510" s="12" t="s">
        <v>1509</v>
      </c>
      <c r="C1510" s="12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18">
        <f t="shared" si="138"/>
        <v>41786.531030092592</v>
      </c>
      <c r="O1510" s="16">
        <f t="shared" si="139"/>
        <v>41817.406030092592</v>
      </c>
      <c r="P1510" s="5" t="s">
        <v>8285</v>
      </c>
      <c r="Q1510" s="9">
        <f t="shared" si="140"/>
        <v>1.1076216216216217</v>
      </c>
      <c r="R1510" s="15">
        <f t="shared" si="141"/>
        <v>97.11</v>
      </c>
      <c r="S1510" s="5" t="str">
        <f t="shared" si="142"/>
        <v>photography</v>
      </c>
      <c r="T1510" s="5" t="str">
        <f t="shared" si="143"/>
        <v>photobooks</v>
      </c>
    </row>
    <row r="1511" spans="1:20" ht="32" x14ac:dyDescent="0.2">
      <c r="A1511" s="5">
        <v>1509</v>
      </c>
      <c r="B1511" s="12" t="s">
        <v>1510</v>
      </c>
      <c r="C1511" s="12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18">
        <f t="shared" si="138"/>
        <v>42751.450057870366</v>
      </c>
      <c r="O1511" s="16">
        <f t="shared" si="139"/>
        <v>42780.749305555553</v>
      </c>
      <c r="P1511" s="5" t="s">
        <v>8285</v>
      </c>
      <c r="Q1511" s="9">
        <f t="shared" si="140"/>
        <v>1.2364125714285714</v>
      </c>
      <c r="R1511" s="15">
        <f t="shared" si="141"/>
        <v>110.39</v>
      </c>
      <c r="S1511" s="5" t="str">
        <f t="shared" si="142"/>
        <v>photography</v>
      </c>
      <c r="T1511" s="5" t="str">
        <f t="shared" si="143"/>
        <v>photobooks</v>
      </c>
    </row>
    <row r="1512" spans="1:20" ht="32" x14ac:dyDescent="0.2">
      <c r="A1512" s="5">
        <v>1510</v>
      </c>
      <c r="B1512" s="12" t="s">
        <v>1511</v>
      </c>
      <c r="C1512" s="12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18">
        <f t="shared" si="138"/>
        <v>41809.301828703705</v>
      </c>
      <c r="O1512" s="16">
        <f t="shared" si="139"/>
        <v>41839.176828703705</v>
      </c>
      <c r="P1512" s="5" t="s">
        <v>8285</v>
      </c>
      <c r="Q1512" s="9">
        <f t="shared" si="140"/>
        <v>1.0103500000000001</v>
      </c>
      <c r="R1512" s="15">
        <f t="shared" si="141"/>
        <v>39.92</v>
      </c>
      <c r="S1512" s="5" t="str">
        <f t="shared" si="142"/>
        <v>photography</v>
      </c>
      <c r="T1512" s="5" t="str">
        <f t="shared" si="143"/>
        <v>photobooks</v>
      </c>
    </row>
    <row r="1513" spans="1:20" ht="32" x14ac:dyDescent="0.2">
      <c r="A1513" s="5">
        <v>1511</v>
      </c>
      <c r="B1513" s="12" t="s">
        <v>1512</v>
      </c>
      <c r="C1513" s="12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18">
        <f t="shared" si="138"/>
        <v>42296.500046296293</v>
      </c>
      <c r="O1513" s="16">
        <f t="shared" si="139"/>
        <v>42326.416712962957</v>
      </c>
      <c r="P1513" s="5" t="s">
        <v>8285</v>
      </c>
      <c r="Q1513" s="9">
        <f t="shared" si="140"/>
        <v>1.1179285714285714</v>
      </c>
      <c r="R1513" s="15">
        <f t="shared" si="141"/>
        <v>75.98</v>
      </c>
      <c r="S1513" s="5" t="str">
        <f t="shared" si="142"/>
        <v>photography</v>
      </c>
      <c r="T1513" s="5" t="str">
        <f t="shared" si="143"/>
        <v>photobooks</v>
      </c>
    </row>
    <row r="1514" spans="1:20" ht="32" x14ac:dyDescent="0.2">
      <c r="A1514" s="5">
        <v>1512</v>
      </c>
      <c r="B1514" s="12" t="s">
        <v>1513</v>
      </c>
      <c r="C1514" s="12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18">
        <f t="shared" si="138"/>
        <v>42741.601145833331</v>
      </c>
      <c r="O1514" s="16">
        <f t="shared" si="139"/>
        <v>42771.476145833331</v>
      </c>
      <c r="P1514" s="5" t="s">
        <v>8285</v>
      </c>
      <c r="Q1514" s="9">
        <f t="shared" si="140"/>
        <v>5.5877142857142861</v>
      </c>
      <c r="R1514" s="15">
        <f t="shared" si="141"/>
        <v>58.38</v>
      </c>
      <c r="S1514" s="5" t="str">
        <f t="shared" si="142"/>
        <v>photography</v>
      </c>
      <c r="T1514" s="5" t="str">
        <f t="shared" si="143"/>
        <v>photobooks</v>
      </c>
    </row>
    <row r="1515" spans="1:20" ht="32" x14ac:dyDescent="0.2">
      <c r="A1515" s="5">
        <v>1513</v>
      </c>
      <c r="B1515" s="12" t="s">
        <v>1514</v>
      </c>
      <c r="C1515" s="12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18">
        <f t="shared" si="138"/>
        <v>41806.55400462963</v>
      </c>
      <c r="O1515" s="16">
        <f t="shared" si="139"/>
        <v>41836.42900462963</v>
      </c>
      <c r="P1515" s="5" t="s">
        <v>8285</v>
      </c>
      <c r="Q1515" s="9">
        <f t="shared" si="140"/>
        <v>1.5001875</v>
      </c>
      <c r="R1515" s="15">
        <f t="shared" si="141"/>
        <v>55.82</v>
      </c>
      <c r="S1515" s="5" t="str">
        <f t="shared" si="142"/>
        <v>photography</v>
      </c>
      <c r="T1515" s="5" t="str">
        <f t="shared" si="143"/>
        <v>photobooks</v>
      </c>
    </row>
    <row r="1516" spans="1:20" ht="32" x14ac:dyDescent="0.2">
      <c r="A1516" s="5">
        <v>1514</v>
      </c>
      <c r="B1516" s="12" t="s">
        <v>1515</v>
      </c>
      <c r="C1516" s="12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18">
        <f t="shared" si="138"/>
        <v>42234.514351851853</v>
      </c>
      <c r="O1516" s="16">
        <f t="shared" si="139"/>
        <v>42274.389351851853</v>
      </c>
      <c r="P1516" s="5" t="s">
        <v>8285</v>
      </c>
      <c r="Q1516" s="9">
        <f t="shared" si="140"/>
        <v>1.0647599999999999</v>
      </c>
      <c r="R1516" s="15">
        <f t="shared" si="141"/>
        <v>151.24</v>
      </c>
      <c r="S1516" s="5" t="str">
        <f t="shared" si="142"/>
        <v>photography</v>
      </c>
      <c r="T1516" s="5" t="str">
        <f t="shared" si="143"/>
        <v>photobooks</v>
      </c>
    </row>
    <row r="1517" spans="1:20" ht="32" x14ac:dyDescent="0.2">
      <c r="A1517" s="5">
        <v>1515</v>
      </c>
      <c r="B1517" s="12" t="s">
        <v>1516</v>
      </c>
      <c r="C1517" s="12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18">
        <f t="shared" si="138"/>
        <v>42415.17010416666</v>
      </c>
      <c r="O1517" s="16">
        <f t="shared" si="139"/>
        <v>42445.003437499996</v>
      </c>
      <c r="P1517" s="5" t="s">
        <v>8285</v>
      </c>
      <c r="Q1517" s="9">
        <f t="shared" si="140"/>
        <v>1.57189</v>
      </c>
      <c r="R1517" s="15">
        <f t="shared" si="141"/>
        <v>849.67</v>
      </c>
      <c r="S1517" s="5" t="str">
        <f t="shared" si="142"/>
        <v>photography</v>
      </c>
      <c r="T1517" s="5" t="str">
        <f t="shared" si="143"/>
        <v>photobooks</v>
      </c>
    </row>
    <row r="1518" spans="1:20" ht="32" x14ac:dyDescent="0.2">
      <c r="A1518" s="5">
        <v>1516</v>
      </c>
      <c r="B1518" s="12" t="s">
        <v>1517</v>
      </c>
      <c r="C1518" s="12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18">
        <f t="shared" si="138"/>
        <v>42619.383009259262</v>
      </c>
      <c r="O1518" s="16">
        <f t="shared" si="139"/>
        <v>42649.374999999993</v>
      </c>
      <c r="P1518" s="5" t="s">
        <v>8285</v>
      </c>
      <c r="Q1518" s="9">
        <f t="shared" si="140"/>
        <v>1.0865882352941176</v>
      </c>
      <c r="R1518" s="15">
        <f t="shared" si="141"/>
        <v>159.24</v>
      </c>
      <c r="S1518" s="5" t="str">
        <f t="shared" si="142"/>
        <v>photography</v>
      </c>
      <c r="T1518" s="5" t="str">
        <f t="shared" si="143"/>
        <v>photobooks</v>
      </c>
    </row>
    <row r="1519" spans="1:20" ht="32" x14ac:dyDescent="0.2">
      <c r="A1519" s="5">
        <v>1517</v>
      </c>
      <c r="B1519" s="12" t="s">
        <v>1518</v>
      </c>
      <c r="C1519" s="12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18">
        <f t="shared" si="138"/>
        <v>41948.483252314814</v>
      </c>
      <c r="O1519" s="16">
        <f t="shared" si="139"/>
        <v>41979.041666666664</v>
      </c>
      <c r="P1519" s="5" t="s">
        <v>8285</v>
      </c>
      <c r="Q1519" s="9">
        <f t="shared" si="140"/>
        <v>1.6197999999999999</v>
      </c>
      <c r="R1519" s="15">
        <f t="shared" si="141"/>
        <v>39.51</v>
      </c>
      <c r="S1519" s="5" t="str">
        <f t="shared" si="142"/>
        <v>photography</v>
      </c>
      <c r="T1519" s="5" t="str">
        <f t="shared" si="143"/>
        <v>photobooks</v>
      </c>
    </row>
    <row r="1520" spans="1:20" ht="16" x14ac:dyDescent="0.2">
      <c r="A1520" s="5">
        <v>1518</v>
      </c>
      <c r="B1520" s="12" t="s">
        <v>1519</v>
      </c>
      <c r="C1520" s="12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18">
        <f t="shared" si="138"/>
        <v>41760.736712962964</v>
      </c>
      <c r="O1520" s="16">
        <f t="shared" si="139"/>
        <v>41790.611712962964</v>
      </c>
      <c r="P1520" s="5" t="s">
        <v>8285</v>
      </c>
      <c r="Q1520" s="9">
        <f t="shared" si="140"/>
        <v>2.0536666666666665</v>
      </c>
      <c r="R1520" s="15">
        <f t="shared" si="141"/>
        <v>130.53</v>
      </c>
      <c r="S1520" s="5" t="str">
        <f t="shared" si="142"/>
        <v>photography</v>
      </c>
      <c r="T1520" s="5" t="str">
        <f t="shared" si="143"/>
        <v>photobooks</v>
      </c>
    </row>
    <row r="1521" spans="1:20" ht="32" x14ac:dyDescent="0.2">
      <c r="A1521" s="5">
        <v>1519</v>
      </c>
      <c r="B1521" s="12" t="s">
        <v>1520</v>
      </c>
      <c r="C1521" s="12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18">
        <f t="shared" si="138"/>
        <v>41782.658368055556</v>
      </c>
      <c r="O1521" s="16">
        <f t="shared" si="139"/>
        <v>41810.707638888889</v>
      </c>
      <c r="P1521" s="5" t="s">
        <v>8285</v>
      </c>
      <c r="Q1521" s="9">
        <f t="shared" si="140"/>
        <v>1.033638888888889</v>
      </c>
      <c r="R1521" s="15">
        <f t="shared" si="141"/>
        <v>64.16</v>
      </c>
      <c r="S1521" s="5" t="str">
        <f t="shared" si="142"/>
        <v>photography</v>
      </c>
      <c r="T1521" s="5" t="str">
        <f t="shared" si="143"/>
        <v>photobooks</v>
      </c>
    </row>
    <row r="1522" spans="1:20" ht="16" x14ac:dyDescent="0.2">
      <c r="A1522" s="5">
        <v>1520</v>
      </c>
      <c r="B1522" s="12" t="s">
        <v>1521</v>
      </c>
      <c r="C1522" s="12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18">
        <f t="shared" si="138"/>
        <v>41955.774456018517</v>
      </c>
      <c r="O1522" s="16">
        <f t="shared" si="139"/>
        <v>41991.958333333336</v>
      </c>
      <c r="P1522" s="5" t="s">
        <v>8285</v>
      </c>
      <c r="Q1522" s="9">
        <f t="shared" si="140"/>
        <v>1.0347222222222223</v>
      </c>
      <c r="R1522" s="15">
        <f t="shared" si="141"/>
        <v>111.53</v>
      </c>
      <c r="S1522" s="5" t="str">
        <f t="shared" si="142"/>
        <v>photography</v>
      </c>
      <c r="T1522" s="5" t="str">
        <f t="shared" si="143"/>
        <v>photobooks</v>
      </c>
    </row>
    <row r="1523" spans="1:20" ht="32" x14ac:dyDescent="0.2">
      <c r="A1523" s="5">
        <v>1521</v>
      </c>
      <c r="B1523" s="12" t="s">
        <v>1522</v>
      </c>
      <c r="C1523" s="12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18">
        <f t="shared" si="138"/>
        <v>42493.084386574068</v>
      </c>
      <c r="O1523" s="16">
        <f t="shared" si="139"/>
        <v>42527.959386574068</v>
      </c>
      <c r="P1523" s="5" t="s">
        <v>8285</v>
      </c>
      <c r="Q1523" s="9">
        <f t="shared" si="140"/>
        <v>1.0681333333333334</v>
      </c>
      <c r="R1523" s="15">
        <f t="shared" si="141"/>
        <v>170.45</v>
      </c>
      <c r="S1523" s="5" t="str">
        <f t="shared" si="142"/>
        <v>photography</v>
      </c>
      <c r="T1523" s="5" t="str">
        <f t="shared" si="143"/>
        <v>photobooks</v>
      </c>
    </row>
    <row r="1524" spans="1:20" ht="32" x14ac:dyDescent="0.2">
      <c r="A1524" s="5">
        <v>1522</v>
      </c>
      <c r="B1524" s="12" t="s">
        <v>1523</v>
      </c>
      <c r="C1524" s="12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18">
        <f t="shared" si="138"/>
        <v>41899.746979166666</v>
      </c>
      <c r="O1524" s="16">
        <f t="shared" si="139"/>
        <v>41929.621979166666</v>
      </c>
      <c r="P1524" s="5" t="s">
        <v>8285</v>
      </c>
      <c r="Q1524" s="9">
        <f t="shared" si="140"/>
        <v>1.3896574712643677</v>
      </c>
      <c r="R1524" s="15">
        <f t="shared" si="141"/>
        <v>133.74</v>
      </c>
      <c r="S1524" s="5" t="str">
        <f t="shared" si="142"/>
        <v>photography</v>
      </c>
      <c r="T1524" s="5" t="str">
        <f t="shared" si="143"/>
        <v>photobooks</v>
      </c>
    </row>
    <row r="1525" spans="1:20" ht="32" x14ac:dyDescent="0.2">
      <c r="A1525" s="5">
        <v>1523</v>
      </c>
      <c r="B1525" s="12" t="s">
        <v>1524</v>
      </c>
      <c r="C1525" s="12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18">
        <f t="shared" si="138"/>
        <v>41964.668009259258</v>
      </c>
      <c r="O1525" s="16">
        <f t="shared" si="139"/>
        <v>41995.791666666664</v>
      </c>
      <c r="P1525" s="5" t="s">
        <v>8285</v>
      </c>
      <c r="Q1525" s="9">
        <f t="shared" si="140"/>
        <v>1.2484324324324325</v>
      </c>
      <c r="R1525" s="15">
        <f t="shared" si="141"/>
        <v>95.83</v>
      </c>
      <c r="S1525" s="5" t="str">
        <f t="shared" si="142"/>
        <v>photography</v>
      </c>
      <c r="T1525" s="5" t="str">
        <f t="shared" si="143"/>
        <v>photobooks</v>
      </c>
    </row>
    <row r="1526" spans="1:20" ht="32" x14ac:dyDescent="0.2">
      <c r="A1526" s="5">
        <v>1524</v>
      </c>
      <c r="B1526" s="12" t="s">
        <v>1525</v>
      </c>
      <c r="C1526" s="12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18">
        <f t="shared" si="138"/>
        <v>42756.417708333327</v>
      </c>
      <c r="O1526" s="16">
        <f t="shared" si="139"/>
        <v>42786.292708333327</v>
      </c>
      <c r="P1526" s="5" t="s">
        <v>8285</v>
      </c>
      <c r="Q1526" s="9">
        <f t="shared" si="140"/>
        <v>2.0699999999999998</v>
      </c>
      <c r="R1526" s="15">
        <f t="shared" si="141"/>
        <v>221.79</v>
      </c>
      <c r="S1526" s="5" t="str">
        <f t="shared" si="142"/>
        <v>photography</v>
      </c>
      <c r="T1526" s="5" t="str">
        <f t="shared" si="143"/>
        <v>photobooks</v>
      </c>
    </row>
    <row r="1527" spans="1:20" ht="32" x14ac:dyDescent="0.2">
      <c r="A1527" s="5">
        <v>1525</v>
      </c>
      <c r="B1527" s="12" t="s">
        <v>1526</v>
      </c>
      <c r="C1527" s="12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18">
        <f t="shared" si="138"/>
        <v>42570.619652777772</v>
      </c>
      <c r="O1527" s="16">
        <f t="shared" si="139"/>
        <v>42600.494652777772</v>
      </c>
      <c r="P1527" s="5" t="s">
        <v>8285</v>
      </c>
      <c r="Q1527" s="9">
        <f t="shared" si="140"/>
        <v>1.7400576923076922</v>
      </c>
      <c r="R1527" s="15">
        <f t="shared" si="141"/>
        <v>32.32</v>
      </c>
      <c r="S1527" s="5" t="str">
        <f t="shared" si="142"/>
        <v>photography</v>
      </c>
      <c r="T1527" s="5" t="str">
        <f t="shared" si="143"/>
        <v>photobooks</v>
      </c>
    </row>
    <row r="1528" spans="1:20" ht="32" x14ac:dyDescent="0.2">
      <c r="A1528" s="5">
        <v>1526</v>
      </c>
      <c r="B1528" s="12" t="s">
        <v>1527</v>
      </c>
      <c r="C1528" s="12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18">
        <f t="shared" si="138"/>
        <v>42339.192673611113</v>
      </c>
      <c r="O1528" s="16">
        <f t="shared" si="139"/>
        <v>42388.067673611113</v>
      </c>
      <c r="P1528" s="5" t="s">
        <v>8285</v>
      </c>
      <c r="Q1528" s="9">
        <f t="shared" si="140"/>
        <v>1.2032608695652174</v>
      </c>
      <c r="R1528" s="15">
        <f t="shared" si="141"/>
        <v>98.84</v>
      </c>
      <c r="S1528" s="5" t="str">
        <f t="shared" si="142"/>
        <v>photography</v>
      </c>
      <c r="T1528" s="5" t="str">
        <f t="shared" si="143"/>
        <v>photobooks</v>
      </c>
    </row>
    <row r="1529" spans="1:20" ht="32" x14ac:dyDescent="0.2">
      <c r="A1529" s="5">
        <v>1527</v>
      </c>
      <c r="B1529" s="12" t="s">
        <v>1528</v>
      </c>
      <c r="C1529" s="12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18">
        <f t="shared" si="138"/>
        <v>42780.517199074071</v>
      </c>
      <c r="O1529" s="16">
        <f t="shared" si="139"/>
        <v>42808.350532407407</v>
      </c>
      <c r="P1529" s="5" t="s">
        <v>8285</v>
      </c>
      <c r="Q1529" s="9">
        <f t="shared" si="140"/>
        <v>1.1044428571428573</v>
      </c>
      <c r="R1529" s="15">
        <f t="shared" si="141"/>
        <v>55.22</v>
      </c>
      <c r="S1529" s="5" t="str">
        <f t="shared" si="142"/>
        <v>photography</v>
      </c>
      <c r="T1529" s="5" t="str">
        <f t="shared" si="143"/>
        <v>photobooks</v>
      </c>
    </row>
    <row r="1530" spans="1:20" ht="16" x14ac:dyDescent="0.2">
      <c r="A1530" s="5">
        <v>1528</v>
      </c>
      <c r="B1530" s="12" t="s">
        <v>1529</v>
      </c>
      <c r="C1530" s="12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18">
        <f t="shared" si="138"/>
        <v>42736.649560185186</v>
      </c>
      <c r="O1530" s="16">
        <f t="shared" si="139"/>
        <v>42766.791666666664</v>
      </c>
      <c r="P1530" s="5" t="s">
        <v>8285</v>
      </c>
      <c r="Q1530" s="9">
        <f t="shared" si="140"/>
        <v>2.8156666666666665</v>
      </c>
      <c r="R1530" s="15">
        <f t="shared" si="141"/>
        <v>52.79</v>
      </c>
      <c r="S1530" s="5" t="str">
        <f t="shared" si="142"/>
        <v>photography</v>
      </c>
      <c r="T1530" s="5" t="str">
        <f t="shared" si="143"/>
        <v>photobooks</v>
      </c>
    </row>
    <row r="1531" spans="1:20" ht="16" x14ac:dyDescent="0.2">
      <c r="A1531" s="5">
        <v>1529</v>
      </c>
      <c r="B1531" s="12" t="s">
        <v>1530</v>
      </c>
      <c r="C1531" s="12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18">
        <f t="shared" si="138"/>
        <v>42052.545370370368</v>
      </c>
      <c r="O1531" s="16">
        <f t="shared" si="139"/>
        <v>42082.378703703704</v>
      </c>
      <c r="P1531" s="5" t="s">
        <v>8285</v>
      </c>
      <c r="Q1531" s="9">
        <f t="shared" si="140"/>
        <v>1.0067894736842105</v>
      </c>
      <c r="R1531" s="15">
        <f t="shared" si="141"/>
        <v>135.66999999999999</v>
      </c>
      <c r="S1531" s="5" t="str">
        <f t="shared" si="142"/>
        <v>photography</v>
      </c>
      <c r="T1531" s="5" t="str">
        <f t="shared" si="143"/>
        <v>photobooks</v>
      </c>
    </row>
    <row r="1532" spans="1:20" ht="32" x14ac:dyDescent="0.2">
      <c r="A1532" s="5">
        <v>1530</v>
      </c>
      <c r="B1532" s="12" t="s">
        <v>1531</v>
      </c>
      <c r="C1532" s="12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18">
        <f t="shared" si="138"/>
        <v>42275.683969907404</v>
      </c>
      <c r="O1532" s="16">
        <f t="shared" si="139"/>
        <v>42300.558969907404</v>
      </c>
      <c r="P1532" s="5" t="s">
        <v>8285</v>
      </c>
      <c r="Q1532" s="9">
        <f t="shared" si="140"/>
        <v>1.3482571428571428</v>
      </c>
      <c r="R1532" s="15">
        <f t="shared" si="141"/>
        <v>53.99</v>
      </c>
      <c r="S1532" s="5" t="str">
        <f t="shared" si="142"/>
        <v>photography</v>
      </c>
      <c r="T1532" s="5" t="str">
        <f t="shared" si="143"/>
        <v>photobooks</v>
      </c>
    </row>
    <row r="1533" spans="1:20" ht="32" x14ac:dyDescent="0.2">
      <c r="A1533" s="5">
        <v>1531</v>
      </c>
      <c r="B1533" s="12" t="s">
        <v>1532</v>
      </c>
      <c r="C1533" s="12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18">
        <f t="shared" si="138"/>
        <v>41941.719050925924</v>
      </c>
      <c r="O1533" s="16">
        <f t="shared" si="139"/>
        <v>41973.916666666664</v>
      </c>
      <c r="P1533" s="5" t="s">
        <v>8285</v>
      </c>
      <c r="Q1533" s="9">
        <f t="shared" si="140"/>
        <v>1.7595744680851064</v>
      </c>
      <c r="R1533" s="15">
        <f t="shared" si="141"/>
        <v>56.64</v>
      </c>
      <c r="S1533" s="5" t="str">
        <f t="shared" si="142"/>
        <v>photography</v>
      </c>
      <c r="T1533" s="5" t="str">
        <f t="shared" si="143"/>
        <v>photobooks</v>
      </c>
    </row>
    <row r="1534" spans="1:20" ht="32" x14ac:dyDescent="0.2">
      <c r="A1534" s="5">
        <v>1532</v>
      </c>
      <c r="B1534" s="12" t="s">
        <v>1533</v>
      </c>
      <c r="C1534" s="12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18">
        <f t="shared" si="138"/>
        <v>42391.391956018517</v>
      </c>
      <c r="O1534" s="16">
        <f t="shared" si="139"/>
        <v>42415.416666666664</v>
      </c>
      <c r="P1534" s="5" t="s">
        <v>8285</v>
      </c>
      <c r="Q1534" s="9">
        <f t="shared" si="140"/>
        <v>4.8402000000000003</v>
      </c>
      <c r="R1534" s="15">
        <f t="shared" si="141"/>
        <v>82.32</v>
      </c>
      <c r="S1534" s="5" t="str">
        <f t="shared" si="142"/>
        <v>photography</v>
      </c>
      <c r="T1534" s="5" t="str">
        <f t="shared" si="143"/>
        <v>photobooks</v>
      </c>
    </row>
    <row r="1535" spans="1:20" ht="32" x14ac:dyDescent="0.2">
      <c r="A1535" s="5">
        <v>1533</v>
      </c>
      <c r="B1535" s="12" t="s">
        <v>1534</v>
      </c>
      <c r="C1535" s="12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18">
        <f t="shared" si="138"/>
        <v>42442.918715277774</v>
      </c>
      <c r="O1535" s="16">
        <f t="shared" si="139"/>
        <v>42491.957638888889</v>
      </c>
      <c r="P1535" s="5" t="s">
        <v>8285</v>
      </c>
      <c r="Q1535" s="9">
        <f t="shared" si="140"/>
        <v>1.4514</v>
      </c>
      <c r="R1535" s="15">
        <f t="shared" si="141"/>
        <v>88.26</v>
      </c>
      <c r="S1535" s="5" t="str">
        <f t="shared" si="142"/>
        <v>photography</v>
      </c>
      <c r="T1535" s="5" t="str">
        <f t="shared" si="143"/>
        <v>photobooks</v>
      </c>
    </row>
    <row r="1536" spans="1:20" ht="32" x14ac:dyDescent="0.2">
      <c r="A1536" s="5">
        <v>1534</v>
      </c>
      <c r="B1536" s="12" t="s">
        <v>1535</v>
      </c>
      <c r="C1536" s="12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18">
        <f t="shared" si="138"/>
        <v>42221.590995370367</v>
      </c>
      <c r="O1536" s="16">
        <f t="shared" si="139"/>
        <v>42251.465995370367</v>
      </c>
      <c r="P1536" s="5" t="s">
        <v>8285</v>
      </c>
      <c r="Q1536" s="9">
        <f t="shared" si="140"/>
        <v>4.1773333333333333</v>
      </c>
      <c r="R1536" s="15">
        <f t="shared" si="141"/>
        <v>84.91</v>
      </c>
      <c r="S1536" s="5" t="str">
        <f t="shared" si="142"/>
        <v>photography</v>
      </c>
      <c r="T1536" s="5" t="str">
        <f t="shared" si="143"/>
        <v>photobooks</v>
      </c>
    </row>
    <row r="1537" spans="1:20" ht="32" x14ac:dyDescent="0.2">
      <c r="A1537" s="5">
        <v>1535</v>
      </c>
      <c r="B1537" s="12" t="s">
        <v>1536</v>
      </c>
      <c r="C1537" s="12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18">
        <f t="shared" si="138"/>
        <v>42484.745729166665</v>
      </c>
      <c r="O1537" s="16">
        <f t="shared" si="139"/>
        <v>42513.708333333336</v>
      </c>
      <c r="P1537" s="5" t="s">
        <v>8285</v>
      </c>
      <c r="Q1537" s="9">
        <f t="shared" si="140"/>
        <v>1.3242499999999999</v>
      </c>
      <c r="R1537" s="15">
        <f t="shared" si="141"/>
        <v>48.15</v>
      </c>
      <c r="S1537" s="5" t="str">
        <f t="shared" si="142"/>
        <v>photography</v>
      </c>
      <c r="T1537" s="5" t="str">
        <f t="shared" si="143"/>
        <v>photobooks</v>
      </c>
    </row>
    <row r="1538" spans="1:20" ht="32" x14ac:dyDescent="0.2">
      <c r="A1538" s="5">
        <v>1536</v>
      </c>
      <c r="B1538" s="12" t="s">
        <v>1537</v>
      </c>
      <c r="C1538" s="12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18">
        <f t="shared" ref="N1538:N1601" si="144">(J1538/86400)+25569+(-2/24)</f>
        <v>42213.718865740739</v>
      </c>
      <c r="O1538" s="16">
        <f t="shared" ref="O1538:O1601" si="145">(I1538/86400)+25569+(-5/24)</f>
        <v>42243.593865740739</v>
      </c>
      <c r="P1538" s="5" t="s">
        <v>8285</v>
      </c>
      <c r="Q1538" s="9">
        <f t="shared" ref="Q1538:Q1601" si="146">E1538/D1538</f>
        <v>2.5030841666666666</v>
      </c>
      <c r="R1538" s="15">
        <f t="shared" ref="R1538:R1601" si="147">IF(OR(E1538=0,L1538=0),"N/A",ROUND((E1538/L1538),2))</f>
        <v>66.02</v>
      </c>
      <c r="S1538" s="5" t="str">
        <f t="shared" ref="S1538:S1601" si="148">LEFT(P1538,(FIND("/",P1538,1)-1))</f>
        <v>photography</v>
      </c>
      <c r="T1538" s="5" t="str">
        <f t="shared" ref="T1538:T1601" si="149">RIGHT(P1538,LEN(P1538)-FIND("/",P1538))</f>
        <v>photobooks</v>
      </c>
    </row>
    <row r="1539" spans="1:20" ht="32" x14ac:dyDescent="0.2">
      <c r="A1539" s="5">
        <v>1537</v>
      </c>
      <c r="B1539" s="12" t="s">
        <v>1538</v>
      </c>
      <c r="C1539" s="12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18">
        <f t="shared" si="144"/>
        <v>42552.231793981475</v>
      </c>
      <c r="O1539" s="16">
        <f t="shared" si="145"/>
        <v>42588.541666666664</v>
      </c>
      <c r="P1539" s="5" t="s">
        <v>8285</v>
      </c>
      <c r="Q1539" s="9">
        <f t="shared" si="146"/>
        <v>1.7989999999999999</v>
      </c>
      <c r="R1539" s="15">
        <f t="shared" si="147"/>
        <v>96.38</v>
      </c>
      <c r="S1539" s="5" t="str">
        <f t="shared" si="148"/>
        <v>photography</v>
      </c>
      <c r="T1539" s="5" t="str">
        <f t="shared" si="149"/>
        <v>photobooks</v>
      </c>
    </row>
    <row r="1540" spans="1:20" ht="32" x14ac:dyDescent="0.2">
      <c r="A1540" s="5">
        <v>1538</v>
      </c>
      <c r="B1540" s="12" t="s">
        <v>1539</v>
      </c>
      <c r="C1540" s="12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18">
        <f t="shared" si="144"/>
        <v>41981.69872685185</v>
      </c>
      <c r="O1540" s="16">
        <f t="shared" si="145"/>
        <v>42026.57372685185</v>
      </c>
      <c r="P1540" s="5" t="s">
        <v>8285</v>
      </c>
      <c r="Q1540" s="9">
        <f t="shared" si="146"/>
        <v>1.0262857142857142</v>
      </c>
      <c r="R1540" s="15">
        <f t="shared" si="147"/>
        <v>156.16999999999999</v>
      </c>
      <c r="S1540" s="5" t="str">
        <f t="shared" si="148"/>
        <v>photography</v>
      </c>
      <c r="T1540" s="5" t="str">
        <f t="shared" si="149"/>
        <v>photobooks</v>
      </c>
    </row>
    <row r="1541" spans="1:20" ht="32" x14ac:dyDescent="0.2">
      <c r="A1541" s="5">
        <v>1539</v>
      </c>
      <c r="B1541" s="12" t="s">
        <v>1540</v>
      </c>
      <c r="C1541" s="12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18">
        <f t="shared" si="144"/>
        <v>42705.835868055554</v>
      </c>
      <c r="O1541" s="16">
        <f t="shared" si="145"/>
        <v>42738.710868055554</v>
      </c>
      <c r="P1541" s="5" t="s">
        <v>8285</v>
      </c>
      <c r="Q1541" s="9">
        <f t="shared" si="146"/>
        <v>1.359861</v>
      </c>
      <c r="R1541" s="15">
        <f t="shared" si="147"/>
        <v>95.76</v>
      </c>
      <c r="S1541" s="5" t="str">
        <f t="shared" si="148"/>
        <v>photography</v>
      </c>
      <c r="T1541" s="5" t="str">
        <f t="shared" si="149"/>
        <v>photobooks</v>
      </c>
    </row>
    <row r="1542" spans="1:20" ht="32" x14ac:dyDescent="0.2">
      <c r="A1542" s="5">
        <v>1540</v>
      </c>
      <c r="B1542" s="12" t="s">
        <v>1541</v>
      </c>
      <c r="C1542" s="12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18">
        <f t="shared" si="144"/>
        <v>41938.923796296294</v>
      </c>
      <c r="O1542" s="16">
        <f t="shared" si="145"/>
        <v>41968.843749999993</v>
      </c>
      <c r="P1542" s="5" t="s">
        <v>8285</v>
      </c>
      <c r="Q1542" s="9">
        <f t="shared" si="146"/>
        <v>1.1786666666666668</v>
      </c>
      <c r="R1542" s="15">
        <f t="shared" si="147"/>
        <v>180.41</v>
      </c>
      <c r="S1542" s="5" t="str">
        <f t="shared" si="148"/>
        <v>photography</v>
      </c>
      <c r="T1542" s="5" t="str">
        <f t="shared" si="149"/>
        <v>photobooks</v>
      </c>
    </row>
    <row r="1543" spans="1:20" ht="32" x14ac:dyDescent="0.2">
      <c r="A1543" s="5">
        <v>1541</v>
      </c>
      <c r="B1543" s="12" t="s">
        <v>1542</v>
      </c>
      <c r="C1543" s="12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18">
        <f t="shared" si="144"/>
        <v>41974.628912037035</v>
      </c>
      <c r="O1543" s="16">
        <f t="shared" si="145"/>
        <v>42004.503912037035</v>
      </c>
      <c r="P1543" s="5" t="s">
        <v>8289</v>
      </c>
      <c r="Q1543" s="9">
        <f t="shared" si="146"/>
        <v>3.3333333333333332E-4</v>
      </c>
      <c r="R1543" s="15">
        <f t="shared" si="147"/>
        <v>3</v>
      </c>
      <c r="S1543" s="5" t="str">
        <f t="shared" si="148"/>
        <v>photography</v>
      </c>
      <c r="T1543" s="5" t="str">
        <f t="shared" si="149"/>
        <v>nature</v>
      </c>
    </row>
    <row r="1544" spans="1:20" ht="32" x14ac:dyDescent="0.2">
      <c r="A1544" s="5">
        <v>1542</v>
      </c>
      <c r="B1544" s="12" t="s">
        <v>1543</v>
      </c>
      <c r="C1544" s="12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18">
        <f t="shared" si="144"/>
        <v>42170.913194444445</v>
      </c>
      <c r="O1544" s="16">
        <f t="shared" si="145"/>
        <v>42185.788194444445</v>
      </c>
      <c r="P1544" s="5" t="s">
        <v>8289</v>
      </c>
      <c r="Q1544" s="9">
        <f t="shared" si="146"/>
        <v>0.04</v>
      </c>
      <c r="R1544" s="15">
        <f t="shared" si="147"/>
        <v>20</v>
      </c>
      <c r="S1544" s="5" t="str">
        <f t="shared" si="148"/>
        <v>photography</v>
      </c>
      <c r="T1544" s="5" t="str">
        <f t="shared" si="149"/>
        <v>nature</v>
      </c>
    </row>
    <row r="1545" spans="1:20" ht="32" x14ac:dyDescent="0.2">
      <c r="A1545" s="5">
        <v>1543</v>
      </c>
      <c r="B1545" s="12" t="s">
        <v>1544</v>
      </c>
      <c r="C1545" s="12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18">
        <f t="shared" si="144"/>
        <v>41935.426319444443</v>
      </c>
      <c r="O1545" s="16">
        <f t="shared" si="145"/>
        <v>41965.342986111107</v>
      </c>
      <c r="P1545" s="5" t="s">
        <v>8289</v>
      </c>
      <c r="Q1545" s="9">
        <f t="shared" si="146"/>
        <v>4.4444444444444444E-3</v>
      </c>
      <c r="R1545" s="15">
        <f t="shared" si="147"/>
        <v>10</v>
      </c>
      <c r="S1545" s="5" t="str">
        <f t="shared" si="148"/>
        <v>photography</v>
      </c>
      <c r="T1545" s="5" t="str">
        <f t="shared" si="149"/>
        <v>nature</v>
      </c>
    </row>
    <row r="1546" spans="1:20" ht="32" x14ac:dyDescent="0.2">
      <c r="A1546" s="5">
        <v>1544</v>
      </c>
      <c r="B1546" s="12" t="s">
        <v>1545</v>
      </c>
      <c r="C1546" s="12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18">
        <f t="shared" si="144"/>
        <v>42052.967870370368</v>
      </c>
      <c r="O1546" s="16">
        <f t="shared" si="145"/>
        <v>42094.804166666661</v>
      </c>
      <c r="P1546" s="5" t="s">
        <v>8289</v>
      </c>
      <c r="Q1546" s="9">
        <f t="shared" si="146"/>
        <v>0</v>
      </c>
      <c r="R1546" s="15" t="str">
        <f t="shared" si="147"/>
        <v>N/A</v>
      </c>
      <c r="S1546" s="5" t="str">
        <f t="shared" si="148"/>
        <v>photography</v>
      </c>
      <c r="T1546" s="5" t="str">
        <f t="shared" si="149"/>
        <v>nature</v>
      </c>
    </row>
    <row r="1547" spans="1:20" ht="32" x14ac:dyDescent="0.2">
      <c r="A1547" s="5">
        <v>1545</v>
      </c>
      <c r="B1547" s="12" t="s">
        <v>1546</v>
      </c>
      <c r="C1547" s="12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18">
        <f t="shared" si="144"/>
        <v>42031.801319444443</v>
      </c>
      <c r="O1547" s="16">
        <f t="shared" si="145"/>
        <v>42065.677777777775</v>
      </c>
      <c r="P1547" s="5" t="s">
        <v>8289</v>
      </c>
      <c r="Q1547" s="9">
        <f t="shared" si="146"/>
        <v>3.3333333333333332E-4</v>
      </c>
      <c r="R1547" s="15">
        <f t="shared" si="147"/>
        <v>1</v>
      </c>
      <c r="S1547" s="5" t="str">
        <f t="shared" si="148"/>
        <v>photography</v>
      </c>
      <c r="T1547" s="5" t="str">
        <f t="shared" si="149"/>
        <v>nature</v>
      </c>
    </row>
    <row r="1548" spans="1:20" ht="32" x14ac:dyDescent="0.2">
      <c r="A1548" s="5">
        <v>1546</v>
      </c>
      <c r="B1548" s="12" t="s">
        <v>1547</v>
      </c>
      <c r="C1548" s="12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18">
        <f t="shared" si="144"/>
        <v>41839.129618055551</v>
      </c>
      <c r="O1548" s="16">
        <f t="shared" si="145"/>
        <v>41899.004618055551</v>
      </c>
      <c r="P1548" s="5" t="s">
        <v>8289</v>
      </c>
      <c r="Q1548" s="9">
        <f t="shared" si="146"/>
        <v>0.28899999999999998</v>
      </c>
      <c r="R1548" s="15">
        <f t="shared" si="147"/>
        <v>26.27</v>
      </c>
      <c r="S1548" s="5" t="str">
        <f t="shared" si="148"/>
        <v>photography</v>
      </c>
      <c r="T1548" s="5" t="str">
        <f t="shared" si="149"/>
        <v>nature</v>
      </c>
    </row>
    <row r="1549" spans="1:20" ht="32" x14ac:dyDescent="0.2">
      <c r="A1549" s="5">
        <v>1547</v>
      </c>
      <c r="B1549" s="12" t="s">
        <v>1548</v>
      </c>
      <c r="C1549" s="12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18">
        <f t="shared" si="144"/>
        <v>42782.343541666669</v>
      </c>
      <c r="O1549" s="16">
        <f t="shared" si="145"/>
        <v>42789.218541666669</v>
      </c>
      <c r="P1549" s="5" t="s">
        <v>8289</v>
      </c>
      <c r="Q1549" s="9">
        <f t="shared" si="146"/>
        <v>0</v>
      </c>
      <c r="R1549" s="15" t="str">
        <f t="shared" si="147"/>
        <v>N/A</v>
      </c>
      <c r="S1549" s="5" t="str">
        <f t="shared" si="148"/>
        <v>photography</v>
      </c>
      <c r="T1549" s="5" t="str">
        <f t="shared" si="149"/>
        <v>nature</v>
      </c>
    </row>
    <row r="1550" spans="1:20" ht="16" x14ac:dyDescent="0.2">
      <c r="A1550" s="5">
        <v>1548</v>
      </c>
      <c r="B1550" s="12" t="s">
        <v>1549</v>
      </c>
      <c r="C1550" s="12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18">
        <f t="shared" si="144"/>
        <v>42286.798842592594</v>
      </c>
      <c r="O1550" s="16">
        <f t="shared" si="145"/>
        <v>42316.715509259258</v>
      </c>
      <c r="P1550" s="5" t="s">
        <v>8289</v>
      </c>
      <c r="Q1550" s="9">
        <f t="shared" si="146"/>
        <v>8.5714285714285715E-2</v>
      </c>
      <c r="R1550" s="15">
        <f t="shared" si="147"/>
        <v>60</v>
      </c>
      <c r="S1550" s="5" t="str">
        <f t="shared" si="148"/>
        <v>photography</v>
      </c>
      <c r="T1550" s="5" t="str">
        <f t="shared" si="149"/>
        <v>nature</v>
      </c>
    </row>
    <row r="1551" spans="1:20" ht="32" x14ac:dyDescent="0.2">
      <c r="A1551" s="5">
        <v>1549</v>
      </c>
      <c r="B1551" s="12" t="s">
        <v>1550</v>
      </c>
      <c r="C1551" s="12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18">
        <f t="shared" si="144"/>
        <v>42281.052766203698</v>
      </c>
      <c r="O1551" s="16">
        <f t="shared" si="145"/>
        <v>42310.96943287037</v>
      </c>
      <c r="P1551" s="5" t="s">
        <v>8289</v>
      </c>
      <c r="Q1551" s="9">
        <f t="shared" si="146"/>
        <v>0.34</v>
      </c>
      <c r="R1551" s="15">
        <f t="shared" si="147"/>
        <v>28.33</v>
      </c>
      <c r="S1551" s="5" t="str">
        <f t="shared" si="148"/>
        <v>photography</v>
      </c>
      <c r="T1551" s="5" t="str">
        <f t="shared" si="149"/>
        <v>nature</v>
      </c>
    </row>
    <row r="1552" spans="1:20" ht="32" x14ac:dyDescent="0.2">
      <c r="A1552" s="5">
        <v>1550</v>
      </c>
      <c r="B1552" s="12" t="s">
        <v>1551</v>
      </c>
      <c r="C1552" s="12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18">
        <f t="shared" si="144"/>
        <v>42472.36613425926</v>
      </c>
      <c r="O1552" s="16">
        <f t="shared" si="145"/>
        <v>42502.24113425926</v>
      </c>
      <c r="P1552" s="5" t="s">
        <v>8289</v>
      </c>
      <c r="Q1552" s="9">
        <f t="shared" si="146"/>
        <v>0.13466666666666666</v>
      </c>
      <c r="R1552" s="15">
        <f t="shared" si="147"/>
        <v>14.43</v>
      </c>
      <c r="S1552" s="5" t="str">
        <f t="shared" si="148"/>
        <v>photography</v>
      </c>
      <c r="T1552" s="5" t="str">
        <f t="shared" si="149"/>
        <v>nature</v>
      </c>
    </row>
    <row r="1553" spans="1:20" ht="32" x14ac:dyDescent="0.2">
      <c r="A1553" s="5">
        <v>1551</v>
      </c>
      <c r="B1553" s="12" t="s">
        <v>1552</v>
      </c>
      <c r="C1553" s="12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18">
        <f t="shared" si="144"/>
        <v>42121.741192129623</v>
      </c>
      <c r="O1553" s="16">
        <f t="shared" si="145"/>
        <v>42151.616192129623</v>
      </c>
      <c r="P1553" s="5" t="s">
        <v>8289</v>
      </c>
      <c r="Q1553" s="9">
        <f t="shared" si="146"/>
        <v>0</v>
      </c>
      <c r="R1553" s="15" t="str">
        <f t="shared" si="147"/>
        <v>N/A</v>
      </c>
      <c r="S1553" s="5" t="str">
        <f t="shared" si="148"/>
        <v>photography</v>
      </c>
      <c r="T1553" s="5" t="str">
        <f t="shared" si="149"/>
        <v>nature</v>
      </c>
    </row>
    <row r="1554" spans="1:20" ht="32" x14ac:dyDescent="0.2">
      <c r="A1554" s="5">
        <v>1552</v>
      </c>
      <c r="B1554" s="12" t="s">
        <v>1553</v>
      </c>
      <c r="C1554" s="12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18">
        <f t="shared" si="144"/>
        <v>41892.605416666665</v>
      </c>
      <c r="O1554" s="16">
        <f t="shared" si="145"/>
        <v>41912.957638888889</v>
      </c>
      <c r="P1554" s="5" t="s">
        <v>8289</v>
      </c>
      <c r="Q1554" s="9">
        <f t="shared" si="146"/>
        <v>0.49186046511627907</v>
      </c>
      <c r="R1554" s="15">
        <f t="shared" si="147"/>
        <v>132.19</v>
      </c>
      <c r="S1554" s="5" t="str">
        <f t="shared" si="148"/>
        <v>photography</v>
      </c>
      <c r="T1554" s="5" t="str">
        <f t="shared" si="149"/>
        <v>nature</v>
      </c>
    </row>
    <row r="1555" spans="1:20" ht="32" x14ac:dyDescent="0.2">
      <c r="A1555" s="5">
        <v>1553</v>
      </c>
      <c r="B1555" s="12" t="s">
        <v>1554</v>
      </c>
      <c r="C1555" s="12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18">
        <f t="shared" si="144"/>
        <v>42219.199618055551</v>
      </c>
      <c r="O1555" s="16">
        <f t="shared" si="145"/>
        <v>42249.074618055551</v>
      </c>
      <c r="P1555" s="5" t="s">
        <v>8289</v>
      </c>
      <c r="Q1555" s="9">
        <f t="shared" si="146"/>
        <v>0</v>
      </c>
      <c r="R1555" s="15" t="str">
        <f t="shared" si="147"/>
        <v>N/A</v>
      </c>
      <c r="S1555" s="5" t="str">
        <f t="shared" si="148"/>
        <v>photography</v>
      </c>
      <c r="T1555" s="5" t="str">
        <f t="shared" si="149"/>
        <v>nature</v>
      </c>
    </row>
    <row r="1556" spans="1:20" ht="32" x14ac:dyDescent="0.2">
      <c r="A1556" s="5">
        <v>1554</v>
      </c>
      <c r="B1556" s="12" t="s">
        <v>1555</v>
      </c>
      <c r="C1556" s="12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18">
        <f t="shared" si="144"/>
        <v>42188.168865740743</v>
      </c>
      <c r="O1556" s="16">
        <f t="shared" si="145"/>
        <v>42218.043865740743</v>
      </c>
      <c r="P1556" s="5" t="s">
        <v>8289</v>
      </c>
      <c r="Q1556" s="9">
        <f t="shared" si="146"/>
        <v>0</v>
      </c>
      <c r="R1556" s="15" t="str">
        <f t="shared" si="147"/>
        <v>N/A</v>
      </c>
      <c r="S1556" s="5" t="str">
        <f t="shared" si="148"/>
        <v>photography</v>
      </c>
      <c r="T1556" s="5" t="str">
        <f t="shared" si="149"/>
        <v>nature</v>
      </c>
    </row>
    <row r="1557" spans="1:20" ht="32" x14ac:dyDescent="0.2">
      <c r="A1557" s="5">
        <v>1555</v>
      </c>
      <c r="B1557" s="12" t="s">
        <v>1556</v>
      </c>
      <c r="C1557" s="12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18">
        <f t="shared" si="144"/>
        <v>42241.530462962961</v>
      </c>
      <c r="O1557" s="16">
        <f t="shared" si="145"/>
        <v>42264.499999999993</v>
      </c>
      <c r="P1557" s="5" t="s">
        <v>8289</v>
      </c>
      <c r="Q1557" s="9">
        <f t="shared" si="146"/>
        <v>0</v>
      </c>
      <c r="R1557" s="15" t="str">
        <f t="shared" si="147"/>
        <v>N/A</v>
      </c>
      <c r="S1557" s="5" t="str">
        <f t="shared" si="148"/>
        <v>photography</v>
      </c>
      <c r="T1557" s="5" t="str">
        <f t="shared" si="149"/>
        <v>nature</v>
      </c>
    </row>
    <row r="1558" spans="1:20" ht="32" x14ac:dyDescent="0.2">
      <c r="A1558" s="5">
        <v>1556</v>
      </c>
      <c r="B1558" s="12" t="s">
        <v>1557</v>
      </c>
      <c r="C1558" s="12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18">
        <f t="shared" si="144"/>
        <v>42525.069722222215</v>
      </c>
      <c r="O1558" s="16">
        <f t="shared" si="145"/>
        <v>42554.944722222215</v>
      </c>
      <c r="P1558" s="5" t="s">
        <v>8289</v>
      </c>
      <c r="Q1558" s="9">
        <f t="shared" si="146"/>
        <v>0.45133333333333331</v>
      </c>
      <c r="R1558" s="15">
        <f t="shared" si="147"/>
        <v>56.42</v>
      </c>
      <c r="S1558" s="5" t="str">
        <f t="shared" si="148"/>
        <v>photography</v>
      </c>
      <c r="T1558" s="5" t="str">
        <f t="shared" si="149"/>
        <v>nature</v>
      </c>
    </row>
    <row r="1559" spans="1:20" ht="32" x14ac:dyDescent="0.2">
      <c r="A1559" s="5">
        <v>1557</v>
      </c>
      <c r="B1559" s="12" t="s">
        <v>1558</v>
      </c>
      <c r="C1559" s="12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18">
        <f t="shared" si="144"/>
        <v>41871.569826388884</v>
      </c>
      <c r="O1559" s="16">
        <f t="shared" si="145"/>
        <v>41902.444826388884</v>
      </c>
      <c r="P1559" s="5" t="s">
        <v>8289</v>
      </c>
      <c r="Q1559" s="9">
        <f t="shared" si="146"/>
        <v>0.04</v>
      </c>
      <c r="R1559" s="15">
        <f t="shared" si="147"/>
        <v>100</v>
      </c>
      <c r="S1559" s="5" t="str">
        <f t="shared" si="148"/>
        <v>photography</v>
      </c>
      <c r="T1559" s="5" t="str">
        <f t="shared" si="149"/>
        <v>nature</v>
      </c>
    </row>
    <row r="1560" spans="1:20" ht="16" x14ac:dyDescent="0.2">
      <c r="A1560" s="5">
        <v>1558</v>
      </c>
      <c r="B1560" s="12" t="s">
        <v>1559</v>
      </c>
      <c r="C1560" s="12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18">
        <f t="shared" si="144"/>
        <v>42185.314340277771</v>
      </c>
      <c r="O1560" s="16">
        <f t="shared" si="145"/>
        <v>42244.299999999996</v>
      </c>
      <c r="P1560" s="5" t="s">
        <v>8289</v>
      </c>
      <c r="Q1560" s="9">
        <f t="shared" si="146"/>
        <v>4.6666666666666669E-2</v>
      </c>
      <c r="R1560" s="15">
        <f t="shared" si="147"/>
        <v>11.67</v>
      </c>
      <c r="S1560" s="5" t="str">
        <f t="shared" si="148"/>
        <v>photography</v>
      </c>
      <c r="T1560" s="5" t="str">
        <f t="shared" si="149"/>
        <v>nature</v>
      </c>
    </row>
    <row r="1561" spans="1:20" ht="16" x14ac:dyDescent="0.2">
      <c r="A1561" s="5">
        <v>1559</v>
      </c>
      <c r="B1561" s="12" t="s">
        <v>1560</v>
      </c>
      <c r="C1561" s="12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18">
        <f t="shared" si="144"/>
        <v>42107.969895833332</v>
      </c>
      <c r="O1561" s="16">
        <f t="shared" si="145"/>
        <v>42122.844895833332</v>
      </c>
      <c r="P1561" s="5" t="s">
        <v>8289</v>
      </c>
      <c r="Q1561" s="9">
        <f t="shared" si="146"/>
        <v>3.3333333333333335E-3</v>
      </c>
      <c r="R1561" s="15">
        <f t="shared" si="147"/>
        <v>50</v>
      </c>
      <c r="S1561" s="5" t="str">
        <f t="shared" si="148"/>
        <v>photography</v>
      </c>
      <c r="T1561" s="5" t="str">
        <f t="shared" si="149"/>
        <v>nature</v>
      </c>
    </row>
    <row r="1562" spans="1:20" ht="32" x14ac:dyDescent="0.2">
      <c r="A1562" s="5">
        <v>1560</v>
      </c>
      <c r="B1562" s="12" t="s">
        <v>1561</v>
      </c>
      <c r="C1562" s="12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18">
        <f t="shared" si="144"/>
        <v>41935.937418981477</v>
      </c>
      <c r="O1562" s="16">
        <f t="shared" si="145"/>
        <v>41955.854085648149</v>
      </c>
      <c r="P1562" s="5" t="s">
        <v>8289</v>
      </c>
      <c r="Q1562" s="9">
        <f t="shared" si="146"/>
        <v>3.7600000000000001E-2</v>
      </c>
      <c r="R1562" s="15">
        <f t="shared" si="147"/>
        <v>23.5</v>
      </c>
      <c r="S1562" s="5" t="str">
        <f t="shared" si="148"/>
        <v>photography</v>
      </c>
      <c r="T1562" s="5" t="str">
        <f t="shared" si="149"/>
        <v>nature</v>
      </c>
    </row>
    <row r="1563" spans="1:20" ht="32" x14ac:dyDescent="0.2">
      <c r="A1563" s="5">
        <v>1561</v>
      </c>
      <c r="B1563" s="12" t="s">
        <v>1562</v>
      </c>
      <c r="C1563" s="12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18">
        <f t="shared" si="144"/>
        <v>41554.958368055552</v>
      </c>
      <c r="O1563" s="16">
        <f t="shared" si="145"/>
        <v>41584.875034722216</v>
      </c>
      <c r="P1563" s="5" t="s">
        <v>8290</v>
      </c>
      <c r="Q1563" s="9">
        <f t="shared" si="146"/>
        <v>6.7000000000000002E-3</v>
      </c>
      <c r="R1563" s="15">
        <f t="shared" si="147"/>
        <v>67</v>
      </c>
      <c r="S1563" s="5" t="str">
        <f t="shared" si="148"/>
        <v>publishing</v>
      </c>
      <c r="T1563" s="5" t="str">
        <f t="shared" si="149"/>
        <v>art books</v>
      </c>
    </row>
    <row r="1564" spans="1:20" ht="32" x14ac:dyDescent="0.2">
      <c r="A1564" s="5">
        <v>1562</v>
      </c>
      <c r="B1564" s="12" t="s">
        <v>1563</v>
      </c>
      <c r="C1564" s="12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18">
        <f t="shared" si="144"/>
        <v>40079.482824074068</v>
      </c>
      <c r="O1564" s="16">
        <f t="shared" si="145"/>
        <v>40148.826388888883</v>
      </c>
      <c r="P1564" s="5" t="s">
        <v>8290</v>
      </c>
      <c r="Q1564" s="9">
        <f t="shared" si="146"/>
        <v>0</v>
      </c>
      <c r="R1564" s="15" t="str">
        <f t="shared" si="147"/>
        <v>N/A</v>
      </c>
      <c r="S1564" s="5" t="str">
        <f t="shared" si="148"/>
        <v>publishing</v>
      </c>
      <c r="T1564" s="5" t="str">
        <f t="shared" si="149"/>
        <v>art books</v>
      </c>
    </row>
    <row r="1565" spans="1:20" ht="32" x14ac:dyDescent="0.2">
      <c r="A1565" s="5">
        <v>1563</v>
      </c>
      <c r="B1565" s="12" t="s">
        <v>1564</v>
      </c>
      <c r="C1565" s="12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18">
        <f t="shared" si="144"/>
        <v>41652.659155092588</v>
      </c>
      <c r="O1565" s="16">
        <f t="shared" si="145"/>
        <v>41712.492488425924</v>
      </c>
      <c r="P1565" s="5" t="s">
        <v>8290</v>
      </c>
      <c r="Q1565" s="9">
        <f t="shared" si="146"/>
        <v>1.4166666666666666E-2</v>
      </c>
      <c r="R1565" s="15">
        <f t="shared" si="147"/>
        <v>42.5</v>
      </c>
      <c r="S1565" s="5" t="str">
        <f t="shared" si="148"/>
        <v>publishing</v>
      </c>
      <c r="T1565" s="5" t="str">
        <f t="shared" si="149"/>
        <v>art books</v>
      </c>
    </row>
    <row r="1566" spans="1:20" ht="32" x14ac:dyDescent="0.2">
      <c r="A1566" s="5">
        <v>1564</v>
      </c>
      <c r="B1566" s="12" t="s">
        <v>1565</v>
      </c>
      <c r="C1566" s="12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18">
        <f t="shared" si="144"/>
        <v>42121.283668981479</v>
      </c>
      <c r="O1566" s="16">
        <f t="shared" si="145"/>
        <v>42152.628472222219</v>
      </c>
      <c r="P1566" s="5" t="s">
        <v>8290</v>
      </c>
      <c r="Q1566" s="9">
        <f t="shared" si="146"/>
        <v>1E-3</v>
      </c>
      <c r="R1566" s="15">
        <f t="shared" si="147"/>
        <v>10</v>
      </c>
      <c r="S1566" s="5" t="str">
        <f t="shared" si="148"/>
        <v>publishing</v>
      </c>
      <c r="T1566" s="5" t="str">
        <f t="shared" si="149"/>
        <v>art books</v>
      </c>
    </row>
    <row r="1567" spans="1:20" ht="32" x14ac:dyDescent="0.2">
      <c r="A1567" s="5">
        <v>1565</v>
      </c>
      <c r="B1567" s="12" t="s">
        <v>1566</v>
      </c>
      <c r="C1567" s="12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18">
        <f t="shared" si="144"/>
        <v>40672.646539351852</v>
      </c>
      <c r="O1567" s="16">
        <f t="shared" si="145"/>
        <v>40702.521539351852</v>
      </c>
      <c r="P1567" s="5" t="s">
        <v>8290</v>
      </c>
      <c r="Q1567" s="9">
        <f t="shared" si="146"/>
        <v>2.5000000000000001E-2</v>
      </c>
      <c r="R1567" s="15">
        <f t="shared" si="147"/>
        <v>100</v>
      </c>
      <c r="S1567" s="5" t="str">
        <f t="shared" si="148"/>
        <v>publishing</v>
      </c>
      <c r="T1567" s="5" t="str">
        <f t="shared" si="149"/>
        <v>art books</v>
      </c>
    </row>
    <row r="1568" spans="1:20" ht="32" x14ac:dyDescent="0.2">
      <c r="A1568" s="5">
        <v>1566</v>
      </c>
      <c r="B1568" s="12" t="s">
        <v>1567</v>
      </c>
      <c r="C1568" s="12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18">
        <f t="shared" si="144"/>
        <v>42549.833379629628</v>
      </c>
      <c r="O1568" s="16">
        <f t="shared" si="145"/>
        <v>42578.708333333336</v>
      </c>
      <c r="P1568" s="5" t="s">
        <v>8290</v>
      </c>
      <c r="Q1568" s="9">
        <f t="shared" si="146"/>
        <v>0.21249999999999999</v>
      </c>
      <c r="R1568" s="15">
        <f t="shared" si="147"/>
        <v>108.05</v>
      </c>
      <c r="S1568" s="5" t="str">
        <f t="shared" si="148"/>
        <v>publishing</v>
      </c>
      <c r="T1568" s="5" t="str">
        <f t="shared" si="149"/>
        <v>art books</v>
      </c>
    </row>
    <row r="1569" spans="1:20" ht="32" x14ac:dyDescent="0.2">
      <c r="A1569" s="5">
        <v>1567</v>
      </c>
      <c r="B1569" s="12" t="s">
        <v>1568</v>
      </c>
      <c r="C1569" s="12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18">
        <f t="shared" si="144"/>
        <v>41671.853530092594</v>
      </c>
      <c r="O1569" s="16">
        <f t="shared" si="145"/>
        <v>41686.791666666664</v>
      </c>
      <c r="P1569" s="5" t="s">
        <v>8290</v>
      </c>
      <c r="Q1569" s="9">
        <f t="shared" si="146"/>
        <v>4.1176470588235294E-2</v>
      </c>
      <c r="R1569" s="15">
        <f t="shared" si="147"/>
        <v>26.92</v>
      </c>
      <c r="S1569" s="5" t="str">
        <f t="shared" si="148"/>
        <v>publishing</v>
      </c>
      <c r="T1569" s="5" t="str">
        <f t="shared" si="149"/>
        <v>art books</v>
      </c>
    </row>
    <row r="1570" spans="1:20" ht="32" x14ac:dyDescent="0.2">
      <c r="A1570" s="5">
        <v>1568</v>
      </c>
      <c r="B1570" s="12" t="s">
        <v>1569</v>
      </c>
      <c r="C1570" s="12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18">
        <f t="shared" si="144"/>
        <v>41961.978993055549</v>
      </c>
      <c r="O1570" s="16">
        <f t="shared" si="145"/>
        <v>41996.853993055549</v>
      </c>
      <c r="P1570" s="5" t="s">
        <v>8290</v>
      </c>
      <c r="Q1570" s="9">
        <f t="shared" si="146"/>
        <v>0.13639999999999999</v>
      </c>
      <c r="R1570" s="15">
        <f t="shared" si="147"/>
        <v>155</v>
      </c>
      <c r="S1570" s="5" t="str">
        <f t="shared" si="148"/>
        <v>publishing</v>
      </c>
      <c r="T1570" s="5" t="str">
        <f t="shared" si="149"/>
        <v>art books</v>
      </c>
    </row>
    <row r="1571" spans="1:20" ht="16" x14ac:dyDescent="0.2">
      <c r="A1571" s="5">
        <v>1569</v>
      </c>
      <c r="B1571" s="12" t="s">
        <v>1570</v>
      </c>
      <c r="C1571" s="12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18">
        <f t="shared" si="144"/>
        <v>41389.596226851849</v>
      </c>
      <c r="O1571" s="16">
        <f t="shared" si="145"/>
        <v>41419.471226851849</v>
      </c>
      <c r="P1571" s="5" t="s">
        <v>8290</v>
      </c>
      <c r="Q1571" s="9">
        <f t="shared" si="146"/>
        <v>0</v>
      </c>
      <c r="R1571" s="15" t="str">
        <f t="shared" si="147"/>
        <v>N/A</v>
      </c>
      <c r="S1571" s="5" t="str">
        <f t="shared" si="148"/>
        <v>publishing</v>
      </c>
      <c r="T1571" s="5" t="str">
        <f t="shared" si="149"/>
        <v>art books</v>
      </c>
    </row>
    <row r="1572" spans="1:20" ht="32" x14ac:dyDescent="0.2">
      <c r="A1572" s="5">
        <v>1570</v>
      </c>
      <c r="B1572" s="12" t="s">
        <v>1571</v>
      </c>
      <c r="C1572" s="12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18">
        <f t="shared" si="144"/>
        <v>42438.730115740742</v>
      </c>
      <c r="O1572" s="16">
        <f t="shared" si="145"/>
        <v>42468.56344907407</v>
      </c>
      <c r="P1572" s="5" t="s">
        <v>8290</v>
      </c>
      <c r="Q1572" s="9">
        <f t="shared" si="146"/>
        <v>0.41399999999999998</v>
      </c>
      <c r="R1572" s="15">
        <f t="shared" si="147"/>
        <v>47.77</v>
      </c>
      <c r="S1572" s="5" t="str">
        <f t="shared" si="148"/>
        <v>publishing</v>
      </c>
      <c r="T1572" s="5" t="str">
        <f t="shared" si="149"/>
        <v>art books</v>
      </c>
    </row>
    <row r="1573" spans="1:20" ht="32" x14ac:dyDescent="0.2">
      <c r="A1573" s="5">
        <v>1571</v>
      </c>
      <c r="B1573" s="12" t="s">
        <v>1572</v>
      </c>
      <c r="C1573" s="12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18">
        <f t="shared" si="144"/>
        <v>42144.68614583333</v>
      </c>
      <c r="O1573" s="16">
        <f t="shared" si="145"/>
        <v>42174.56114583333</v>
      </c>
      <c r="P1573" s="5" t="s">
        <v>8290</v>
      </c>
      <c r="Q1573" s="9">
        <f t="shared" si="146"/>
        <v>6.6115702479338841E-3</v>
      </c>
      <c r="R1573" s="15">
        <f t="shared" si="147"/>
        <v>20</v>
      </c>
      <c r="S1573" s="5" t="str">
        <f t="shared" si="148"/>
        <v>publishing</v>
      </c>
      <c r="T1573" s="5" t="str">
        <f t="shared" si="149"/>
        <v>art books</v>
      </c>
    </row>
    <row r="1574" spans="1:20" ht="32" x14ac:dyDescent="0.2">
      <c r="A1574" s="5">
        <v>1572</v>
      </c>
      <c r="B1574" s="12" t="s">
        <v>1573</v>
      </c>
      <c r="C1574" s="12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18">
        <f t="shared" si="144"/>
        <v>42403.949756944443</v>
      </c>
      <c r="O1574" s="16">
        <f t="shared" si="145"/>
        <v>42428.790972222218</v>
      </c>
      <c r="P1574" s="5" t="s">
        <v>8290</v>
      </c>
      <c r="Q1574" s="9">
        <f t="shared" si="146"/>
        <v>0.05</v>
      </c>
      <c r="R1574" s="15">
        <f t="shared" si="147"/>
        <v>41.67</v>
      </c>
      <c r="S1574" s="5" t="str">
        <f t="shared" si="148"/>
        <v>publishing</v>
      </c>
      <c r="T1574" s="5" t="str">
        <f t="shared" si="149"/>
        <v>art books</v>
      </c>
    </row>
    <row r="1575" spans="1:20" ht="32" x14ac:dyDescent="0.2">
      <c r="A1575" s="5">
        <v>1573</v>
      </c>
      <c r="B1575" s="12" t="s">
        <v>1574</v>
      </c>
      <c r="C1575" s="12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18">
        <f t="shared" si="144"/>
        <v>42785.916689814818</v>
      </c>
      <c r="O1575" s="16">
        <f t="shared" si="145"/>
        <v>42825.957638888889</v>
      </c>
      <c r="P1575" s="5" t="s">
        <v>8290</v>
      </c>
      <c r="Q1575" s="9">
        <f t="shared" si="146"/>
        <v>2.4777777777777777E-2</v>
      </c>
      <c r="R1575" s="15">
        <f t="shared" si="147"/>
        <v>74.33</v>
      </c>
      <c r="S1575" s="5" t="str">
        <f t="shared" si="148"/>
        <v>publishing</v>
      </c>
      <c r="T1575" s="5" t="str">
        <f t="shared" si="149"/>
        <v>art books</v>
      </c>
    </row>
    <row r="1576" spans="1:20" ht="32" x14ac:dyDescent="0.2">
      <c r="A1576" s="5">
        <v>1574</v>
      </c>
      <c r="B1576" s="12" t="s">
        <v>1575</v>
      </c>
      <c r="C1576" s="12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18">
        <f t="shared" si="144"/>
        <v>42017.844085648147</v>
      </c>
      <c r="O1576" s="16">
        <f t="shared" si="145"/>
        <v>42052.719085648147</v>
      </c>
      <c r="P1576" s="5" t="s">
        <v>8290</v>
      </c>
      <c r="Q1576" s="9">
        <f t="shared" si="146"/>
        <v>5.0599999999999999E-2</v>
      </c>
      <c r="R1576" s="15">
        <f t="shared" si="147"/>
        <v>84.33</v>
      </c>
      <c r="S1576" s="5" t="str">
        <f t="shared" si="148"/>
        <v>publishing</v>
      </c>
      <c r="T1576" s="5" t="str">
        <f t="shared" si="149"/>
        <v>art books</v>
      </c>
    </row>
    <row r="1577" spans="1:20" ht="32" x14ac:dyDescent="0.2">
      <c r="A1577" s="5">
        <v>1575</v>
      </c>
      <c r="B1577" s="12" t="s">
        <v>1576</v>
      </c>
      <c r="C1577" s="12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18">
        <f t="shared" si="144"/>
        <v>41799.440925925919</v>
      </c>
      <c r="O1577" s="16">
        <f t="shared" si="145"/>
        <v>41829.315925925919</v>
      </c>
      <c r="P1577" s="5" t="s">
        <v>8290</v>
      </c>
      <c r="Q1577" s="9">
        <f t="shared" si="146"/>
        <v>0.2291</v>
      </c>
      <c r="R1577" s="15">
        <f t="shared" si="147"/>
        <v>65.459999999999994</v>
      </c>
      <c r="S1577" s="5" t="str">
        <f t="shared" si="148"/>
        <v>publishing</v>
      </c>
      <c r="T1577" s="5" t="str">
        <f t="shared" si="149"/>
        <v>art books</v>
      </c>
    </row>
    <row r="1578" spans="1:20" ht="16" x14ac:dyDescent="0.2">
      <c r="A1578" s="5">
        <v>1576</v>
      </c>
      <c r="B1578" s="12" t="s">
        <v>1577</v>
      </c>
      <c r="C1578" s="12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18">
        <f t="shared" si="144"/>
        <v>42140.795925925922</v>
      </c>
      <c r="O1578" s="16">
        <f t="shared" si="145"/>
        <v>42185.670925925922</v>
      </c>
      <c r="P1578" s="5" t="s">
        <v>8290</v>
      </c>
      <c r="Q1578" s="9">
        <f t="shared" si="146"/>
        <v>0.13</v>
      </c>
      <c r="R1578" s="15">
        <f t="shared" si="147"/>
        <v>65</v>
      </c>
      <c r="S1578" s="5" t="str">
        <f t="shared" si="148"/>
        <v>publishing</v>
      </c>
      <c r="T1578" s="5" t="str">
        <f t="shared" si="149"/>
        <v>art books</v>
      </c>
    </row>
    <row r="1579" spans="1:20" ht="32" x14ac:dyDescent="0.2">
      <c r="A1579" s="5">
        <v>1577</v>
      </c>
      <c r="B1579" s="12" t="s">
        <v>1578</v>
      </c>
      <c r="C1579" s="12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18">
        <f t="shared" si="144"/>
        <v>41054.764444444438</v>
      </c>
      <c r="O1579" s="16">
        <f t="shared" si="145"/>
        <v>41114.639444444438</v>
      </c>
      <c r="P1579" s="5" t="s">
        <v>8290</v>
      </c>
      <c r="Q1579" s="9">
        <f t="shared" si="146"/>
        <v>5.4999999999999997E-3</v>
      </c>
      <c r="R1579" s="15">
        <f t="shared" si="147"/>
        <v>27.5</v>
      </c>
      <c r="S1579" s="5" t="str">
        <f t="shared" si="148"/>
        <v>publishing</v>
      </c>
      <c r="T1579" s="5" t="str">
        <f t="shared" si="149"/>
        <v>art books</v>
      </c>
    </row>
    <row r="1580" spans="1:20" ht="32" x14ac:dyDescent="0.2">
      <c r="A1580" s="5">
        <v>1578</v>
      </c>
      <c r="B1580" s="12" t="s">
        <v>1579</v>
      </c>
      <c r="C1580" s="12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18">
        <f t="shared" si="144"/>
        <v>40398.982534722221</v>
      </c>
      <c r="O1580" s="16">
        <f t="shared" si="145"/>
        <v>40422.875</v>
      </c>
      <c r="P1580" s="5" t="s">
        <v>8290</v>
      </c>
      <c r="Q1580" s="9">
        <f t="shared" si="146"/>
        <v>0.10806536636794939</v>
      </c>
      <c r="R1580" s="15">
        <f t="shared" si="147"/>
        <v>51.25</v>
      </c>
      <c r="S1580" s="5" t="str">
        <f t="shared" si="148"/>
        <v>publishing</v>
      </c>
      <c r="T1580" s="5" t="str">
        <f t="shared" si="149"/>
        <v>art books</v>
      </c>
    </row>
    <row r="1581" spans="1:20" ht="16" x14ac:dyDescent="0.2">
      <c r="A1581" s="5">
        <v>1579</v>
      </c>
      <c r="B1581" s="12" t="s">
        <v>1580</v>
      </c>
      <c r="C1581" s="12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18">
        <f t="shared" si="144"/>
        <v>41481.913090277776</v>
      </c>
      <c r="O1581" s="16">
        <f t="shared" si="145"/>
        <v>41514.788090277776</v>
      </c>
      <c r="P1581" s="5" t="s">
        <v>8290</v>
      </c>
      <c r="Q1581" s="9">
        <f t="shared" si="146"/>
        <v>8.4008400840084006E-3</v>
      </c>
      <c r="R1581" s="15">
        <f t="shared" si="147"/>
        <v>14</v>
      </c>
      <c r="S1581" s="5" t="str">
        <f t="shared" si="148"/>
        <v>publishing</v>
      </c>
      <c r="T1581" s="5" t="str">
        <f t="shared" si="149"/>
        <v>art books</v>
      </c>
    </row>
    <row r="1582" spans="1:20" ht="32" x14ac:dyDescent="0.2">
      <c r="A1582" s="5">
        <v>1580</v>
      </c>
      <c r="B1582" s="12" t="s">
        <v>1581</v>
      </c>
      <c r="C1582" s="12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18">
        <f t="shared" si="144"/>
        <v>40989.966736111106</v>
      </c>
      <c r="O1582" s="16">
        <f t="shared" si="145"/>
        <v>41049.841736111106</v>
      </c>
      <c r="P1582" s="5" t="s">
        <v>8290</v>
      </c>
      <c r="Q1582" s="9">
        <f t="shared" si="146"/>
        <v>0</v>
      </c>
      <c r="R1582" s="15" t="str">
        <f t="shared" si="147"/>
        <v>N/A</v>
      </c>
      <c r="S1582" s="5" t="str">
        <f t="shared" si="148"/>
        <v>publishing</v>
      </c>
      <c r="T1582" s="5" t="str">
        <f t="shared" si="149"/>
        <v>art books</v>
      </c>
    </row>
    <row r="1583" spans="1:20" ht="32" x14ac:dyDescent="0.2">
      <c r="A1583" s="5">
        <v>1581</v>
      </c>
      <c r="B1583" s="12" t="s">
        <v>1582</v>
      </c>
      <c r="C1583" s="12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18">
        <f t="shared" si="144"/>
        <v>42325.365624999999</v>
      </c>
      <c r="O1583" s="16">
        <f t="shared" si="145"/>
        <v>42357.240624999999</v>
      </c>
      <c r="P1583" s="5" t="s">
        <v>8291</v>
      </c>
      <c r="Q1583" s="9">
        <f t="shared" si="146"/>
        <v>5.0000000000000001E-3</v>
      </c>
      <c r="R1583" s="15">
        <f t="shared" si="147"/>
        <v>5</v>
      </c>
      <c r="S1583" s="5" t="str">
        <f t="shared" si="148"/>
        <v>photography</v>
      </c>
      <c r="T1583" s="5" t="str">
        <f t="shared" si="149"/>
        <v>places</v>
      </c>
    </row>
    <row r="1584" spans="1:20" ht="16" x14ac:dyDescent="0.2">
      <c r="A1584" s="5">
        <v>1582</v>
      </c>
      <c r="B1584" s="12" t="s">
        <v>1583</v>
      </c>
      <c r="C1584" s="12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18">
        <f t="shared" si="144"/>
        <v>42246.706631944442</v>
      </c>
      <c r="O1584" s="16">
        <f t="shared" si="145"/>
        <v>42303.680555555555</v>
      </c>
      <c r="P1584" s="5" t="s">
        <v>8291</v>
      </c>
      <c r="Q1584" s="9">
        <f t="shared" si="146"/>
        <v>9.2999999999999999E-2</v>
      </c>
      <c r="R1584" s="15">
        <f t="shared" si="147"/>
        <v>31</v>
      </c>
      <c r="S1584" s="5" t="str">
        <f t="shared" si="148"/>
        <v>photography</v>
      </c>
      <c r="T1584" s="5" t="str">
        <f t="shared" si="149"/>
        <v>places</v>
      </c>
    </row>
    <row r="1585" spans="1:20" ht="32" x14ac:dyDescent="0.2">
      <c r="A1585" s="5">
        <v>1583</v>
      </c>
      <c r="B1585" s="12" t="s">
        <v>1584</v>
      </c>
      <c r="C1585" s="12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18">
        <f t="shared" si="144"/>
        <v>41877.821655092594</v>
      </c>
      <c r="O1585" s="16">
        <f t="shared" si="145"/>
        <v>41907.696655092594</v>
      </c>
      <c r="P1585" s="5" t="s">
        <v>8291</v>
      </c>
      <c r="Q1585" s="9">
        <f t="shared" si="146"/>
        <v>7.5000000000000002E-4</v>
      </c>
      <c r="R1585" s="15">
        <f t="shared" si="147"/>
        <v>15</v>
      </c>
      <c r="S1585" s="5" t="str">
        <f t="shared" si="148"/>
        <v>photography</v>
      </c>
      <c r="T1585" s="5" t="str">
        <f t="shared" si="149"/>
        <v>places</v>
      </c>
    </row>
    <row r="1586" spans="1:20" ht="32" x14ac:dyDescent="0.2">
      <c r="A1586" s="5">
        <v>1584</v>
      </c>
      <c r="B1586" s="12" t="s">
        <v>1585</v>
      </c>
      <c r="C1586" s="12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18">
        <f t="shared" si="144"/>
        <v>41779.565983796296</v>
      </c>
      <c r="O1586" s="16">
        <f t="shared" si="145"/>
        <v>41789.440983796296</v>
      </c>
      <c r="P1586" s="5" t="s">
        <v>8291</v>
      </c>
      <c r="Q1586" s="9">
        <f t="shared" si="146"/>
        <v>0</v>
      </c>
      <c r="R1586" s="15" t="str">
        <f t="shared" si="147"/>
        <v>N/A</v>
      </c>
      <c r="S1586" s="5" t="str">
        <f t="shared" si="148"/>
        <v>photography</v>
      </c>
      <c r="T1586" s="5" t="str">
        <f t="shared" si="149"/>
        <v>places</v>
      </c>
    </row>
    <row r="1587" spans="1:20" ht="32" x14ac:dyDescent="0.2">
      <c r="A1587" s="5">
        <v>1585</v>
      </c>
      <c r="B1587" s="12" t="s">
        <v>1586</v>
      </c>
      <c r="C1587" s="12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18">
        <f t="shared" si="144"/>
        <v>42707.812129629623</v>
      </c>
      <c r="O1587" s="16">
        <f t="shared" si="145"/>
        <v>42729.249999999993</v>
      </c>
      <c r="P1587" s="5" t="s">
        <v>8291</v>
      </c>
      <c r="Q1587" s="9">
        <f t="shared" si="146"/>
        <v>0.79</v>
      </c>
      <c r="R1587" s="15">
        <f t="shared" si="147"/>
        <v>131.66999999999999</v>
      </c>
      <c r="S1587" s="5" t="str">
        <f t="shared" si="148"/>
        <v>photography</v>
      </c>
      <c r="T1587" s="5" t="str">
        <f t="shared" si="149"/>
        <v>places</v>
      </c>
    </row>
    <row r="1588" spans="1:20" ht="16" x14ac:dyDescent="0.2">
      <c r="A1588" s="5">
        <v>1586</v>
      </c>
      <c r="B1588" s="12" t="s">
        <v>1587</v>
      </c>
      <c r="C1588" s="12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18">
        <f t="shared" si="144"/>
        <v>42069.021087962959</v>
      </c>
      <c r="O1588" s="16">
        <f t="shared" si="145"/>
        <v>42098.854421296295</v>
      </c>
      <c r="P1588" s="5" t="s">
        <v>8291</v>
      </c>
      <c r="Q1588" s="9">
        <f t="shared" si="146"/>
        <v>0</v>
      </c>
      <c r="R1588" s="15" t="str">
        <f t="shared" si="147"/>
        <v>N/A</v>
      </c>
      <c r="S1588" s="5" t="str">
        <f t="shared" si="148"/>
        <v>photography</v>
      </c>
      <c r="T1588" s="5" t="str">
        <f t="shared" si="149"/>
        <v>places</v>
      </c>
    </row>
    <row r="1589" spans="1:20" ht="32" x14ac:dyDescent="0.2">
      <c r="A1589" s="5">
        <v>1587</v>
      </c>
      <c r="B1589" s="12" t="s">
        <v>1588</v>
      </c>
      <c r="C1589" s="12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18">
        <f t="shared" si="144"/>
        <v>41956.867650462962</v>
      </c>
      <c r="O1589" s="16">
        <f t="shared" si="145"/>
        <v>41986.742650462962</v>
      </c>
      <c r="P1589" s="5" t="s">
        <v>8291</v>
      </c>
      <c r="Q1589" s="9">
        <f t="shared" si="146"/>
        <v>1.3333333333333334E-4</v>
      </c>
      <c r="R1589" s="15">
        <f t="shared" si="147"/>
        <v>1</v>
      </c>
      <c r="S1589" s="5" t="str">
        <f t="shared" si="148"/>
        <v>photography</v>
      </c>
      <c r="T1589" s="5" t="str">
        <f t="shared" si="149"/>
        <v>places</v>
      </c>
    </row>
    <row r="1590" spans="1:20" ht="16" x14ac:dyDescent="0.2">
      <c r="A1590" s="5">
        <v>1588</v>
      </c>
      <c r="B1590" s="12" t="s">
        <v>1589</v>
      </c>
      <c r="C1590" s="12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18">
        <f t="shared" si="144"/>
        <v>42005.166655092595</v>
      </c>
      <c r="O1590" s="16">
        <f t="shared" si="145"/>
        <v>42035.633333333331</v>
      </c>
      <c r="P1590" s="5" t="s">
        <v>8291</v>
      </c>
      <c r="Q1590" s="9">
        <f t="shared" si="146"/>
        <v>0</v>
      </c>
      <c r="R1590" s="15" t="str">
        <f t="shared" si="147"/>
        <v>N/A</v>
      </c>
      <c r="S1590" s="5" t="str">
        <f t="shared" si="148"/>
        <v>photography</v>
      </c>
      <c r="T1590" s="5" t="str">
        <f t="shared" si="149"/>
        <v>places</v>
      </c>
    </row>
    <row r="1591" spans="1:20" ht="32" x14ac:dyDescent="0.2">
      <c r="A1591" s="5">
        <v>1589</v>
      </c>
      <c r="B1591" s="12" t="s">
        <v>1590</v>
      </c>
      <c r="C1591" s="12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18">
        <f t="shared" si="144"/>
        <v>42256.901458333326</v>
      </c>
      <c r="O1591" s="16">
        <f t="shared" si="145"/>
        <v>42286.776458333326</v>
      </c>
      <c r="P1591" s="5" t="s">
        <v>8291</v>
      </c>
      <c r="Q1591" s="9">
        <f t="shared" si="146"/>
        <v>0</v>
      </c>
      <c r="R1591" s="15" t="str">
        <f t="shared" si="147"/>
        <v>N/A</v>
      </c>
      <c r="S1591" s="5" t="str">
        <f t="shared" si="148"/>
        <v>photography</v>
      </c>
      <c r="T1591" s="5" t="str">
        <f t="shared" si="149"/>
        <v>places</v>
      </c>
    </row>
    <row r="1592" spans="1:20" ht="16" x14ac:dyDescent="0.2">
      <c r="A1592" s="5">
        <v>1590</v>
      </c>
      <c r="B1592" s="12" t="s">
        <v>1591</v>
      </c>
      <c r="C1592" s="12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18">
        <f t="shared" si="144"/>
        <v>42240.773888888885</v>
      </c>
      <c r="O1592" s="16">
        <f t="shared" si="145"/>
        <v>42270.648888888885</v>
      </c>
      <c r="P1592" s="5" t="s">
        <v>8291</v>
      </c>
      <c r="Q1592" s="9">
        <f t="shared" si="146"/>
        <v>1.7000000000000001E-2</v>
      </c>
      <c r="R1592" s="15">
        <f t="shared" si="147"/>
        <v>510</v>
      </c>
      <c r="S1592" s="5" t="str">
        <f t="shared" si="148"/>
        <v>photography</v>
      </c>
      <c r="T1592" s="5" t="str">
        <f t="shared" si="149"/>
        <v>places</v>
      </c>
    </row>
    <row r="1593" spans="1:20" ht="32" x14ac:dyDescent="0.2">
      <c r="A1593" s="5">
        <v>1591</v>
      </c>
      <c r="B1593" s="12" t="s">
        <v>1592</v>
      </c>
      <c r="C1593" s="12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18">
        <f t="shared" si="144"/>
        <v>42433.642835648141</v>
      </c>
      <c r="O1593" s="16">
        <f t="shared" si="145"/>
        <v>42463.476168981484</v>
      </c>
      <c r="P1593" s="5" t="s">
        <v>8291</v>
      </c>
      <c r="Q1593" s="9">
        <f t="shared" si="146"/>
        <v>0.29228571428571426</v>
      </c>
      <c r="R1593" s="15">
        <f t="shared" si="147"/>
        <v>44.48</v>
      </c>
      <c r="S1593" s="5" t="str">
        <f t="shared" si="148"/>
        <v>photography</v>
      </c>
      <c r="T1593" s="5" t="str">
        <f t="shared" si="149"/>
        <v>places</v>
      </c>
    </row>
    <row r="1594" spans="1:20" ht="16" x14ac:dyDescent="0.2">
      <c r="A1594" s="5">
        <v>1592</v>
      </c>
      <c r="B1594" s="12" t="s">
        <v>1593</v>
      </c>
      <c r="C1594" s="12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18">
        <f t="shared" si="144"/>
        <v>42045.98940972222</v>
      </c>
      <c r="O1594" s="16">
        <f t="shared" si="145"/>
        <v>42090.822743055549</v>
      </c>
      <c r="P1594" s="5" t="s">
        <v>8291</v>
      </c>
      <c r="Q1594" s="9">
        <f t="shared" si="146"/>
        <v>0</v>
      </c>
      <c r="R1594" s="15" t="str">
        <f t="shared" si="147"/>
        <v>N/A</v>
      </c>
      <c r="S1594" s="5" t="str">
        <f t="shared" si="148"/>
        <v>photography</v>
      </c>
      <c r="T1594" s="5" t="str">
        <f t="shared" si="149"/>
        <v>places</v>
      </c>
    </row>
    <row r="1595" spans="1:20" ht="16" x14ac:dyDescent="0.2">
      <c r="A1595" s="5">
        <v>1593</v>
      </c>
      <c r="B1595" s="12" t="s">
        <v>1594</v>
      </c>
      <c r="C1595" s="12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18">
        <f t="shared" si="144"/>
        <v>42033.76221064815</v>
      </c>
      <c r="O1595" s="16">
        <f t="shared" si="145"/>
        <v>42063.63721064815</v>
      </c>
      <c r="P1595" s="5" t="s">
        <v>8291</v>
      </c>
      <c r="Q1595" s="9">
        <f t="shared" si="146"/>
        <v>1.3636363636363637E-4</v>
      </c>
      <c r="R1595" s="15">
        <f t="shared" si="147"/>
        <v>1</v>
      </c>
      <c r="S1595" s="5" t="str">
        <f t="shared" si="148"/>
        <v>photography</v>
      </c>
      <c r="T1595" s="5" t="str">
        <f t="shared" si="149"/>
        <v>places</v>
      </c>
    </row>
    <row r="1596" spans="1:20" ht="16" x14ac:dyDescent="0.2">
      <c r="A1596" s="5">
        <v>1594</v>
      </c>
      <c r="B1596" s="12" t="s">
        <v>1595</v>
      </c>
      <c r="C1596" s="12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18">
        <f t="shared" si="144"/>
        <v>42445.629421296289</v>
      </c>
      <c r="O1596" s="16">
        <f t="shared" si="145"/>
        <v>42505.472916666666</v>
      </c>
      <c r="P1596" s="5" t="s">
        <v>8291</v>
      </c>
      <c r="Q1596" s="9">
        <f t="shared" si="146"/>
        <v>0.20499999999999999</v>
      </c>
      <c r="R1596" s="15">
        <f t="shared" si="147"/>
        <v>20.5</v>
      </c>
      <c r="S1596" s="5" t="str">
        <f t="shared" si="148"/>
        <v>photography</v>
      </c>
      <c r="T1596" s="5" t="str">
        <f t="shared" si="149"/>
        <v>places</v>
      </c>
    </row>
    <row r="1597" spans="1:20" ht="32" x14ac:dyDescent="0.2">
      <c r="A1597" s="5">
        <v>1595</v>
      </c>
      <c r="B1597" s="12" t="s">
        <v>1596</v>
      </c>
      <c r="C1597" s="12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18">
        <f t="shared" si="144"/>
        <v>41779.96675925926</v>
      </c>
      <c r="O1597" s="16">
        <f t="shared" si="145"/>
        <v>41808.634027777771</v>
      </c>
      <c r="P1597" s="5" t="s">
        <v>8291</v>
      </c>
      <c r="Q1597" s="9">
        <f t="shared" si="146"/>
        <v>2.8E-3</v>
      </c>
      <c r="R1597" s="15">
        <f t="shared" si="147"/>
        <v>40</v>
      </c>
      <c r="S1597" s="5" t="str">
        <f t="shared" si="148"/>
        <v>photography</v>
      </c>
      <c r="T1597" s="5" t="str">
        <f t="shared" si="149"/>
        <v>places</v>
      </c>
    </row>
    <row r="1598" spans="1:20" ht="32" x14ac:dyDescent="0.2">
      <c r="A1598" s="5">
        <v>1596</v>
      </c>
      <c r="B1598" s="12" t="s">
        <v>1597</v>
      </c>
      <c r="C1598" s="12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18">
        <f t="shared" si="144"/>
        <v>41941.346863425926</v>
      </c>
      <c r="O1598" s="16">
        <f t="shared" si="145"/>
        <v>41986.26353009259</v>
      </c>
      <c r="P1598" s="5" t="s">
        <v>8291</v>
      </c>
      <c r="Q1598" s="9">
        <f t="shared" si="146"/>
        <v>2.3076923076923078E-2</v>
      </c>
      <c r="R1598" s="15">
        <f t="shared" si="147"/>
        <v>25</v>
      </c>
      <c r="S1598" s="5" t="str">
        <f t="shared" si="148"/>
        <v>photography</v>
      </c>
      <c r="T1598" s="5" t="str">
        <f t="shared" si="149"/>
        <v>places</v>
      </c>
    </row>
    <row r="1599" spans="1:20" ht="32" x14ac:dyDescent="0.2">
      <c r="A1599" s="5">
        <v>1597</v>
      </c>
      <c r="B1599" s="12" t="s">
        <v>1598</v>
      </c>
      <c r="C1599" s="12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18">
        <f t="shared" si="144"/>
        <v>42603.270798611113</v>
      </c>
      <c r="O1599" s="16">
        <f t="shared" si="145"/>
        <v>42633.145798611113</v>
      </c>
      <c r="P1599" s="5" t="s">
        <v>8291</v>
      </c>
      <c r="Q1599" s="9">
        <f t="shared" si="146"/>
        <v>0</v>
      </c>
      <c r="R1599" s="15" t="str">
        <f t="shared" si="147"/>
        <v>N/A</v>
      </c>
      <c r="S1599" s="5" t="str">
        <f t="shared" si="148"/>
        <v>photography</v>
      </c>
      <c r="T1599" s="5" t="str">
        <f t="shared" si="149"/>
        <v>places</v>
      </c>
    </row>
    <row r="1600" spans="1:20" ht="32" x14ac:dyDescent="0.2">
      <c r="A1600" s="5">
        <v>1598</v>
      </c>
      <c r="B1600" s="12" t="s">
        <v>1599</v>
      </c>
      <c r="C1600" s="12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18">
        <f t="shared" si="144"/>
        <v>42151.584004629629</v>
      </c>
      <c r="O1600" s="16">
        <f t="shared" si="145"/>
        <v>42211.459004629629</v>
      </c>
      <c r="P1600" s="5" t="s">
        <v>8291</v>
      </c>
      <c r="Q1600" s="9">
        <f t="shared" si="146"/>
        <v>1.25E-3</v>
      </c>
      <c r="R1600" s="15">
        <f t="shared" si="147"/>
        <v>1</v>
      </c>
      <c r="S1600" s="5" t="str">
        <f t="shared" si="148"/>
        <v>photography</v>
      </c>
      <c r="T1600" s="5" t="str">
        <f t="shared" si="149"/>
        <v>places</v>
      </c>
    </row>
    <row r="1601" spans="1:20" ht="32" x14ac:dyDescent="0.2">
      <c r="A1601" s="5">
        <v>1599</v>
      </c>
      <c r="B1601" s="12" t="s">
        <v>1600</v>
      </c>
      <c r="C1601" s="12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18">
        <f t="shared" si="144"/>
        <v>42438.455740740734</v>
      </c>
      <c r="O1601" s="16">
        <f t="shared" si="145"/>
        <v>42468.289074074077</v>
      </c>
      <c r="P1601" s="5" t="s">
        <v>8291</v>
      </c>
      <c r="Q1601" s="9">
        <f t="shared" si="146"/>
        <v>0</v>
      </c>
      <c r="R1601" s="15" t="str">
        <f t="shared" si="147"/>
        <v>N/A</v>
      </c>
      <c r="S1601" s="5" t="str">
        <f t="shared" si="148"/>
        <v>photography</v>
      </c>
      <c r="T1601" s="5" t="str">
        <f t="shared" si="149"/>
        <v>places</v>
      </c>
    </row>
    <row r="1602" spans="1:20" ht="32" x14ac:dyDescent="0.2">
      <c r="A1602" s="5">
        <v>1600</v>
      </c>
      <c r="B1602" s="12" t="s">
        <v>1601</v>
      </c>
      <c r="C1602" s="12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18">
        <f t="shared" ref="N1602:N1665" si="150">(J1602/86400)+25569+(-2/24)</f>
        <v>41790.973981481475</v>
      </c>
      <c r="O1602" s="16">
        <f t="shared" ref="O1602:O1665" si="151">(I1602/86400)+25569+(-5/24)</f>
        <v>41835.007638888885</v>
      </c>
      <c r="P1602" s="5" t="s">
        <v>8291</v>
      </c>
      <c r="Q1602" s="9">
        <f t="shared" ref="Q1602:Q1665" si="152">E1602/D1602</f>
        <v>7.3400000000000007E-2</v>
      </c>
      <c r="R1602" s="15">
        <f t="shared" ref="R1602:R1665" si="153">IF(OR(E1602=0,L1602=0),"N/A",ROUND((E1602/L1602),2))</f>
        <v>40.78</v>
      </c>
      <c r="S1602" s="5" t="str">
        <f t="shared" ref="S1602:S1665" si="154">LEFT(P1602,(FIND("/",P1602,1)-1))</f>
        <v>photography</v>
      </c>
      <c r="T1602" s="5" t="str">
        <f t="shared" ref="T1602:T1665" si="155">RIGHT(P1602,LEN(P1602)-FIND("/",P1602))</f>
        <v>places</v>
      </c>
    </row>
    <row r="1603" spans="1:20" ht="32" x14ac:dyDescent="0.2">
      <c r="A1603" s="5">
        <v>1601</v>
      </c>
      <c r="B1603" s="12" t="s">
        <v>1602</v>
      </c>
      <c r="C1603" s="12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18">
        <f t="shared" si="150"/>
        <v>40638.009641203702</v>
      </c>
      <c r="O1603" s="16">
        <f t="shared" si="151"/>
        <v>40667.884641203702</v>
      </c>
      <c r="P1603" s="5" t="s">
        <v>8276</v>
      </c>
      <c r="Q1603" s="9">
        <f t="shared" si="152"/>
        <v>1.082492</v>
      </c>
      <c r="R1603" s="15">
        <f t="shared" si="153"/>
        <v>48.33</v>
      </c>
      <c r="S1603" s="5" t="str">
        <f t="shared" si="154"/>
        <v>music</v>
      </c>
      <c r="T1603" s="5" t="str">
        <f t="shared" si="155"/>
        <v>rock</v>
      </c>
    </row>
    <row r="1604" spans="1:20" ht="32" x14ac:dyDescent="0.2">
      <c r="A1604" s="5">
        <v>1602</v>
      </c>
      <c r="B1604" s="12" t="s">
        <v>1603</v>
      </c>
      <c r="C1604" s="12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18">
        <f t="shared" si="150"/>
        <v>40788.214317129627</v>
      </c>
      <c r="O1604" s="16">
        <f t="shared" si="151"/>
        <v>40830.75</v>
      </c>
      <c r="P1604" s="5" t="s">
        <v>8276</v>
      </c>
      <c r="Q1604" s="9">
        <f t="shared" si="152"/>
        <v>1.0016666666666667</v>
      </c>
      <c r="R1604" s="15">
        <f t="shared" si="153"/>
        <v>46.95</v>
      </c>
      <c r="S1604" s="5" t="str">
        <f t="shared" si="154"/>
        <v>music</v>
      </c>
      <c r="T1604" s="5" t="str">
        <f t="shared" si="155"/>
        <v>rock</v>
      </c>
    </row>
    <row r="1605" spans="1:20" ht="16" x14ac:dyDescent="0.2">
      <c r="A1605" s="5">
        <v>1603</v>
      </c>
      <c r="B1605" s="12" t="s">
        <v>1604</v>
      </c>
      <c r="C1605" s="12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18">
        <f t="shared" si="150"/>
        <v>40876.086331018516</v>
      </c>
      <c r="O1605" s="16">
        <f t="shared" si="151"/>
        <v>40935.961331018516</v>
      </c>
      <c r="P1605" s="5" t="s">
        <v>8276</v>
      </c>
      <c r="Q1605" s="9">
        <f t="shared" si="152"/>
        <v>1.0003299999999999</v>
      </c>
      <c r="R1605" s="15">
        <f t="shared" si="153"/>
        <v>66.69</v>
      </c>
      <c r="S1605" s="5" t="str">
        <f t="shared" si="154"/>
        <v>music</v>
      </c>
      <c r="T1605" s="5" t="str">
        <f t="shared" si="155"/>
        <v>rock</v>
      </c>
    </row>
    <row r="1606" spans="1:20" ht="32" x14ac:dyDescent="0.2">
      <c r="A1606" s="5">
        <v>1604</v>
      </c>
      <c r="B1606" s="12" t="s">
        <v>1605</v>
      </c>
      <c r="C1606" s="12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18">
        <f t="shared" si="150"/>
        <v>40945.761979166666</v>
      </c>
      <c r="O1606" s="16">
        <f t="shared" si="151"/>
        <v>40985.595312500001</v>
      </c>
      <c r="P1606" s="5" t="s">
        <v>8276</v>
      </c>
      <c r="Q1606" s="9">
        <f t="shared" si="152"/>
        <v>1.2210714285714286</v>
      </c>
      <c r="R1606" s="15">
        <f t="shared" si="153"/>
        <v>48.84</v>
      </c>
      <c r="S1606" s="5" t="str">
        <f t="shared" si="154"/>
        <v>music</v>
      </c>
      <c r="T1606" s="5" t="str">
        <f t="shared" si="155"/>
        <v>rock</v>
      </c>
    </row>
    <row r="1607" spans="1:20" ht="32" x14ac:dyDescent="0.2">
      <c r="A1607" s="5">
        <v>1605</v>
      </c>
      <c r="B1607" s="12" t="s">
        <v>1606</v>
      </c>
      <c r="C1607" s="12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18">
        <f t="shared" si="150"/>
        <v>40746.929548611108</v>
      </c>
      <c r="O1607" s="16">
        <f t="shared" si="151"/>
        <v>40756.083333333328</v>
      </c>
      <c r="P1607" s="5" t="s">
        <v>8276</v>
      </c>
      <c r="Q1607" s="9">
        <f t="shared" si="152"/>
        <v>1.0069333333333335</v>
      </c>
      <c r="R1607" s="15">
        <f t="shared" si="153"/>
        <v>137.31</v>
      </c>
      <c r="S1607" s="5" t="str">
        <f t="shared" si="154"/>
        <v>music</v>
      </c>
      <c r="T1607" s="5" t="str">
        <f t="shared" si="155"/>
        <v>rock</v>
      </c>
    </row>
    <row r="1608" spans="1:20" ht="32" x14ac:dyDescent="0.2">
      <c r="A1608" s="5">
        <v>1606</v>
      </c>
      <c r="B1608" s="12" t="s">
        <v>1607</v>
      </c>
      <c r="C1608" s="12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18">
        <f t="shared" si="150"/>
        <v>40536.028217592589</v>
      </c>
      <c r="O1608" s="16">
        <f t="shared" si="151"/>
        <v>40625.861550925925</v>
      </c>
      <c r="P1608" s="5" t="s">
        <v>8276</v>
      </c>
      <c r="Q1608" s="9">
        <f t="shared" si="152"/>
        <v>1.01004125</v>
      </c>
      <c r="R1608" s="15">
        <f t="shared" si="153"/>
        <v>87.83</v>
      </c>
      <c r="S1608" s="5" t="str">
        <f t="shared" si="154"/>
        <v>music</v>
      </c>
      <c r="T1608" s="5" t="str">
        <f t="shared" si="155"/>
        <v>rock</v>
      </c>
    </row>
    <row r="1609" spans="1:20" ht="32" x14ac:dyDescent="0.2">
      <c r="A1609" s="5">
        <v>1607</v>
      </c>
      <c r="B1609" s="12" t="s">
        <v>1608</v>
      </c>
      <c r="C1609" s="12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18">
        <f t="shared" si="150"/>
        <v>41053.725127314814</v>
      </c>
      <c r="O1609" s="16">
        <f t="shared" si="151"/>
        <v>41074.600127314814</v>
      </c>
      <c r="P1609" s="5" t="s">
        <v>8276</v>
      </c>
      <c r="Q1609" s="9">
        <f t="shared" si="152"/>
        <v>1.4511000000000001</v>
      </c>
      <c r="R1609" s="15">
        <f t="shared" si="153"/>
        <v>70.790000000000006</v>
      </c>
      <c r="S1609" s="5" t="str">
        <f t="shared" si="154"/>
        <v>music</v>
      </c>
      <c r="T1609" s="5" t="str">
        <f t="shared" si="155"/>
        <v>rock</v>
      </c>
    </row>
    <row r="1610" spans="1:20" ht="16" x14ac:dyDescent="0.2">
      <c r="A1610" s="5">
        <v>1608</v>
      </c>
      <c r="B1610" s="12" t="s">
        <v>1609</v>
      </c>
      <c r="C1610" s="12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18">
        <f t="shared" si="150"/>
        <v>41607.747523148144</v>
      </c>
      <c r="O1610" s="16">
        <f t="shared" si="151"/>
        <v>41640.018055555549</v>
      </c>
      <c r="P1610" s="5" t="s">
        <v>8276</v>
      </c>
      <c r="Q1610" s="9">
        <f t="shared" si="152"/>
        <v>1.0125</v>
      </c>
      <c r="R1610" s="15">
        <f t="shared" si="153"/>
        <v>52.83</v>
      </c>
      <c r="S1610" s="5" t="str">
        <f t="shared" si="154"/>
        <v>music</v>
      </c>
      <c r="T1610" s="5" t="str">
        <f t="shared" si="155"/>
        <v>rock</v>
      </c>
    </row>
    <row r="1611" spans="1:20" ht="32" x14ac:dyDescent="0.2">
      <c r="A1611" s="5">
        <v>1609</v>
      </c>
      <c r="B1611" s="12" t="s">
        <v>1610</v>
      </c>
      <c r="C1611" s="12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18">
        <f t="shared" si="150"/>
        <v>40795.917928240735</v>
      </c>
      <c r="O1611" s="16">
        <f t="shared" si="151"/>
        <v>40849.125</v>
      </c>
      <c r="P1611" s="5" t="s">
        <v>8276</v>
      </c>
      <c r="Q1611" s="9">
        <f t="shared" si="152"/>
        <v>1.1833333333333333</v>
      </c>
      <c r="R1611" s="15">
        <f t="shared" si="153"/>
        <v>443.75</v>
      </c>
      <c r="S1611" s="5" t="str">
        <f t="shared" si="154"/>
        <v>music</v>
      </c>
      <c r="T1611" s="5" t="str">
        <f t="shared" si="155"/>
        <v>rock</v>
      </c>
    </row>
    <row r="1612" spans="1:20" ht="16" x14ac:dyDescent="0.2">
      <c r="A1612" s="5">
        <v>1610</v>
      </c>
      <c r="B1612" s="12" t="s">
        <v>1611</v>
      </c>
      <c r="C1612" s="12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18">
        <f t="shared" si="150"/>
        <v>41228.841550925921</v>
      </c>
      <c r="O1612" s="16">
        <f t="shared" si="151"/>
        <v>41258.716550925921</v>
      </c>
      <c r="P1612" s="5" t="s">
        <v>8276</v>
      </c>
      <c r="Q1612" s="9">
        <f t="shared" si="152"/>
        <v>2.7185000000000001</v>
      </c>
      <c r="R1612" s="15">
        <f t="shared" si="153"/>
        <v>48.54</v>
      </c>
      <c r="S1612" s="5" t="str">
        <f t="shared" si="154"/>
        <v>music</v>
      </c>
      <c r="T1612" s="5" t="str">
        <f t="shared" si="155"/>
        <v>rock</v>
      </c>
    </row>
    <row r="1613" spans="1:20" ht="16" x14ac:dyDescent="0.2">
      <c r="A1613" s="5">
        <v>1611</v>
      </c>
      <c r="B1613" s="12" t="s">
        <v>1612</v>
      </c>
      <c r="C1613" s="12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18">
        <f t="shared" si="150"/>
        <v>41408.917037037034</v>
      </c>
      <c r="O1613" s="16">
        <f t="shared" si="151"/>
        <v>41429.792037037034</v>
      </c>
      <c r="P1613" s="5" t="s">
        <v>8276</v>
      </c>
      <c r="Q1613" s="9">
        <f t="shared" si="152"/>
        <v>1.25125</v>
      </c>
      <c r="R1613" s="15">
        <f t="shared" si="153"/>
        <v>37.07</v>
      </c>
      <c r="S1613" s="5" t="str">
        <f t="shared" si="154"/>
        <v>music</v>
      </c>
      <c r="T1613" s="5" t="str">
        <f t="shared" si="155"/>
        <v>rock</v>
      </c>
    </row>
    <row r="1614" spans="1:20" ht="32" x14ac:dyDescent="0.2">
      <c r="A1614" s="5">
        <v>1612</v>
      </c>
      <c r="B1614" s="12" t="s">
        <v>1613</v>
      </c>
      <c r="C1614" s="12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18">
        <f t="shared" si="150"/>
        <v>41246.791481481479</v>
      </c>
      <c r="O1614" s="16">
        <f t="shared" si="151"/>
        <v>41276.666481481479</v>
      </c>
      <c r="P1614" s="5" t="s">
        <v>8276</v>
      </c>
      <c r="Q1614" s="9">
        <f t="shared" si="152"/>
        <v>1.1000000000000001</v>
      </c>
      <c r="R1614" s="15">
        <f t="shared" si="153"/>
        <v>50</v>
      </c>
      <c r="S1614" s="5" t="str">
        <f t="shared" si="154"/>
        <v>music</v>
      </c>
      <c r="T1614" s="5" t="str">
        <f t="shared" si="155"/>
        <v>rock</v>
      </c>
    </row>
    <row r="1615" spans="1:20" ht="32" x14ac:dyDescent="0.2">
      <c r="A1615" s="5">
        <v>1613</v>
      </c>
      <c r="B1615" s="12" t="s">
        <v>1614</v>
      </c>
      <c r="C1615" s="12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18">
        <f t="shared" si="150"/>
        <v>41081.986134259256</v>
      </c>
      <c r="O1615" s="16">
        <f t="shared" si="151"/>
        <v>41111.861134259256</v>
      </c>
      <c r="P1615" s="5" t="s">
        <v>8276</v>
      </c>
      <c r="Q1615" s="9">
        <f t="shared" si="152"/>
        <v>1.0149999999999999</v>
      </c>
      <c r="R1615" s="15">
        <f t="shared" si="153"/>
        <v>39.04</v>
      </c>
      <c r="S1615" s="5" t="str">
        <f t="shared" si="154"/>
        <v>music</v>
      </c>
      <c r="T1615" s="5" t="str">
        <f t="shared" si="155"/>
        <v>rock</v>
      </c>
    </row>
    <row r="1616" spans="1:20" ht="32" x14ac:dyDescent="0.2">
      <c r="A1616" s="5">
        <v>1614</v>
      </c>
      <c r="B1616" s="12" t="s">
        <v>1615</v>
      </c>
      <c r="C1616" s="12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18">
        <f t="shared" si="150"/>
        <v>41794.897789351853</v>
      </c>
      <c r="O1616" s="16">
        <f t="shared" si="151"/>
        <v>41854.5</v>
      </c>
      <c r="P1616" s="5" t="s">
        <v>8276</v>
      </c>
      <c r="Q1616" s="9">
        <f t="shared" si="152"/>
        <v>1.0269999999999999</v>
      </c>
      <c r="R1616" s="15">
        <f t="shared" si="153"/>
        <v>66.69</v>
      </c>
      <c r="S1616" s="5" t="str">
        <f t="shared" si="154"/>
        <v>music</v>
      </c>
      <c r="T1616" s="5" t="str">
        <f t="shared" si="155"/>
        <v>rock</v>
      </c>
    </row>
    <row r="1617" spans="1:20" ht="32" x14ac:dyDescent="0.2">
      <c r="A1617" s="5">
        <v>1615</v>
      </c>
      <c r="B1617" s="12" t="s">
        <v>1616</v>
      </c>
      <c r="C1617" s="12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18">
        <f t="shared" si="150"/>
        <v>40844.967546296291</v>
      </c>
      <c r="O1617" s="16">
        <f t="shared" si="151"/>
        <v>40889.884212962963</v>
      </c>
      <c r="P1617" s="5" t="s">
        <v>8276</v>
      </c>
      <c r="Q1617" s="9">
        <f t="shared" si="152"/>
        <v>1.1412500000000001</v>
      </c>
      <c r="R1617" s="15">
        <f t="shared" si="153"/>
        <v>67.13</v>
      </c>
      <c r="S1617" s="5" t="str">
        <f t="shared" si="154"/>
        <v>music</v>
      </c>
      <c r="T1617" s="5" t="str">
        <f t="shared" si="155"/>
        <v>rock</v>
      </c>
    </row>
    <row r="1618" spans="1:20" ht="32" x14ac:dyDescent="0.2">
      <c r="A1618" s="5">
        <v>1616</v>
      </c>
      <c r="B1618" s="12" t="s">
        <v>1617</v>
      </c>
      <c r="C1618" s="12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18">
        <f t="shared" si="150"/>
        <v>41194.632187499999</v>
      </c>
      <c r="O1618" s="16">
        <f t="shared" si="151"/>
        <v>41235.708333333328</v>
      </c>
      <c r="P1618" s="5" t="s">
        <v>8276</v>
      </c>
      <c r="Q1618" s="9">
        <f t="shared" si="152"/>
        <v>1.042</v>
      </c>
      <c r="R1618" s="15">
        <f t="shared" si="153"/>
        <v>66.37</v>
      </c>
      <c r="S1618" s="5" t="str">
        <f t="shared" si="154"/>
        <v>music</v>
      </c>
      <c r="T1618" s="5" t="str">
        <f t="shared" si="155"/>
        <v>rock</v>
      </c>
    </row>
    <row r="1619" spans="1:20" ht="16" x14ac:dyDescent="0.2">
      <c r="A1619" s="5">
        <v>1617</v>
      </c>
      <c r="B1619" s="12" t="s">
        <v>1618</v>
      </c>
      <c r="C1619" s="12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18">
        <f t="shared" si="150"/>
        <v>41546.580879629626</v>
      </c>
      <c r="O1619" s="16">
        <f t="shared" si="151"/>
        <v>41579.583333333328</v>
      </c>
      <c r="P1619" s="5" t="s">
        <v>8276</v>
      </c>
      <c r="Q1619" s="9">
        <f t="shared" si="152"/>
        <v>1.4585714285714286</v>
      </c>
      <c r="R1619" s="15">
        <f t="shared" si="153"/>
        <v>64.62</v>
      </c>
      <c r="S1619" s="5" t="str">
        <f t="shared" si="154"/>
        <v>music</v>
      </c>
      <c r="T1619" s="5" t="str">
        <f t="shared" si="155"/>
        <v>rock</v>
      </c>
    </row>
    <row r="1620" spans="1:20" ht="32" x14ac:dyDescent="0.2">
      <c r="A1620" s="5">
        <v>1618</v>
      </c>
      <c r="B1620" s="12" t="s">
        <v>1619</v>
      </c>
      <c r="C1620" s="12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18">
        <f t="shared" si="150"/>
        <v>41301.571006944439</v>
      </c>
      <c r="O1620" s="16">
        <f t="shared" si="151"/>
        <v>41341.446006944439</v>
      </c>
      <c r="P1620" s="5" t="s">
        <v>8276</v>
      </c>
      <c r="Q1620" s="9">
        <f t="shared" si="152"/>
        <v>1.0506666666666666</v>
      </c>
      <c r="R1620" s="15">
        <f t="shared" si="153"/>
        <v>58.37</v>
      </c>
      <c r="S1620" s="5" t="str">
        <f t="shared" si="154"/>
        <v>music</v>
      </c>
      <c r="T1620" s="5" t="str">
        <f t="shared" si="155"/>
        <v>rock</v>
      </c>
    </row>
    <row r="1621" spans="1:20" ht="32" x14ac:dyDescent="0.2">
      <c r="A1621" s="5">
        <v>1619</v>
      </c>
      <c r="B1621" s="12" t="s">
        <v>1620</v>
      </c>
      <c r="C1621" s="12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18">
        <f t="shared" si="150"/>
        <v>41876.102847222217</v>
      </c>
      <c r="O1621" s="16">
        <f t="shared" si="151"/>
        <v>41896.977847222217</v>
      </c>
      <c r="P1621" s="5" t="s">
        <v>8276</v>
      </c>
      <c r="Q1621" s="9">
        <f t="shared" si="152"/>
        <v>1.3333333333333333</v>
      </c>
      <c r="R1621" s="15">
        <f t="shared" si="153"/>
        <v>86.96</v>
      </c>
      <c r="S1621" s="5" t="str">
        <f t="shared" si="154"/>
        <v>music</v>
      </c>
      <c r="T1621" s="5" t="str">
        <f t="shared" si="155"/>
        <v>rock</v>
      </c>
    </row>
    <row r="1622" spans="1:20" ht="16" x14ac:dyDescent="0.2">
      <c r="A1622" s="5">
        <v>1620</v>
      </c>
      <c r="B1622" s="12" t="s">
        <v>1621</v>
      </c>
      <c r="C1622" s="12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18">
        <f t="shared" si="150"/>
        <v>41321.256249999999</v>
      </c>
      <c r="O1622" s="16">
        <f t="shared" si="151"/>
        <v>41328.131249999999</v>
      </c>
      <c r="P1622" s="5" t="s">
        <v>8276</v>
      </c>
      <c r="Q1622" s="9">
        <f t="shared" si="152"/>
        <v>1.1299999999999999</v>
      </c>
      <c r="R1622" s="15">
        <f t="shared" si="153"/>
        <v>66.47</v>
      </c>
      <c r="S1622" s="5" t="str">
        <f t="shared" si="154"/>
        <v>music</v>
      </c>
      <c r="T1622" s="5" t="str">
        <f t="shared" si="155"/>
        <v>rock</v>
      </c>
    </row>
    <row r="1623" spans="1:20" ht="32" x14ac:dyDescent="0.2">
      <c r="A1623" s="5">
        <v>1621</v>
      </c>
      <c r="B1623" s="12" t="s">
        <v>1622</v>
      </c>
      <c r="C1623" s="12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18">
        <f t="shared" si="150"/>
        <v>41003.523321759254</v>
      </c>
      <c r="O1623" s="16">
        <f t="shared" si="151"/>
        <v>41056.957638888889</v>
      </c>
      <c r="P1623" s="5" t="s">
        <v>8276</v>
      </c>
      <c r="Q1623" s="9">
        <f t="shared" si="152"/>
        <v>1.212</v>
      </c>
      <c r="R1623" s="15">
        <f t="shared" si="153"/>
        <v>163.78</v>
      </c>
      <c r="S1623" s="5" t="str">
        <f t="shared" si="154"/>
        <v>music</v>
      </c>
      <c r="T1623" s="5" t="str">
        <f t="shared" si="155"/>
        <v>rock</v>
      </c>
    </row>
    <row r="1624" spans="1:20" ht="32" x14ac:dyDescent="0.2">
      <c r="A1624" s="5">
        <v>1622</v>
      </c>
      <c r="B1624" s="12" t="s">
        <v>1623</v>
      </c>
      <c r="C1624" s="12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18">
        <f t="shared" si="150"/>
        <v>41950.211504629631</v>
      </c>
      <c r="O1624" s="16">
        <f t="shared" si="151"/>
        <v>41990.124305555553</v>
      </c>
      <c r="P1624" s="5" t="s">
        <v>8276</v>
      </c>
      <c r="Q1624" s="9">
        <f t="shared" si="152"/>
        <v>1.0172463768115942</v>
      </c>
      <c r="R1624" s="15">
        <f t="shared" si="153"/>
        <v>107.98</v>
      </c>
      <c r="S1624" s="5" t="str">
        <f t="shared" si="154"/>
        <v>music</v>
      </c>
      <c r="T1624" s="5" t="str">
        <f t="shared" si="155"/>
        <v>rock</v>
      </c>
    </row>
    <row r="1625" spans="1:20" ht="32" x14ac:dyDescent="0.2">
      <c r="A1625" s="5">
        <v>1623</v>
      </c>
      <c r="B1625" s="12" t="s">
        <v>1624</v>
      </c>
      <c r="C1625" s="12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18">
        <f t="shared" si="150"/>
        <v>41453.605196759258</v>
      </c>
      <c r="O1625" s="16">
        <f t="shared" si="151"/>
        <v>41513.480196759258</v>
      </c>
      <c r="P1625" s="5" t="s">
        <v>8276</v>
      </c>
      <c r="Q1625" s="9">
        <f t="shared" si="152"/>
        <v>1.0106666666666666</v>
      </c>
      <c r="R1625" s="15">
        <f t="shared" si="153"/>
        <v>42.11</v>
      </c>
      <c r="S1625" s="5" t="str">
        <f t="shared" si="154"/>
        <v>music</v>
      </c>
      <c r="T1625" s="5" t="str">
        <f t="shared" si="155"/>
        <v>rock</v>
      </c>
    </row>
    <row r="1626" spans="1:20" ht="32" x14ac:dyDescent="0.2">
      <c r="A1626" s="5">
        <v>1624</v>
      </c>
      <c r="B1626" s="12" t="s">
        <v>1625</v>
      </c>
      <c r="C1626" s="12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18">
        <f t="shared" si="150"/>
        <v>41243.283969907403</v>
      </c>
      <c r="O1626" s="16">
        <f t="shared" si="151"/>
        <v>41283.158969907403</v>
      </c>
      <c r="P1626" s="5" t="s">
        <v>8276</v>
      </c>
      <c r="Q1626" s="9">
        <f t="shared" si="152"/>
        <v>1.18</v>
      </c>
      <c r="R1626" s="15">
        <f t="shared" si="153"/>
        <v>47.2</v>
      </c>
      <c r="S1626" s="5" t="str">
        <f t="shared" si="154"/>
        <v>music</v>
      </c>
      <c r="T1626" s="5" t="str">
        <f t="shared" si="155"/>
        <v>rock</v>
      </c>
    </row>
    <row r="1627" spans="1:20" ht="32" x14ac:dyDescent="0.2">
      <c r="A1627" s="5">
        <v>1625</v>
      </c>
      <c r="B1627" s="12" t="s">
        <v>1626</v>
      </c>
      <c r="C1627" s="12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18">
        <f t="shared" si="150"/>
        <v>41135.616354166668</v>
      </c>
      <c r="O1627" s="16">
        <f t="shared" si="151"/>
        <v>41163.491354166668</v>
      </c>
      <c r="P1627" s="5" t="s">
        <v>8276</v>
      </c>
      <c r="Q1627" s="9">
        <f t="shared" si="152"/>
        <v>1.5533333333333332</v>
      </c>
      <c r="R1627" s="15">
        <f t="shared" si="153"/>
        <v>112.02</v>
      </c>
      <c r="S1627" s="5" t="str">
        <f t="shared" si="154"/>
        <v>music</v>
      </c>
      <c r="T1627" s="5" t="str">
        <f t="shared" si="155"/>
        <v>rock</v>
      </c>
    </row>
    <row r="1628" spans="1:20" ht="32" x14ac:dyDescent="0.2">
      <c r="A1628" s="5">
        <v>1626</v>
      </c>
      <c r="B1628" s="12" t="s">
        <v>1627</v>
      </c>
      <c r="C1628" s="12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18">
        <f t="shared" si="150"/>
        <v>41579.764664351846</v>
      </c>
      <c r="O1628" s="16">
        <f t="shared" si="151"/>
        <v>41609.681331018517</v>
      </c>
      <c r="P1628" s="5" t="s">
        <v>8276</v>
      </c>
      <c r="Q1628" s="9">
        <f t="shared" si="152"/>
        <v>1.0118750000000001</v>
      </c>
      <c r="R1628" s="15">
        <f t="shared" si="153"/>
        <v>74.95</v>
      </c>
      <c r="S1628" s="5" t="str">
        <f t="shared" si="154"/>
        <v>music</v>
      </c>
      <c r="T1628" s="5" t="str">
        <f t="shared" si="155"/>
        <v>rock</v>
      </c>
    </row>
    <row r="1629" spans="1:20" ht="32" x14ac:dyDescent="0.2">
      <c r="A1629" s="5">
        <v>1627</v>
      </c>
      <c r="B1629" s="12" t="s">
        <v>1628</v>
      </c>
      <c r="C1629" s="12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18">
        <f t="shared" si="150"/>
        <v>41205.623715277776</v>
      </c>
      <c r="O1629" s="16">
        <f t="shared" si="151"/>
        <v>41238.999305555553</v>
      </c>
      <c r="P1629" s="5" t="s">
        <v>8276</v>
      </c>
      <c r="Q1629" s="9">
        <f t="shared" si="152"/>
        <v>1.17</v>
      </c>
      <c r="R1629" s="15">
        <f t="shared" si="153"/>
        <v>61.58</v>
      </c>
      <c r="S1629" s="5" t="str">
        <f t="shared" si="154"/>
        <v>music</v>
      </c>
      <c r="T1629" s="5" t="str">
        <f t="shared" si="155"/>
        <v>rock</v>
      </c>
    </row>
    <row r="1630" spans="1:20" ht="16" x14ac:dyDescent="0.2">
      <c r="A1630" s="5">
        <v>1628</v>
      </c>
      <c r="B1630" s="12" t="s">
        <v>1629</v>
      </c>
      <c r="C1630" s="12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18">
        <f t="shared" si="150"/>
        <v>41774.653726851851</v>
      </c>
      <c r="O1630" s="16">
        <f t="shared" si="151"/>
        <v>41807.528726851851</v>
      </c>
      <c r="P1630" s="5" t="s">
        <v>8276</v>
      </c>
      <c r="Q1630" s="9">
        <f t="shared" si="152"/>
        <v>1.00925</v>
      </c>
      <c r="R1630" s="15">
        <f t="shared" si="153"/>
        <v>45.88</v>
      </c>
      <c r="S1630" s="5" t="str">
        <f t="shared" si="154"/>
        <v>music</v>
      </c>
      <c r="T1630" s="5" t="str">
        <f t="shared" si="155"/>
        <v>rock</v>
      </c>
    </row>
    <row r="1631" spans="1:20" ht="16" x14ac:dyDescent="0.2">
      <c r="A1631" s="5">
        <v>1629</v>
      </c>
      <c r="B1631" s="12" t="s">
        <v>1630</v>
      </c>
      <c r="C1631" s="12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18">
        <f t="shared" si="150"/>
        <v>41645.783946759257</v>
      </c>
      <c r="O1631" s="16">
        <f t="shared" si="151"/>
        <v>41690.658946759257</v>
      </c>
      <c r="P1631" s="5" t="s">
        <v>8276</v>
      </c>
      <c r="Q1631" s="9">
        <f t="shared" si="152"/>
        <v>1.0366666666666666</v>
      </c>
      <c r="R1631" s="15">
        <f t="shared" si="153"/>
        <v>75.849999999999994</v>
      </c>
      <c r="S1631" s="5" t="str">
        <f t="shared" si="154"/>
        <v>music</v>
      </c>
      <c r="T1631" s="5" t="str">
        <f t="shared" si="155"/>
        <v>rock</v>
      </c>
    </row>
    <row r="1632" spans="1:20" ht="32" x14ac:dyDescent="0.2">
      <c r="A1632" s="5">
        <v>1630</v>
      </c>
      <c r="B1632" s="12" t="s">
        <v>1631</v>
      </c>
      <c r="C1632" s="12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18">
        <f t="shared" si="150"/>
        <v>40939.754340277774</v>
      </c>
      <c r="O1632" s="16">
        <f t="shared" si="151"/>
        <v>40970.082638888889</v>
      </c>
      <c r="P1632" s="5" t="s">
        <v>8276</v>
      </c>
      <c r="Q1632" s="9">
        <f t="shared" si="152"/>
        <v>2.6524999999999999</v>
      </c>
      <c r="R1632" s="15">
        <f t="shared" si="153"/>
        <v>84.21</v>
      </c>
      <c r="S1632" s="5" t="str">
        <f t="shared" si="154"/>
        <v>music</v>
      </c>
      <c r="T1632" s="5" t="str">
        <f t="shared" si="155"/>
        <v>rock</v>
      </c>
    </row>
    <row r="1633" spans="1:20" ht="32" x14ac:dyDescent="0.2">
      <c r="A1633" s="5">
        <v>1631</v>
      </c>
      <c r="B1633" s="12" t="s">
        <v>1632</v>
      </c>
      <c r="C1633" s="12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18">
        <f t="shared" si="150"/>
        <v>41164.77616898148</v>
      </c>
      <c r="O1633" s="16">
        <f t="shared" si="151"/>
        <v>41194.65116898148</v>
      </c>
      <c r="P1633" s="5" t="s">
        <v>8276</v>
      </c>
      <c r="Q1633" s="9">
        <f t="shared" si="152"/>
        <v>1.5590999999999999</v>
      </c>
      <c r="R1633" s="15">
        <f t="shared" si="153"/>
        <v>117.23</v>
      </c>
      <c r="S1633" s="5" t="str">
        <f t="shared" si="154"/>
        <v>music</v>
      </c>
      <c r="T1633" s="5" t="str">
        <f t="shared" si="155"/>
        <v>rock</v>
      </c>
    </row>
    <row r="1634" spans="1:20" ht="32" x14ac:dyDescent="0.2">
      <c r="A1634" s="5">
        <v>1632</v>
      </c>
      <c r="B1634" s="12" t="s">
        <v>1633</v>
      </c>
      <c r="C1634" s="12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18">
        <f t="shared" si="150"/>
        <v>40750.257569444446</v>
      </c>
      <c r="O1634" s="16">
        <f t="shared" si="151"/>
        <v>40810.132569444446</v>
      </c>
      <c r="P1634" s="5" t="s">
        <v>8276</v>
      </c>
      <c r="Q1634" s="9">
        <f t="shared" si="152"/>
        <v>1.0162500000000001</v>
      </c>
      <c r="R1634" s="15">
        <f t="shared" si="153"/>
        <v>86.49</v>
      </c>
      <c r="S1634" s="5" t="str">
        <f t="shared" si="154"/>
        <v>music</v>
      </c>
      <c r="T1634" s="5" t="str">
        <f t="shared" si="155"/>
        <v>rock</v>
      </c>
    </row>
    <row r="1635" spans="1:20" ht="32" x14ac:dyDescent="0.2">
      <c r="A1635" s="5">
        <v>1633</v>
      </c>
      <c r="B1635" s="12" t="s">
        <v>1634</v>
      </c>
      <c r="C1635" s="12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18">
        <f t="shared" si="150"/>
        <v>40896.800416666665</v>
      </c>
      <c r="O1635" s="16">
        <f t="shared" si="151"/>
        <v>40924</v>
      </c>
      <c r="P1635" s="5" t="s">
        <v>8276</v>
      </c>
      <c r="Q1635" s="9">
        <f t="shared" si="152"/>
        <v>1</v>
      </c>
      <c r="R1635" s="15">
        <f t="shared" si="153"/>
        <v>172.41</v>
      </c>
      <c r="S1635" s="5" t="str">
        <f t="shared" si="154"/>
        <v>music</v>
      </c>
      <c r="T1635" s="5" t="str">
        <f t="shared" si="155"/>
        <v>rock</v>
      </c>
    </row>
    <row r="1636" spans="1:20" ht="16" x14ac:dyDescent="0.2">
      <c r="A1636" s="5">
        <v>1634</v>
      </c>
      <c r="B1636" s="12" t="s">
        <v>1635</v>
      </c>
      <c r="C1636" s="12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18">
        <f t="shared" si="150"/>
        <v>40658.106493055551</v>
      </c>
      <c r="O1636" s="16">
        <f t="shared" si="151"/>
        <v>40696.040972222218</v>
      </c>
      <c r="P1636" s="5" t="s">
        <v>8276</v>
      </c>
      <c r="Q1636" s="9">
        <f t="shared" si="152"/>
        <v>1.0049999999999999</v>
      </c>
      <c r="R1636" s="15">
        <f t="shared" si="153"/>
        <v>62.81</v>
      </c>
      <c r="S1636" s="5" t="str">
        <f t="shared" si="154"/>
        <v>music</v>
      </c>
      <c r="T1636" s="5" t="str">
        <f t="shared" si="155"/>
        <v>rock</v>
      </c>
    </row>
    <row r="1637" spans="1:20" ht="32" x14ac:dyDescent="0.2">
      <c r="A1637" s="5">
        <v>1635</v>
      </c>
      <c r="B1637" s="12" t="s">
        <v>1636</v>
      </c>
      <c r="C1637" s="12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18">
        <f t="shared" si="150"/>
        <v>42502.785428240742</v>
      </c>
      <c r="O1637" s="16">
        <f t="shared" si="151"/>
        <v>42562.660428240742</v>
      </c>
      <c r="P1637" s="5" t="s">
        <v>8276</v>
      </c>
      <c r="Q1637" s="9">
        <f t="shared" si="152"/>
        <v>1.2529999999999999</v>
      </c>
      <c r="R1637" s="15">
        <f t="shared" si="153"/>
        <v>67.73</v>
      </c>
      <c r="S1637" s="5" t="str">
        <f t="shared" si="154"/>
        <v>music</v>
      </c>
      <c r="T1637" s="5" t="str">
        <f t="shared" si="155"/>
        <v>rock</v>
      </c>
    </row>
    <row r="1638" spans="1:20" ht="32" x14ac:dyDescent="0.2">
      <c r="A1638" s="5">
        <v>1636</v>
      </c>
      <c r="B1638" s="12" t="s">
        <v>1637</v>
      </c>
      <c r="C1638" s="12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18">
        <f t="shared" si="150"/>
        <v>40663.003333333334</v>
      </c>
      <c r="O1638" s="16">
        <f t="shared" si="151"/>
        <v>40705.958333333328</v>
      </c>
      <c r="P1638" s="5" t="s">
        <v>8276</v>
      </c>
      <c r="Q1638" s="9">
        <f t="shared" si="152"/>
        <v>1.0355555555555556</v>
      </c>
      <c r="R1638" s="15">
        <f t="shared" si="153"/>
        <v>53.56</v>
      </c>
      <c r="S1638" s="5" t="str">
        <f t="shared" si="154"/>
        <v>music</v>
      </c>
      <c r="T1638" s="5" t="str">
        <f t="shared" si="155"/>
        <v>rock</v>
      </c>
    </row>
    <row r="1639" spans="1:20" ht="32" x14ac:dyDescent="0.2">
      <c r="A1639" s="5">
        <v>1637</v>
      </c>
      <c r="B1639" s="12" t="s">
        <v>1638</v>
      </c>
      <c r="C1639" s="12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18">
        <f t="shared" si="150"/>
        <v>40122.668287037035</v>
      </c>
      <c r="O1639" s="16">
        <f t="shared" si="151"/>
        <v>40178.777083333327</v>
      </c>
      <c r="P1639" s="5" t="s">
        <v>8276</v>
      </c>
      <c r="Q1639" s="9">
        <f t="shared" si="152"/>
        <v>1.038</v>
      </c>
      <c r="R1639" s="15">
        <f t="shared" si="153"/>
        <v>34.6</v>
      </c>
      <c r="S1639" s="5" t="str">
        <f t="shared" si="154"/>
        <v>music</v>
      </c>
      <c r="T1639" s="5" t="str">
        <f t="shared" si="155"/>
        <v>rock</v>
      </c>
    </row>
    <row r="1640" spans="1:20" ht="16" x14ac:dyDescent="0.2">
      <c r="A1640" s="5">
        <v>1638</v>
      </c>
      <c r="B1640" s="12" t="s">
        <v>1639</v>
      </c>
      <c r="C1640" s="12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18">
        <f t="shared" si="150"/>
        <v>41288.603796296295</v>
      </c>
      <c r="O1640" s="16">
        <f t="shared" si="151"/>
        <v>41333.684027777774</v>
      </c>
      <c r="P1640" s="5" t="s">
        <v>8276</v>
      </c>
      <c r="Q1640" s="9">
        <f t="shared" si="152"/>
        <v>1.05</v>
      </c>
      <c r="R1640" s="15">
        <f t="shared" si="153"/>
        <v>38.89</v>
      </c>
      <c r="S1640" s="5" t="str">
        <f t="shared" si="154"/>
        <v>music</v>
      </c>
      <c r="T1640" s="5" t="str">
        <f t="shared" si="155"/>
        <v>rock</v>
      </c>
    </row>
    <row r="1641" spans="1:20" ht="32" x14ac:dyDescent="0.2">
      <c r="A1641" s="5">
        <v>1639</v>
      </c>
      <c r="B1641" s="12" t="s">
        <v>1640</v>
      </c>
      <c r="C1641" s="12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18">
        <f t="shared" si="150"/>
        <v>40941.569039351853</v>
      </c>
      <c r="O1641" s="16">
        <f t="shared" si="151"/>
        <v>40971.444039351853</v>
      </c>
      <c r="P1641" s="5" t="s">
        <v>8276</v>
      </c>
      <c r="Q1641" s="9">
        <f t="shared" si="152"/>
        <v>1</v>
      </c>
      <c r="R1641" s="15">
        <f t="shared" si="153"/>
        <v>94.74</v>
      </c>
      <c r="S1641" s="5" t="str">
        <f t="shared" si="154"/>
        <v>music</v>
      </c>
      <c r="T1641" s="5" t="str">
        <f t="shared" si="155"/>
        <v>rock</v>
      </c>
    </row>
    <row r="1642" spans="1:20" ht="32" x14ac:dyDescent="0.2">
      <c r="A1642" s="5">
        <v>1640</v>
      </c>
      <c r="B1642" s="12" t="s">
        <v>1641</v>
      </c>
      <c r="C1642" s="12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18">
        <f t="shared" si="150"/>
        <v>40379.147627314815</v>
      </c>
      <c r="O1642" s="16">
        <f t="shared" si="151"/>
        <v>40392.874305555553</v>
      </c>
      <c r="P1642" s="5" t="s">
        <v>8276</v>
      </c>
      <c r="Q1642" s="9">
        <f t="shared" si="152"/>
        <v>1.6986000000000001</v>
      </c>
      <c r="R1642" s="15">
        <f t="shared" si="153"/>
        <v>39.97</v>
      </c>
      <c r="S1642" s="5" t="str">
        <f t="shared" si="154"/>
        <v>music</v>
      </c>
      <c r="T1642" s="5" t="str">
        <f t="shared" si="155"/>
        <v>rock</v>
      </c>
    </row>
    <row r="1643" spans="1:20" ht="16" x14ac:dyDescent="0.2">
      <c r="A1643" s="5">
        <v>1641</v>
      </c>
      <c r="B1643" s="12" t="s">
        <v>1642</v>
      </c>
      <c r="C1643" s="12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18">
        <f t="shared" si="150"/>
        <v>41962.513240740744</v>
      </c>
      <c r="O1643" s="16">
        <f t="shared" si="151"/>
        <v>41992.388240740744</v>
      </c>
      <c r="P1643" s="5" t="s">
        <v>8292</v>
      </c>
      <c r="Q1643" s="9">
        <f t="shared" si="152"/>
        <v>1.014</v>
      </c>
      <c r="R1643" s="15">
        <f t="shared" si="153"/>
        <v>97.5</v>
      </c>
      <c r="S1643" s="5" t="str">
        <f t="shared" si="154"/>
        <v>music</v>
      </c>
      <c r="T1643" s="5" t="str">
        <f t="shared" si="155"/>
        <v>pop</v>
      </c>
    </row>
    <row r="1644" spans="1:20" ht="32" x14ac:dyDescent="0.2">
      <c r="A1644" s="5">
        <v>1642</v>
      </c>
      <c r="B1644" s="12" t="s">
        <v>1643</v>
      </c>
      <c r="C1644" s="12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18">
        <f t="shared" si="150"/>
        <v>40687.941284722219</v>
      </c>
      <c r="O1644" s="16">
        <f t="shared" si="151"/>
        <v>40707.816284722219</v>
      </c>
      <c r="P1644" s="5" t="s">
        <v>8292</v>
      </c>
      <c r="Q1644" s="9">
        <f t="shared" si="152"/>
        <v>1</v>
      </c>
      <c r="R1644" s="15">
        <f t="shared" si="153"/>
        <v>42.86</v>
      </c>
      <c r="S1644" s="5" t="str">
        <f t="shared" si="154"/>
        <v>music</v>
      </c>
      <c r="T1644" s="5" t="str">
        <f t="shared" si="155"/>
        <v>pop</v>
      </c>
    </row>
    <row r="1645" spans="1:20" ht="16" x14ac:dyDescent="0.2">
      <c r="A1645" s="5">
        <v>1643</v>
      </c>
      <c r="B1645" s="12" t="s">
        <v>1644</v>
      </c>
      <c r="C1645" s="12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18">
        <f t="shared" si="150"/>
        <v>41146.740879629629</v>
      </c>
      <c r="O1645" s="16">
        <f t="shared" si="151"/>
        <v>41176.615879629629</v>
      </c>
      <c r="P1645" s="5" t="s">
        <v>8292</v>
      </c>
      <c r="Q1645" s="9">
        <f t="shared" si="152"/>
        <v>1.2470000000000001</v>
      </c>
      <c r="R1645" s="15">
        <f t="shared" si="153"/>
        <v>168.51</v>
      </c>
      <c r="S1645" s="5" t="str">
        <f t="shared" si="154"/>
        <v>music</v>
      </c>
      <c r="T1645" s="5" t="str">
        <f t="shared" si="155"/>
        <v>pop</v>
      </c>
    </row>
    <row r="1646" spans="1:20" ht="32" x14ac:dyDescent="0.2">
      <c r="A1646" s="5">
        <v>1644</v>
      </c>
      <c r="B1646" s="12" t="s">
        <v>1645</v>
      </c>
      <c r="C1646" s="12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18">
        <f t="shared" si="150"/>
        <v>41174.976388888885</v>
      </c>
      <c r="O1646" s="16">
        <f t="shared" si="151"/>
        <v>41234.893055555549</v>
      </c>
      <c r="P1646" s="5" t="s">
        <v>8292</v>
      </c>
      <c r="Q1646" s="9">
        <f t="shared" si="152"/>
        <v>1.095</v>
      </c>
      <c r="R1646" s="15">
        <f t="shared" si="153"/>
        <v>85.55</v>
      </c>
      <c r="S1646" s="5" t="str">
        <f t="shared" si="154"/>
        <v>music</v>
      </c>
      <c r="T1646" s="5" t="str">
        <f t="shared" si="155"/>
        <v>pop</v>
      </c>
    </row>
    <row r="1647" spans="1:20" ht="32" x14ac:dyDescent="0.2">
      <c r="A1647" s="5">
        <v>1645</v>
      </c>
      <c r="B1647" s="12" t="s">
        <v>1646</v>
      </c>
      <c r="C1647" s="12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18">
        <f t="shared" si="150"/>
        <v>41521.53402777778</v>
      </c>
      <c r="O1647" s="16">
        <f t="shared" si="151"/>
        <v>41535.40902777778</v>
      </c>
      <c r="P1647" s="5" t="s">
        <v>8292</v>
      </c>
      <c r="Q1647" s="9">
        <f t="shared" si="152"/>
        <v>1.1080000000000001</v>
      </c>
      <c r="R1647" s="15">
        <f t="shared" si="153"/>
        <v>554</v>
      </c>
      <c r="S1647" s="5" t="str">
        <f t="shared" si="154"/>
        <v>music</v>
      </c>
      <c r="T1647" s="5" t="str">
        <f t="shared" si="155"/>
        <v>pop</v>
      </c>
    </row>
    <row r="1648" spans="1:20" ht="32" x14ac:dyDescent="0.2">
      <c r="A1648" s="5">
        <v>1646</v>
      </c>
      <c r="B1648" s="12" t="s">
        <v>1647</v>
      </c>
      <c r="C1648" s="12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18">
        <f t="shared" si="150"/>
        <v>41833.366932870369</v>
      </c>
      <c r="O1648" s="16">
        <f t="shared" si="151"/>
        <v>41865.549305555549</v>
      </c>
      <c r="P1648" s="5" t="s">
        <v>8292</v>
      </c>
      <c r="Q1648" s="9">
        <f t="shared" si="152"/>
        <v>1.1020000000000001</v>
      </c>
      <c r="R1648" s="15">
        <f t="shared" si="153"/>
        <v>26.55</v>
      </c>
      <c r="S1648" s="5" t="str">
        <f t="shared" si="154"/>
        <v>music</v>
      </c>
      <c r="T1648" s="5" t="str">
        <f t="shared" si="155"/>
        <v>pop</v>
      </c>
    </row>
    <row r="1649" spans="1:20" ht="32" x14ac:dyDescent="0.2">
      <c r="A1649" s="5">
        <v>1647</v>
      </c>
      <c r="B1649" s="12" t="s">
        <v>1648</v>
      </c>
      <c r="C1649" s="12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18">
        <f t="shared" si="150"/>
        <v>41039.326122685183</v>
      </c>
      <c r="O1649" s="16">
        <f t="shared" si="151"/>
        <v>41069.201122685183</v>
      </c>
      <c r="P1649" s="5" t="s">
        <v>8292</v>
      </c>
      <c r="Q1649" s="9">
        <f t="shared" si="152"/>
        <v>1.0471999999999999</v>
      </c>
      <c r="R1649" s="15">
        <f t="shared" si="153"/>
        <v>113.83</v>
      </c>
      <c r="S1649" s="5" t="str">
        <f t="shared" si="154"/>
        <v>music</v>
      </c>
      <c r="T1649" s="5" t="str">
        <f t="shared" si="155"/>
        <v>pop</v>
      </c>
    </row>
    <row r="1650" spans="1:20" ht="32" x14ac:dyDescent="0.2">
      <c r="A1650" s="5">
        <v>1648</v>
      </c>
      <c r="B1650" s="12" t="s">
        <v>1649</v>
      </c>
      <c r="C1650" s="12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18">
        <f t="shared" si="150"/>
        <v>40592.621319444443</v>
      </c>
      <c r="O1650" s="16">
        <f t="shared" si="151"/>
        <v>40622.454652777778</v>
      </c>
      <c r="P1650" s="5" t="s">
        <v>8292</v>
      </c>
      <c r="Q1650" s="9">
        <f t="shared" si="152"/>
        <v>1.2526086956521738</v>
      </c>
      <c r="R1650" s="15">
        <f t="shared" si="153"/>
        <v>32.01</v>
      </c>
      <c r="S1650" s="5" t="str">
        <f t="shared" si="154"/>
        <v>music</v>
      </c>
      <c r="T1650" s="5" t="str">
        <f t="shared" si="155"/>
        <v>pop</v>
      </c>
    </row>
    <row r="1651" spans="1:20" ht="32" x14ac:dyDescent="0.2">
      <c r="A1651" s="5">
        <v>1649</v>
      </c>
      <c r="B1651" s="12" t="s">
        <v>1650</v>
      </c>
      <c r="C1651" s="12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18">
        <f t="shared" si="150"/>
        <v>41737.601331018515</v>
      </c>
      <c r="O1651" s="16">
        <f t="shared" si="151"/>
        <v>41782.476331018515</v>
      </c>
      <c r="P1651" s="5" t="s">
        <v>8292</v>
      </c>
      <c r="Q1651" s="9">
        <f t="shared" si="152"/>
        <v>1.0058763157894737</v>
      </c>
      <c r="R1651" s="15">
        <f t="shared" si="153"/>
        <v>47.19</v>
      </c>
      <c r="S1651" s="5" t="str">
        <f t="shared" si="154"/>
        <v>music</v>
      </c>
      <c r="T1651" s="5" t="str">
        <f t="shared" si="155"/>
        <v>pop</v>
      </c>
    </row>
    <row r="1652" spans="1:20" ht="32" x14ac:dyDescent="0.2">
      <c r="A1652" s="5">
        <v>1650</v>
      </c>
      <c r="B1652" s="12" t="s">
        <v>1651</v>
      </c>
      <c r="C1652" s="12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18">
        <f t="shared" si="150"/>
        <v>41526.352280092593</v>
      </c>
      <c r="O1652" s="16">
        <f t="shared" si="151"/>
        <v>41556.227280092593</v>
      </c>
      <c r="P1652" s="5" t="s">
        <v>8292</v>
      </c>
      <c r="Q1652" s="9">
        <f t="shared" si="152"/>
        <v>1.4155</v>
      </c>
      <c r="R1652" s="15">
        <f t="shared" si="153"/>
        <v>88.47</v>
      </c>
      <c r="S1652" s="5" t="str">
        <f t="shared" si="154"/>
        <v>music</v>
      </c>
      <c r="T1652" s="5" t="str">
        <f t="shared" si="155"/>
        <v>pop</v>
      </c>
    </row>
    <row r="1653" spans="1:20" ht="32" x14ac:dyDescent="0.2">
      <c r="A1653" s="5">
        <v>1651</v>
      </c>
      <c r="B1653" s="12" t="s">
        <v>1652</v>
      </c>
      <c r="C1653" s="12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18">
        <f t="shared" si="150"/>
        <v>40625.817361111105</v>
      </c>
      <c r="O1653" s="16">
        <f t="shared" si="151"/>
        <v>40659.082638888889</v>
      </c>
      <c r="P1653" s="5" t="s">
        <v>8292</v>
      </c>
      <c r="Q1653" s="9">
        <f t="shared" si="152"/>
        <v>1.0075000000000001</v>
      </c>
      <c r="R1653" s="15">
        <f t="shared" si="153"/>
        <v>100.75</v>
      </c>
      <c r="S1653" s="5" t="str">
        <f t="shared" si="154"/>
        <v>music</v>
      </c>
      <c r="T1653" s="5" t="str">
        <f t="shared" si="155"/>
        <v>pop</v>
      </c>
    </row>
    <row r="1654" spans="1:20" ht="32" x14ac:dyDescent="0.2">
      <c r="A1654" s="5">
        <v>1652</v>
      </c>
      <c r="B1654" s="12" t="s">
        <v>1653</v>
      </c>
      <c r="C1654" s="12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18">
        <f t="shared" si="150"/>
        <v>41572.409641203703</v>
      </c>
      <c r="O1654" s="16">
        <f t="shared" si="151"/>
        <v>41602.326307870368</v>
      </c>
      <c r="P1654" s="5" t="s">
        <v>8292</v>
      </c>
      <c r="Q1654" s="9">
        <f t="shared" si="152"/>
        <v>1.0066666666666666</v>
      </c>
      <c r="R1654" s="15">
        <f t="shared" si="153"/>
        <v>64.709999999999994</v>
      </c>
      <c r="S1654" s="5" t="str">
        <f t="shared" si="154"/>
        <v>music</v>
      </c>
      <c r="T1654" s="5" t="str">
        <f t="shared" si="155"/>
        <v>pop</v>
      </c>
    </row>
    <row r="1655" spans="1:20" ht="32" x14ac:dyDescent="0.2">
      <c r="A1655" s="5">
        <v>1653</v>
      </c>
      <c r="B1655" s="12" t="s">
        <v>1654</v>
      </c>
      <c r="C1655" s="12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18">
        <f t="shared" si="150"/>
        <v>40626.751111111109</v>
      </c>
      <c r="O1655" s="16">
        <f t="shared" si="151"/>
        <v>40657.626111111109</v>
      </c>
      <c r="P1655" s="5" t="s">
        <v>8292</v>
      </c>
      <c r="Q1655" s="9">
        <f t="shared" si="152"/>
        <v>1.7423040000000001</v>
      </c>
      <c r="R1655" s="15">
        <f t="shared" si="153"/>
        <v>51.85</v>
      </c>
      <c r="S1655" s="5" t="str">
        <f t="shared" si="154"/>
        <v>music</v>
      </c>
      <c r="T1655" s="5" t="str">
        <f t="shared" si="155"/>
        <v>pop</v>
      </c>
    </row>
    <row r="1656" spans="1:20" ht="32" x14ac:dyDescent="0.2">
      <c r="A1656" s="5">
        <v>1654</v>
      </c>
      <c r="B1656" s="12" t="s">
        <v>1655</v>
      </c>
      <c r="C1656" s="12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18">
        <f t="shared" si="150"/>
        <v>40987.807407407403</v>
      </c>
      <c r="O1656" s="16">
        <f t="shared" si="151"/>
        <v>41017.682407407403</v>
      </c>
      <c r="P1656" s="5" t="s">
        <v>8292</v>
      </c>
      <c r="Q1656" s="9">
        <f t="shared" si="152"/>
        <v>1.199090909090909</v>
      </c>
      <c r="R1656" s="15">
        <f t="shared" si="153"/>
        <v>38.79</v>
      </c>
      <c r="S1656" s="5" t="str">
        <f t="shared" si="154"/>
        <v>music</v>
      </c>
      <c r="T1656" s="5" t="str">
        <f t="shared" si="155"/>
        <v>pop</v>
      </c>
    </row>
    <row r="1657" spans="1:20" ht="16" x14ac:dyDescent="0.2">
      <c r="A1657" s="5">
        <v>1655</v>
      </c>
      <c r="B1657" s="12" t="s">
        <v>1656</v>
      </c>
      <c r="C1657" s="12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18">
        <f t="shared" si="150"/>
        <v>40974.708564814813</v>
      </c>
      <c r="O1657" s="16">
        <f t="shared" si="151"/>
        <v>41004.541898148142</v>
      </c>
      <c r="P1657" s="5" t="s">
        <v>8292</v>
      </c>
      <c r="Q1657" s="9">
        <f t="shared" si="152"/>
        <v>1.4286666666666668</v>
      </c>
      <c r="R1657" s="15">
        <f t="shared" si="153"/>
        <v>44.65</v>
      </c>
      <c r="S1657" s="5" t="str">
        <f t="shared" si="154"/>
        <v>music</v>
      </c>
      <c r="T1657" s="5" t="str">
        <f t="shared" si="155"/>
        <v>pop</v>
      </c>
    </row>
    <row r="1658" spans="1:20" ht="48" x14ac:dyDescent="0.2">
      <c r="A1658" s="5">
        <v>1656</v>
      </c>
      <c r="B1658" s="12" t="s">
        <v>1657</v>
      </c>
      <c r="C1658" s="12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18">
        <f t="shared" si="150"/>
        <v>41226.845509259256</v>
      </c>
      <c r="O1658" s="16">
        <f t="shared" si="151"/>
        <v>41256.720509259256</v>
      </c>
      <c r="P1658" s="5" t="s">
        <v>8292</v>
      </c>
      <c r="Q1658" s="9">
        <f t="shared" si="152"/>
        <v>1.0033493333333334</v>
      </c>
      <c r="R1658" s="15">
        <f t="shared" si="153"/>
        <v>156.77000000000001</v>
      </c>
      <c r="S1658" s="5" t="str">
        <f t="shared" si="154"/>
        <v>music</v>
      </c>
      <c r="T1658" s="5" t="str">
        <f t="shared" si="155"/>
        <v>pop</v>
      </c>
    </row>
    <row r="1659" spans="1:20" ht="32" x14ac:dyDescent="0.2">
      <c r="A1659" s="5">
        <v>1657</v>
      </c>
      <c r="B1659" s="12" t="s">
        <v>1658</v>
      </c>
      <c r="C1659" s="12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18">
        <f t="shared" si="150"/>
        <v>41023.698703703703</v>
      </c>
      <c r="O1659" s="16">
        <f t="shared" si="151"/>
        <v>41053.573703703703</v>
      </c>
      <c r="P1659" s="5" t="s">
        <v>8292</v>
      </c>
      <c r="Q1659" s="9">
        <f t="shared" si="152"/>
        <v>1.0493380000000001</v>
      </c>
      <c r="R1659" s="15">
        <f t="shared" si="153"/>
        <v>118.7</v>
      </c>
      <c r="S1659" s="5" t="str">
        <f t="shared" si="154"/>
        <v>music</v>
      </c>
      <c r="T1659" s="5" t="str">
        <f t="shared" si="155"/>
        <v>pop</v>
      </c>
    </row>
    <row r="1660" spans="1:20" ht="32" x14ac:dyDescent="0.2">
      <c r="A1660" s="5">
        <v>1658</v>
      </c>
      <c r="B1660" s="12" t="s">
        <v>1659</v>
      </c>
      <c r="C1660" s="12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18">
        <f t="shared" si="150"/>
        <v>41223.138506944444</v>
      </c>
      <c r="O1660" s="16">
        <f t="shared" si="151"/>
        <v>41261.388888888883</v>
      </c>
      <c r="P1660" s="5" t="s">
        <v>8292</v>
      </c>
      <c r="Q1660" s="9">
        <f t="shared" si="152"/>
        <v>1.3223333333333334</v>
      </c>
      <c r="R1660" s="15">
        <f t="shared" si="153"/>
        <v>74.150000000000006</v>
      </c>
      <c r="S1660" s="5" t="str">
        <f t="shared" si="154"/>
        <v>music</v>
      </c>
      <c r="T1660" s="5" t="str">
        <f t="shared" si="155"/>
        <v>pop</v>
      </c>
    </row>
    <row r="1661" spans="1:20" ht="32" x14ac:dyDescent="0.2">
      <c r="A1661" s="5">
        <v>1659</v>
      </c>
      <c r="B1661" s="12" t="s">
        <v>1660</v>
      </c>
      <c r="C1661" s="12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18">
        <f t="shared" si="150"/>
        <v>41596.830104166664</v>
      </c>
      <c r="O1661" s="16">
        <f t="shared" si="151"/>
        <v>41625.291666666664</v>
      </c>
      <c r="P1661" s="5" t="s">
        <v>8292</v>
      </c>
      <c r="Q1661" s="9">
        <f t="shared" si="152"/>
        <v>1.1279999999999999</v>
      </c>
      <c r="R1661" s="15">
        <f t="shared" si="153"/>
        <v>12.53</v>
      </c>
      <c r="S1661" s="5" t="str">
        <f t="shared" si="154"/>
        <v>music</v>
      </c>
      <c r="T1661" s="5" t="str">
        <f t="shared" si="155"/>
        <v>pop</v>
      </c>
    </row>
    <row r="1662" spans="1:20" ht="32" x14ac:dyDescent="0.2">
      <c r="A1662" s="5">
        <v>1660</v>
      </c>
      <c r="B1662" s="12" t="s">
        <v>1661</v>
      </c>
      <c r="C1662" s="12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18">
        <f t="shared" si="150"/>
        <v>42459.610532407409</v>
      </c>
      <c r="O1662" s="16">
        <f t="shared" si="151"/>
        <v>42490.707638888889</v>
      </c>
      <c r="P1662" s="5" t="s">
        <v>8292</v>
      </c>
      <c r="Q1662" s="9">
        <f t="shared" si="152"/>
        <v>12.5375</v>
      </c>
      <c r="R1662" s="15">
        <f t="shared" si="153"/>
        <v>27.86</v>
      </c>
      <c r="S1662" s="5" t="str">
        <f t="shared" si="154"/>
        <v>music</v>
      </c>
      <c r="T1662" s="5" t="str">
        <f t="shared" si="155"/>
        <v>pop</v>
      </c>
    </row>
    <row r="1663" spans="1:20" ht="32" x14ac:dyDescent="0.2">
      <c r="A1663" s="5">
        <v>1661</v>
      </c>
      <c r="B1663" s="12" t="s">
        <v>1662</v>
      </c>
      <c r="C1663" s="12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18">
        <f t="shared" si="150"/>
        <v>42343.914710648147</v>
      </c>
      <c r="O1663" s="16">
        <f t="shared" si="151"/>
        <v>42386.666666666664</v>
      </c>
      <c r="P1663" s="5" t="s">
        <v>8292</v>
      </c>
      <c r="Q1663" s="9">
        <f t="shared" si="152"/>
        <v>1.0250632911392406</v>
      </c>
      <c r="R1663" s="15">
        <f t="shared" si="153"/>
        <v>80.180000000000007</v>
      </c>
      <c r="S1663" s="5" t="str">
        <f t="shared" si="154"/>
        <v>music</v>
      </c>
      <c r="T1663" s="5" t="str">
        <f t="shared" si="155"/>
        <v>pop</v>
      </c>
    </row>
    <row r="1664" spans="1:20" ht="32" x14ac:dyDescent="0.2">
      <c r="A1664" s="5">
        <v>1662</v>
      </c>
      <c r="B1664" s="12" t="s">
        <v>1663</v>
      </c>
      <c r="C1664" s="12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18">
        <f t="shared" si="150"/>
        <v>40848.114999999998</v>
      </c>
      <c r="O1664" s="16">
        <f t="shared" si="151"/>
        <v>40908.031666666662</v>
      </c>
      <c r="P1664" s="5" t="s">
        <v>8292</v>
      </c>
      <c r="Q1664" s="9">
        <f t="shared" si="152"/>
        <v>1.026375</v>
      </c>
      <c r="R1664" s="15">
        <f t="shared" si="153"/>
        <v>132.44</v>
      </c>
      <c r="S1664" s="5" t="str">
        <f t="shared" si="154"/>
        <v>music</v>
      </c>
      <c r="T1664" s="5" t="str">
        <f t="shared" si="155"/>
        <v>pop</v>
      </c>
    </row>
    <row r="1665" spans="1:20" ht="32" x14ac:dyDescent="0.2">
      <c r="A1665" s="5">
        <v>1663</v>
      </c>
      <c r="B1665" s="12" t="s">
        <v>1664</v>
      </c>
      <c r="C1665" s="12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18">
        <f t="shared" si="150"/>
        <v>42005.938738425924</v>
      </c>
      <c r="O1665" s="16">
        <f t="shared" si="151"/>
        <v>42035.813738425924</v>
      </c>
      <c r="P1665" s="5" t="s">
        <v>8292</v>
      </c>
      <c r="Q1665" s="9">
        <f t="shared" si="152"/>
        <v>1.08</v>
      </c>
      <c r="R1665" s="15">
        <f t="shared" si="153"/>
        <v>33.75</v>
      </c>
      <c r="S1665" s="5" t="str">
        <f t="shared" si="154"/>
        <v>music</v>
      </c>
      <c r="T1665" s="5" t="str">
        <f t="shared" si="155"/>
        <v>pop</v>
      </c>
    </row>
    <row r="1666" spans="1:20" ht="32" x14ac:dyDescent="0.2">
      <c r="A1666" s="5">
        <v>1664</v>
      </c>
      <c r="B1666" s="12" t="s">
        <v>1665</v>
      </c>
      <c r="C1666" s="12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18">
        <f t="shared" ref="N1666:N1729" si="156">(J1666/86400)+25569+(-2/24)</f>
        <v>40939.678449074076</v>
      </c>
      <c r="O1666" s="16">
        <f t="shared" ref="O1666:O1729" si="157">(I1666/86400)+25569+(-5/24)</f>
        <v>40983.957638888889</v>
      </c>
      <c r="P1666" s="5" t="s">
        <v>8292</v>
      </c>
      <c r="Q1666" s="9">
        <f t="shared" ref="Q1666:Q1729" si="158">E1666/D1666</f>
        <v>1.2240879999999998</v>
      </c>
      <c r="R1666" s="15">
        <f t="shared" ref="R1666:R1729" si="159">IF(OR(E1666=0,L1666=0),"N/A",ROUND((E1666/L1666),2))</f>
        <v>34.380000000000003</v>
      </c>
      <c r="S1666" s="5" t="str">
        <f t="shared" ref="S1666:S1729" si="160">LEFT(P1666,(FIND("/",P1666,1)-1))</f>
        <v>music</v>
      </c>
      <c r="T1666" s="5" t="str">
        <f t="shared" ref="T1666:T1729" si="161">RIGHT(P1666,LEN(P1666)-FIND("/",P1666))</f>
        <v>pop</v>
      </c>
    </row>
    <row r="1667" spans="1:20" ht="32" x14ac:dyDescent="0.2">
      <c r="A1667" s="5">
        <v>1665</v>
      </c>
      <c r="B1667" s="12" t="s">
        <v>1666</v>
      </c>
      <c r="C1667" s="12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18">
        <f t="shared" si="156"/>
        <v>40564.566122685181</v>
      </c>
      <c r="O1667" s="16">
        <f t="shared" si="157"/>
        <v>40595.916666666664</v>
      </c>
      <c r="P1667" s="5" t="s">
        <v>8292</v>
      </c>
      <c r="Q1667" s="9">
        <f t="shared" si="158"/>
        <v>1.1945714285714286</v>
      </c>
      <c r="R1667" s="15">
        <f t="shared" si="159"/>
        <v>44.96</v>
      </c>
      <c r="S1667" s="5" t="str">
        <f t="shared" si="160"/>
        <v>music</v>
      </c>
      <c r="T1667" s="5" t="str">
        <f t="shared" si="161"/>
        <v>pop</v>
      </c>
    </row>
    <row r="1668" spans="1:20" ht="32" x14ac:dyDescent="0.2">
      <c r="A1668" s="5">
        <v>1666</v>
      </c>
      <c r="B1668" s="12" t="s">
        <v>1667</v>
      </c>
      <c r="C1668" s="12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18">
        <f t="shared" si="156"/>
        <v>41331.16982638889</v>
      </c>
      <c r="O1668" s="16">
        <f t="shared" si="157"/>
        <v>41361.003159722219</v>
      </c>
      <c r="P1668" s="5" t="s">
        <v>8292</v>
      </c>
      <c r="Q1668" s="9">
        <f t="shared" si="158"/>
        <v>1.6088</v>
      </c>
      <c r="R1668" s="15">
        <f t="shared" si="159"/>
        <v>41.04</v>
      </c>
      <c r="S1668" s="5" t="str">
        <f t="shared" si="160"/>
        <v>music</v>
      </c>
      <c r="T1668" s="5" t="str">
        <f t="shared" si="161"/>
        <v>pop</v>
      </c>
    </row>
    <row r="1669" spans="1:20" ht="32" x14ac:dyDescent="0.2">
      <c r="A1669" s="5">
        <v>1667</v>
      </c>
      <c r="B1669" s="12" t="s">
        <v>1668</v>
      </c>
      <c r="C1669" s="12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18">
        <f t="shared" si="156"/>
        <v>41681.987245370365</v>
      </c>
      <c r="O1669" s="16">
        <f t="shared" si="157"/>
        <v>41709.082638888889</v>
      </c>
      <c r="P1669" s="5" t="s">
        <v>8292</v>
      </c>
      <c r="Q1669" s="9">
        <f t="shared" si="158"/>
        <v>1.2685294117647059</v>
      </c>
      <c r="R1669" s="15">
        <f t="shared" si="159"/>
        <v>52.6</v>
      </c>
      <c r="S1669" s="5" t="str">
        <f t="shared" si="160"/>
        <v>music</v>
      </c>
      <c r="T1669" s="5" t="str">
        <f t="shared" si="161"/>
        <v>pop</v>
      </c>
    </row>
    <row r="1670" spans="1:20" ht="32" x14ac:dyDescent="0.2">
      <c r="A1670" s="5">
        <v>1668</v>
      </c>
      <c r="B1670" s="12" t="s">
        <v>1669</v>
      </c>
      <c r="C1670" s="12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18">
        <f t="shared" si="156"/>
        <v>40845.066423611112</v>
      </c>
      <c r="O1670" s="16">
        <f t="shared" si="157"/>
        <v>40874.983090277776</v>
      </c>
      <c r="P1670" s="5" t="s">
        <v>8292</v>
      </c>
      <c r="Q1670" s="9">
        <f t="shared" si="158"/>
        <v>1.026375</v>
      </c>
      <c r="R1670" s="15">
        <f t="shared" si="159"/>
        <v>70.78</v>
      </c>
      <c r="S1670" s="5" t="str">
        <f t="shared" si="160"/>
        <v>music</v>
      </c>
      <c r="T1670" s="5" t="str">
        <f t="shared" si="161"/>
        <v>pop</v>
      </c>
    </row>
    <row r="1671" spans="1:20" ht="32" x14ac:dyDescent="0.2">
      <c r="A1671" s="5">
        <v>1669</v>
      </c>
      <c r="B1671" s="12" t="s">
        <v>1670</v>
      </c>
      <c r="C1671" s="12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18">
        <f t="shared" si="156"/>
        <v>42461.801805555551</v>
      </c>
      <c r="O1671" s="16">
        <f t="shared" si="157"/>
        <v>42521.676805555551</v>
      </c>
      <c r="P1671" s="5" t="s">
        <v>8292</v>
      </c>
      <c r="Q1671" s="9">
        <f t="shared" si="158"/>
        <v>1.3975</v>
      </c>
      <c r="R1671" s="15">
        <f t="shared" si="159"/>
        <v>53.75</v>
      </c>
      <c r="S1671" s="5" t="str">
        <f t="shared" si="160"/>
        <v>music</v>
      </c>
      <c r="T1671" s="5" t="str">
        <f t="shared" si="161"/>
        <v>pop</v>
      </c>
    </row>
    <row r="1672" spans="1:20" ht="32" x14ac:dyDescent="0.2">
      <c r="A1672" s="5">
        <v>1670</v>
      </c>
      <c r="B1672" s="12" t="s">
        <v>1671</v>
      </c>
      <c r="C1672" s="12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18">
        <f t="shared" si="156"/>
        <v>40313.847210648142</v>
      </c>
      <c r="O1672" s="16">
        <f t="shared" si="157"/>
        <v>40363.958333333328</v>
      </c>
      <c r="P1672" s="5" t="s">
        <v>8292</v>
      </c>
      <c r="Q1672" s="9">
        <f t="shared" si="158"/>
        <v>1.026</v>
      </c>
      <c r="R1672" s="15">
        <f t="shared" si="159"/>
        <v>44.61</v>
      </c>
      <c r="S1672" s="5" t="str">
        <f t="shared" si="160"/>
        <v>music</v>
      </c>
      <c r="T1672" s="5" t="str">
        <f t="shared" si="161"/>
        <v>pop</v>
      </c>
    </row>
    <row r="1673" spans="1:20" ht="16" x14ac:dyDescent="0.2">
      <c r="A1673" s="5">
        <v>1671</v>
      </c>
      <c r="B1673" s="12" t="s">
        <v>1672</v>
      </c>
      <c r="C1673" s="12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18">
        <f t="shared" si="156"/>
        <v>42553.460810185185</v>
      </c>
      <c r="O1673" s="16">
        <f t="shared" si="157"/>
        <v>42583.335810185185</v>
      </c>
      <c r="P1673" s="5" t="s">
        <v>8292</v>
      </c>
      <c r="Q1673" s="9">
        <f t="shared" si="158"/>
        <v>1.0067349999999999</v>
      </c>
      <c r="R1673" s="15">
        <f t="shared" si="159"/>
        <v>26.15</v>
      </c>
      <c r="S1673" s="5" t="str">
        <f t="shared" si="160"/>
        <v>music</v>
      </c>
      <c r="T1673" s="5" t="str">
        <f t="shared" si="161"/>
        <v>pop</v>
      </c>
    </row>
    <row r="1674" spans="1:20" ht="32" x14ac:dyDescent="0.2">
      <c r="A1674" s="5">
        <v>1672</v>
      </c>
      <c r="B1674" s="12" t="s">
        <v>1673</v>
      </c>
      <c r="C1674" s="12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18">
        <f t="shared" si="156"/>
        <v>41034.573263888888</v>
      </c>
      <c r="O1674" s="16">
        <f t="shared" si="157"/>
        <v>41064.448263888888</v>
      </c>
      <c r="P1674" s="5" t="s">
        <v>8292</v>
      </c>
      <c r="Q1674" s="9">
        <f t="shared" si="158"/>
        <v>1.1294117647058823</v>
      </c>
      <c r="R1674" s="15">
        <f t="shared" si="159"/>
        <v>39.18</v>
      </c>
      <c r="S1674" s="5" t="str">
        <f t="shared" si="160"/>
        <v>music</v>
      </c>
      <c r="T1674" s="5" t="str">
        <f t="shared" si="161"/>
        <v>pop</v>
      </c>
    </row>
    <row r="1675" spans="1:20" ht="32" x14ac:dyDescent="0.2">
      <c r="A1675" s="5">
        <v>1673</v>
      </c>
      <c r="B1675" s="12" t="s">
        <v>1674</v>
      </c>
      <c r="C1675" s="12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18">
        <f t="shared" si="156"/>
        <v>42039.795046296298</v>
      </c>
      <c r="O1675" s="16">
        <f t="shared" si="157"/>
        <v>42069.670046296298</v>
      </c>
      <c r="P1675" s="5" t="s">
        <v>8292</v>
      </c>
      <c r="Q1675" s="9">
        <f t="shared" si="158"/>
        <v>1.2809523809523808</v>
      </c>
      <c r="R1675" s="15">
        <f t="shared" si="159"/>
        <v>45.59</v>
      </c>
      <c r="S1675" s="5" t="str">
        <f t="shared" si="160"/>
        <v>music</v>
      </c>
      <c r="T1675" s="5" t="str">
        <f t="shared" si="161"/>
        <v>pop</v>
      </c>
    </row>
    <row r="1676" spans="1:20" ht="32" x14ac:dyDescent="0.2">
      <c r="A1676" s="5">
        <v>1674</v>
      </c>
      <c r="B1676" s="12" t="s">
        <v>1675</v>
      </c>
      <c r="C1676" s="12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18">
        <f t="shared" si="156"/>
        <v>42569.522060185183</v>
      </c>
      <c r="O1676" s="16">
        <f t="shared" si="157"/>
        <v>42600.082638888889</v>
      </c>
      <c r="P1676" s="5" t="s">
        <v>8292</v>
      </c>
      <c r="Q1676" s="9">
        <f t="shared" si="158"/>
        <v>2.0169999999999999</v>
      </c>
      <c r="R1676" s="15">
        <f t="shared" si="159"/>
        <v>89.25</v>
      </c>
      <c r="S1676" s="5" t="str">
        <f t="shared" si="160"/>
        <v>music</v>
      </c>
      <c r="T1676" s="5" t="str">
        <f t="shared" si="161"/>
        <v>pop</v>
      </c>
    </row>
    <row r="1677" spans="1:20" ht="16" x14ac:dyDescent="0.2">
      <c r="A1677" s="5">
        <v>1675</v>
      </c>
      <c r="B1677" s="12" t="s">
        <v>1676</v>
      </c>
      <c r="C1677" s="12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18">
        <f t="shared" si="156"/>
        <v>40802.649768518517</v>
      </c>
      <c r="O1677" s="16">
        <f t="shared" si="157"/>
        <v>40832.710416666661</v>
      </c>
      <c r="P1677" s="5" t="s">
        <v>8292</v>
      </c>
      <c r="Q1677" s="9">
        <f t="shared" si="158"/>
        <v>1.37416</v>
      </c>
      <c r="R1677" s="15">
        <f t="shared" si="159"/>
        <v>40.42</v>
      </c>
      <c r="S1677" s="5" t="str">
        <f t="shared" si="160"/>
        <v>music</v>
      </c>
      <c r="T1677" s="5" t="str">
        <f t="shared" si="161"/>
        <v>pop</v>
      </c>
    </row>
    <row r="1678" spans="1:20" ht="16" x14ac:dyDescent="0.2">
      <c r="A1678" s="5">
        <v>1676</v>
      </c>
      <c r="B1678" s="12" t="s">
        <v>1677</v>
      </c>
      <c r="C1678" s="12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18">
        <f t="shared" si="156"/>
        <v>40973.642905092587</v>
      </c>
      <c r="O1678" s="16">
        <f t="shared" si="157"/>
        <v>41019.957638888889</v>
      </c>
      <c r="P1678" s="5" t="s">
        <v>8292</v>
      </c>
      <c r="Q1678" s="9">
        <f t="shared" si="158"/>
        <v>1.1533333333333333</v>
      </c>
      <c r="R1678" s="15">
        <f t="shared" si="159"/>
        <v>82.38</v>
      </c>
      <c r="S1678" s="5" t="str">
        <f t="shared" si="160"/>
        <v>music</v>
      </c>
      <c r="T1678" s="5" t="str">
        <f t="shared" si="161"/>
        <v>pop</v>
      </c>
    </row>
    <row r="1679" spans="1:20" ht="32" x14ac:dyDescent="0.2">
      <c r="A1679" s="5">
        <v>1677</v>
      </c>
      <c r="B1679" s="12" t="s">
        <v>1678</v>
      </c>
      <c r="C1679" s="12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18">
        <f t="shared" si="156"/>
        <v>42416.323796296296</v>
      </c>
      <c r="O1679" s="16">
        <f t="shared" si="157"/>
        <v>42476.040972222218</v>
      </c>
      <c r="P1679" s="5" t="s">
        <v>8292</v>
      </c>
      <c r="Q1679" s="9">
        <f t="shared" si="158"/>
        <v>1.1166666666666667</v>
      </c>
      <c r="R1679" s="15">
        <f t="shared" si="159"/>
        <v>159.52000000000001</v>
      </c>
      <c r="S1679" s="5" t="str">
        <f t="shared" si="160"/>
        <v>music</v>
      </c>
      <c r="T1679" s="5" t="str">
        <f t="shared" si="161"/>
        <v>pop</v>
      </c>
    </row>
    <row r="1680" spans="1:20" ht="32" x14ac:dyDescent="0.2">
      <c r="A1680" s="5">
        <v>1678</v>
      </c>
      <c r="B1680" s="12" t="s">
        <v>1679</v>
      </c>
      <c r="C1680" s="12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18">
        <f t="shared" si="156"/>
        <v>41662.771655092591</v>
      </c>
      <c r="O1680" s="16">
        <f t="shared" si="157"/>
        <v>41676.646655092591</v>
      </c>
      <c r="P1680" s="5" t="s">
        <v>8292</v>
      </c>
      <c r="Q1680" s="9">
        <f t="shared" si="158"/>
        <v>1.1839999999999999</v>
      </c>
      <c r="R1680" s="15">
        <f t="shared" si="159"/>
        <v>36.24</v>
      </c>
      <c r="S1680" s="5" t="str">
        <f t="shared" si="160"/>
        <v>music</v>
      </c>
      <c r="T1680" s="5" t="str">
        <f t="shared" si="161"/>
        <v>pop</v>
      </c>
    </row>
    <row r="1681" spans="1:20" ht="32" x14ac:dyDescent="0.2">
      <c r="A1681" s="5">
        <v>1679</v>
      </c>
      <c r="B1681" s="12" t="s">
        <v>1680</v>
      </c>
      <c r="C1681" s="12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18">
        <f t="shared" si="156"/>
        <v>40722.985474537032</v>
      </c>
      <c r="O1681" s="16">
        <f t="shared" si="157"/>
        <v>40745.860474537032</v>
      </c>
      <c r="P1681" s="5" t="s">
        <v>8292</v>
      </c>
      <c r="Q1681" s="9">
        <f t="shared" si="158"/>
        <v>1.75</v>
      </c>
      <c r="R1681" s="15">
        <f t="shared" si="159"/>
        <v>62.5</v>
      </c>
      <c r="S1681" s="5" t="str">
        <f t="shared" si="160"/>
        <v>music</v>
      </c>
      <c r="T1681" s="5" t="str">
        <f t="shared" si="161"/>
        <v>pop</v>
      </c>
    </row>
    <row r="1682" spans="1:20" ht="16" x14ac:dyDescent="0.2">
      <c r="A1682" s="5">
        <v>1680</v>
      </c>
      <c r="B1682" s="12" t="s">
        <v>1681</v>
      </c>
      <c r="C1682" s="12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18">
        <f t="shared" si="156"/>
        <v>41802.674386574072</v>
      </c>
      <c r="O1682" s="16">
        <f t="shared" si="157"/>
        <v>41832.549386574072</v>
      </c>
      <c r="P1682" s="5" t="s">
        <v>8292</v>
      </c>
      <c r="Q1682" s="9">
        <f t="shared" si="158"/>
        <v>1.175</v>
      </c>
      <c r="R1682" s="15">
        <f t="shared" si="159"/>
        <v>47</v>
      </c>
      <c r="S1682" s="5" t="str">
        <f t="shared" si="160"/>
        <v>music</v>
      </c>
      <c r="T1682" s="5" t="str">
        <f t="shared" si="161"/>
        <v>pop</v>
      </c>
    </row>
    <row r="1683" spans="1:20" ht="32" x14ac:dyDescent="0.2">
      <c r="A1683" s="5">
        <v>1681</v>
      </c>
      <c r="B1683" s="12" t="s">
        <v>1682</v>
      </c>
      <c r="C1683" s="12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18">
        <f t="shared" si="156"/>
        <v>42774.03800925926</v>
      </c>
      <c r="O1683" s="16">
        <f t="shared" si="157"/>
        <v>42822.874999999993</v>
      </c>
      <c r="P1683" s="5" t="s">
        <v>8293</v>
      </c>
      <c r="Q1683" s="9">
        <f t="shared" si="158"/>
        <v>1.0142212307692309</v>
      </c>
      <c r="R1683" s="15">
        <f t="shared" si="159"/>
        <v>74.58</v>
      </c>
      <c r="S1683" s="5" t="str">
        <f t="shared" si="160"/>
        <v>music</v>
      </c>
      <c r="T1683" s="5" t="str">
        <f t="shared" si="161"/>
        <v>faith</v>
      </c>
    </row>
    <row r="1684" spans="1:20" ht="16" x14ac:dyDescent="0.2">
      <c r="A1684" s="5">
        <v>1682</v>
      </c>
      <c r="B1684" s="12" t="s">
        <v>1683</v>
      </c>
      <c r="C1684" s="12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18">
        <f t="shared" si="156"/>
        <v>42779.130324074074</v>
      </c>
      <c r="O1684" s="16">
        <f t="shared" si="157"/>
        <v>42838.963657407403</v>
      </c>
      <c r="P1684" s="5" t="s">
        <v>8293</v>
      </c>
      <c r="Q1684" s="9">
        <f t="shared" si="158"/>
        <v>0</v>
      </c>
      <c r="R1684" s="15" t="str">
        <f t="shared" si="159"/>
        <v>N/A</v>
      </c>
      <c r="S1684" s="5" t="str">
        <f t="shared" si="160"/>
        <v>music</v>
      </c>
      <c r="T1684" s="5" t="str">
        <f t="shared" si="161"/>
        <v>faith</v>
      </c>
    </row>
    <row r="1685" spans="1:20" ht="32" x14ac:dyDescent="0.2">
      <c r="A1685" s="5">
        <v>1683</v>
      </c>
      <c r="B1685" s="12" t="s">
        <v>1684</v>
      </c>
      <c r="C1685" s="12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18">
        <f t="shared" si="156"/>
        <v>42808.69835648148</v>
      </c>
      <c r="O1685" s="16">
        <f t="shared" si="157"/>
        <v>42832.57335648148</v>
      </c>
      <c r="P1685" s="5" t="s">
        <v>8293</v>
      </c>
      <c r="Q1685" s="9">
        <f t="shared" si="158"/>
        <v>0.21714285714285714</v>
      </c>
      <c r="R1685" s="15">
        <f t="shared" si="159"/>
        <v>76</v>
      </c>
      <c r="S1685" s="5" t="str">
        <f t="shared" si="160"/>
        <v>music</v>
      </c>
      <c r="T1685" s="5" t="str">
        <f t="shared" si="161"/>
        <v>faith</v>
      </c>
    </row>
    <row r="1686" spans="1:20" ht="16" x14ac:dyDescent="0.2">
      <c r="A1686" s="5">
        <v>1684</v>
      </c>
      <c r="B1686" s="12" t="s">
        <v>1685</v>
      </c>
      <c r="C1686" s="12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18">
        <f t="shared" si="156"/>
        <v>42783.731956018521</v>
      </c>
      <c r="O1686" s="16">
        <f t="shared" si="157"/>
        <v>42811.565289351849</v>
      </c>
      <c r="P1686" s="5" t="s">
        <v>8293</v>
      </c>
      <c r="Q1686" s="9">
        <f t="shared" si="158"/>
        <v>1.0912500000000001</v>
      </c>
      <c r="R1686" s="15">
        <f t="shared" si="159"/>
        <v>86.44</v>
      </c>
      <c r="S1686" s="5" t="str">
        <f t="shared" si="160"/>
        <v>music</v>
      </c>
      <c r="T1686" s="5" t="str">
        <f t="shared" si="161"/>
        <v>faith</v>
      </c>
    </row>
    <row r="1687" spans="1:20" ht="32" x14ac:dyDescent="0.2">
      <c r="A1687" s="5">
        <v>1685</v>
      </c>
      <c r="B1687" s="12" t="s">
        <v>1686</v>
      </c>
      <c r="C1687" s="12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18">
        <f t="shared" si="156"/>
        <v>42788.166932870365</v>
      </c>
      <c r="O1687" s="16">
        <f t="shared" si="157"/>
        <v>42818.0002662037</v>
      </c>
      <c r="P1687" s="5" t="s">
        <v>8293</v>
      </c>
      <c r="Q1687" s="9">
        <f t="shared" si="158"/>
        <v>1.0285714285714285</v>
      </c>
      <c r="R1687" s="15">
        <f t="shared" si="159"/>
        <v>24</v>
      </c>
      <c r="S1687" s="5" t="str">
        <f t="shared" si="160"/>
        <v>music</v>
      </c>
      <c r="T1687" s="5" t="str">
        <f t="shared" si="161"/>
        <v>faith</v>
      </c>
    </row>
    <row r="1688" spans="1:20" ht="32" x14ac:dyDescent="0.2">
      <c r="A1688" s="5">
        <v>1686</v>
      </c>
      <c r="B1688" s="12" t="s">
        <v>1687</v>
      </c>
      <c r="C1688" s="12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18">
        <f t="shared" si="156"/>
        <v>42792.760636574072</v>
      </c>
      <c r="O1688" s="16">
        <f t="shared" si="157"/>
        <v>42852.593969907401</v>
      </c>
      <c r="P1688" s="5" t="s">
        <v>8293</v>
      </c>
      <c r="Q1688" s="9">
        <f t="shared" si="158"/>
        <v>3.5999999999999999E-3</v>
      </c>
      <c r="R1688" s="15">
        <f t="shared" si="159"/>
        <v>18</v>
      </c>
      <c r="S1688" s="5" t="str">
        <f t="shared" si="160"/>
        <v>music</v>
      </c>
      <c r="T1688" s="5" t="str">
        <f t="shared" si="161"/>
        <v>faith</v>
      </c>
    </row>
    <row r="1689" spans="1:20" ht="32" x14ac:dyDescent="0.2">
      <c r="A1689" s="5">
        <v>1687</v>
      </c>
      <c r="B1689" s="12" t="s">
        <v>1688</v>
      </c>
      <c r="C1689" s="12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18">
        <f t="shared" si="156"/>
        <v>42801.963483796295</v>
      </c>
      <c r="O1689" s="16">
        <f t="shared" si="157"/>
        <v>42835.635416666664</v>
      </c>
      <c r="P1689" s="5" t="s">
        <v>8293</v>
      </c>
      <c r="Q1689" s="9">
        <f t="shared" si="158"/>
        <v>0.3125</v>
      </c>
      <c r="R1689" s="15">
        <f t="shared" si="159"/>
        <v>80.13</v>
      </c>
      <c r="S1689" s="5" t="str">
        <f t="shared" si="160"/>
        <v>music</v>
      </c>
      <c r="T1689" s="5" t="str">
        <f t="shared" si="161"/>
        <v>faith</v>
      </c>
    </row>
    <row r="1690" spans="1:20" ht="32" x14ac:dyDescent="0.2">
      <c r="A1690" s="5">
        <v>1688</v>
      </c>
      <c r="B1690" s="12" t="s">
        <v>1689</v>
      </c>
      <c r="C1690" s="12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18">
        <f t="shared" si="156"/>
        <v>42804.451319444437</v>
      </c>
      <c r="O1690" s="16">
        <f t="shared" si="157"/>
        <v>42834.28465277778</v>
      </c>
      <c r="P1690" s="5" t="s">
        <v>8293</v>
      </c>
      <c r="Q1690" s="9">
        <f t="shared" si="158"/>
        <v>0.443</v>
      </c>
      <c r="R1690" s="15">
        <f t="shared" si="159"/>
        <v>253.14</v>
      </c>
      <c r="S1690" s="5" t="str">
        <f t="shared" si="160"/>
        <v>music</v>
      </c>
      <c r="T1690" s="5" t="str">
        <f t="shared" si="161"/>
        <v>faith</v>
      </c>
    </row>
    <row r="1691" spans="1:20" ht="16" x14ac:dyDescent="0.2">
      <c r="A1691" s="5">
        <v>1689</v>
      </c>
      <c r="B1691" s="12" t="s">
        <v>1690</v>
      </c>
      <c r="C1691" s="12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18">
        <f t="shared" si="156"/>
        <v>42780.859143518515</v>
      </c>
      <c r="O1691" s="16">
        <f t="shared" si="157"/>
        <v>42810.692476851851</v>
      </c>
      <c r="P1691" s="5" t="s">
        <v>8293</v>
      </c>
      <c r="Q1691" s="9">
        <f t="shared" si="158"/>
        <v>1</v>
      </c>
      <c r="R1691" s="15">
        <f t="shared" si="159"/>
        <v>171.43</v>
      </c>
      <c r="S1691" s="5" t="str">
        <f t="shared" si="160"/>
        <v>music</v>
      </c>
      <c r="T1691" s="5" t="str">
        <f t="shared" si="161"/>
        <v>faith</v>
      </c>
    </row>
    <row r="1692" spans="1:20" ht="32" x14ac:dyDescent="0.2">
      <c r="A1692" s="5">
        <v>1690</v>
      </c>
      <c r="B1692" s="12" t="s">
        <v>1691</v>
      </c>
      <c r="C1692" s="12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18">
        <f t="shared" si="156"/>
        <v>42801.347708333335</v>
      </c>
      <c r="O1692" s="16">
        <f t="shared" si="157"/>
        <v>42831.181041666663</v>
      </c>
      <c r="P1692" s="5" t="s">
        <v>8293</v>
      </c>
      <c r="Q1692" s="9">
        <f t="shared" si="158"/>
        <v>0.254</v>
      </c>
      <c r="R1692" s="15">
        <f t="shared" si="159"/>
        <v>57.73</v>
      </c>
      <c r="S1692" s="5" t="str">
        <f t="shared" si="160"/>
        <v>music</v>
      </c>
      <c r="T1692" s="5" t="str">
        <f t="shared" si="161"/>
        <v>faith</v>
      </c>
    </row>
    <row r="1693" spans="1:20" ht="32" x14ac:dyDescent="0.2">
      <c r="A1693" s="5">
        <v>1691</v>
      </c>
      <c r="B1693" s="12" t="s">
        <v>1692</v>
      </c>
      <c r="C1693" s="12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18">
        <f t="shared" si="156"/>
        <v>42795.618148148147</v>
      </c>
      <c r="O1693" s="16">
        <f t="shared" si="157"/>
        <v>42827.833333333336</v>
      </c>
      <c r="P1693" s="5" t="s">
        <v>8293</v>
      </c>
      <c r="Q1693" s="9">
        <f t="shared" si="158"/>
        <v>0.33473333333333333</v>
      </c>
      <c r="R1693" s="15">
        <f t="shared" si="159"/>
        <v>264.26</v>
      </c>
      <c r="S1693" s="5" t="str">
        <f t="shared" si="160"/>
        <v>music</v>
      </c>
      <c r="T1693" s="5" t="str">
        <f t="shared" si="161"/>
        <v>faith</v>
      </c>
    </row>
    <row r="1694" spans="1:20" ht="32" x14ac:dyDescent="0.2">
      <c r="A1694" s="5">
        <v>1692</v>
      </c>
      <c r="B1694" s="12" t="s">
        <v>1693</v>
      </c>
      <c r="C1694" s="12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18">
        <f t="shared" si="156"/>
        <v>42788.06790509259</v>
      </c>
      <c r="O1694" s="16">
        <f t="shared" si="157"/>
        <v>42820.790972222218</v>
      </c>
      <c r="P1694" s="5" t="s">
        <v>8293</v>
      </c>
      <c r="Q1694" s="9">
        <f t="shared" si="158"/>
        <v>0.47799999999999998</v>
      </c>
      <c r="R1694" s="15">
        <f t="shared" si="159"/>
        <v>159.33000000000001</v>
      </c>
      <c r="S1694" s="5" t="str">
        <f t="shared" si="160"/>
        <v>music</v>
      </c>
      <c r="T1694" s="5" t="str">
        <f t="shared" si="161"/>
        <v>faith</v>
      </c>
    </row>
    <row r="1695" spans="1:20" ht="32" x14ac:dyDescent="0.2">
      <c r="A1695" s="5">
        <v>1693</v>
      </c>
      <c r="B1695" s="12" t="s">
        <v>1694</v>
      </c>
      <c r="C1695" s="12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18">
        <f t="shared" si="156"/>
        <v>42803.836944444447</v>
      </c>
      <c r="O1695" s="16">
        <f t="shared" si="157"/>
        <v>42834.624999999993</v>
      </c>
      <c r="P1695" s="5" t="s">
        <v>8293</v>
      </c>
      <c r="Q1695" s="9">
        <f t="shared" si="158"/>
        <v>9.3333333333333338E-2</v>
      </c>
      <c r="R1695" s="15">
        <f t="shared" si="159"/>
        <v>35</v>
      </c>
      <c r="S1695" s="5" t="str">
        <f t="shared" si="160"/>
        <v>music</v>
      </c>
      <c r="T1695" s="5" t="str">
        <f t="shared" si="161"/>
        <v>faith</v>
      </c>
    </row>
    <row r="1696" spans="1:20" ht="32" x14ac:dyDescent="0.2">
      <c r="A1696" s="5">
        <v>1694</v>
      </c>
      <c r="B1696" s="12" t="s">
        <v>1695</v>
      </c>
      <c r="C1696" s="12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18">
        <f t="shared" si="156"/>
        <v>42791.586504629631</v>
      </c>
      <c r="O1696" s="16">
        <f t="shared" si="157"/>
        <v>42820.98333333333</v>
      </c>
      <c r="P1696" s="5" t="s">
        <v>8293</v>
      </c>
      <c r="Q1696" s="9">
        <f t="shared" si="158"/>
        <v>5.0000000000000001E-4</v>
      </c>
      <c r="R1696" s="15">
        <f t="shared" si="159"/>
        <v>5</v>
      </c>
      <c r="S1696" s="5" t="str">
        <f t="shared" si="160"/>
        <v>music</v>
      </c>
      <c r="T1696" s="5" t="str">
        <f t="shared" si="161"/>
        <v>faith</v>
      </c>
    </row>
    <row r="1697" spans="1:20" ht="32" x14ac:dyDescent="0.2">
      <c r="A1697" s="5">
        <v>1695</v>
      </c>
      <c r="B1697" s="12" t="s">
        <v>1696</v>
      </c>
      <c r="C1697" s="12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18">
        <f t="shared" si="156"/>
        <v>42800.948078703703</v>
      </c>
      <c r="O1697" s="16">
        <f t="shared" si="157"/>
        <v>42834.833333333336</v>
      </c>
      <c r="P1697" s="5" t="s">
        <v>8293</v>
      </c>
      <c r="Q1697" s="9">
        <f t="shared" si="158"/>
        <v>0.11708333333333333</v>
      </c>
      <c r="R1697" s="15">
        <f t="shared" si="159"/>
        <v>61.09</v>
      </c>
      <c r="S1697" s="5" t="str">
        <f t="shared" si="160"/>
        <v>music</v>
      </c>
      <c r="T1697" s="5" t="str">
        <f t="shared" si="161"/>
        <v>faith</v>
      </c>
    </row>
    <row r="1698" spans="1:20" ht="32" x14ac:dyDescent="0.2">
      <c r="A1698" s="5">
        <v>1696</v>
      </c>
      <c r="B1698" s="12" t="s">
        <v>1697</v>
      </c>
      <c r="C1698" s="12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18">
        <f t="shared" si="156"/>
        <v>42795.986238425925</v>
      </c>
      <c r="O1698" s="16">
        <f t="shared" si="157"/>
        <v>42825.819571759253</v>
      </c>
      <c r="P1698" s="5" t="s">
        <v>8293</v>
      </c>
      <c r="Q1698" s="9">
        <f t="shared" si="158"/>
        <v>0</v>
      </c>
      <c r="R1698" s="15" t="str">
        <f t="shared" si="159"/>
        <v>N/A</v>
      </c>
      <c r="S1698" s="5" t="str">
        <f t="shared" si="160"/>
        <v>music</v>
      </c>
      <c r="T1698" s="5" t="str">
        <f t="shared" si="161"/>
        <v>faith</v>
      </c>
    </row>
    <row r="1699" spans="1:20" ht="32" x14ac:dyDescent="0.2">
      <c r="A1699" s="5">
        <v>1697</v>
      </c>
      <c r="B1699" s="12" t="s">
        <v>1698</v>
      </c>
      <c r="C1699" s="12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18">
        <f t="shared" si="156"/>
        <v>42804.949629629627</v>
      </c>
      <c r="O1699" s="16">
        <f t="shared" si="157"/>
        <v>42834.782962962963</v>
      </c>
      <c r="P1699" s="5" t="s">
        <v>8293</v>
      </c>
      <c r="Q1699" s="9">
        <f t="shared" si="158"/>
        <v>0.20208000000000001</v>
      </c>
      <c r="R1699" s="15">
        <f t="shared" si="159"/>
        <v>114.82</v>
      </c>
      <c r="S1699" s="5" t="str">
        <f t="shared" si="160"/>
        <v>music</v>
      </c>
      <c r="T1699" s="5" t="str">
        <f t="shared" si="161"/>
        <v>faith</v>
      </c>
    </row>
    <row r="1700" spans="1:20" ht="48" x14ac:dyDescent="0.2">
      <c r="A1700" s="5">
        <v>1698</v>
      </c>
      <c r="B1700" s="12" t="s">
        <v>1699</v>
      </c>
      <c r="C1700" s="12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18">
        <f t="shared" si="156"/>
        <v>42796.124537037038</v>
      </c>
      <c r="O1700" s="16">
        <f t="shared" si="157"/>
        <v>42819.939583333333</v>
      </c>
      <c r="P1700" s="5" t="s">
        <v>8293</v>
      </c>
      <c r="Q1700" s="9">
        <f t="shared" si="158"/>
        <v>0</v>
      </c>
      <c r="R1700" s="15" t="str">
        <f t="shared" si="159"/>
        <v>N/A</v>
      </c>
      <c r="S1700" s="5" t="str">
        <f t="shared" si="160"/>
        <v>music</v>
      </c>
      <c r="T1700" s="5" t="str">
        <f t="shared" si="161"/>
        <v>faith</v>
      </c>
    </row>
    <row r="1701" spans="1:20" ht="32" x14ac:dyDescent="0.2">
      <c r="A1701" s="5">
        <v>1699</v>
      </c>
      <c r="B1701" s="12" t="s">
        <v>1700</v>
      </c>
      <c r="C1701" s="12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18">
        <f t="shared" si="156"/>
        <v>42806.780613425923</v>
      </c>
      <c r="O1701" s="16">
        <f t="shared" si="157"/>
        <v>42836.655613425923</v>
      </c>
      <c r="P1701" s="5" t="s">
        <v>8293</v>
      </c>
      <c r="Q1701" s="9">
        <f t="shared" si="158"/>
        <v>4.2311459353574929E-2</v>
      </c>
      <c r="R1701" s="15">
        <f t="shared" si="159"/>
        <v>54</v>
      </c>
      <c r="S1701" s="5" t="str">
        <f t="shared" si="160"/>
        <v>music</v>
      </c>
      <c r="T1701" s="5" t="str">
        <f t="shared" si="161"/>
        <v>faith</v>
      </c>
    </row>
    <row r="1702" spans="1:20" ht="32" x14ac:dyDescent="0.2">
      <c r="A1702" s="5">
        <v>1700</v>
      </c>
      <c r="B1702" s="12" t="s">
        <v>1701</v>
      </c>
      <c r="C1702" s="12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18">
        <f t="shared" si="156"/>
        <v>42795.988310185181</v>
      </c>
      <c r="O1702" s="16">
        <f t="shared" si="157"/>
        <v>42825.958333333336</v>
      </c>
      <c r="P1702" s="5" t="s">
        <v>8293</v>
      </c>
      <c r="Q1702" s="9">
        <f t="shared" si="158"/>
        <v>0.2606</v>
      </c>
      <c r="R1702" s="15">
        <f t="shared" si="159"/>
        <v>65.97</v>
      </c>
      <c r="S1702" s="5" t="str">
        <f t="shared" si="160"/>
        <v>music</v>
      </c>
      <c r="T1702" s="5" t="str">
        <f t="shared" si="161"/>
        <v>faith</v>
      </c>
    </row>
    <row r="1703" spans="1:20" ht="32" x14ac:dyDescent="0.2">
      <c r="A1703" s="5">
        <v>1701</v>
      </c>
      <c r="B1703" s="12" t="s">
        <v>1702</v>
      </c>
      <c r="C1703" s="12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18">
        <f t="shared" si="156"/>
        <v>41989.581076388888</v>
      </c>
      <c r="O1703" s="16">
        <f t="shared" si="157"/>
        <v>42019.456076388888</v>
      </c>
      <c r="P1703" s="5" t="s">
        <v>8293</v>
      </c>
      <c r="Q1703" s="9">
        <f t="shared" si="158"/>
        <v>1.9801980198019802E-3</v>
      </c>
      <c r="R1703" s="15">
        <f t="shared" si="159"/>
        <v>5</v>
      </c>
      <c r="S1703" s="5" t="str">
        <f t="shared" si="160"/>
        <v>music</v>
      </c>
      <c r="T1703" s="5" t="str">
        <f t="shared" si="161"/>
        <v>faith</v>
      </c>
    </row>
    <row r="1704" spans="1:20" ht="16" x14ac:dyDescent="0.2">
      <c r="A1704" s="5">
        <v>1702</v>
      </c>
      <c r="B1704" s="12" t="s">
        <v>1703</v>
      </c>
      <c r="C1704" s="12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18">
        <f t="shared" si="156"/>
        <v>42063.786458333336</v>
      </c>
      <c r="O1704" s="16">
        <f t="shared" si="157"/>
        <v>42093.619791666664</v>
      </c>
      <c r="P1704" s="5" t="s">
        <v>8293</v>
      </c>
      <c r="Q1704" s="9">
        <f t="shared" si="158"/>
        <v>6.0606060606060605E-5</v>
      </c>
      <c r="R1704" s="15">
        <f t="shared" si="159"/>
        <v>1</v>
      </c>
      <c r="S1704" s="5" t="str">
        <f t="shared" si="160"/>
        <v>music</v>
      </c>
      <c r="T1704" s="5" t="str">
        <f t="shared" si="161"/>
        <v>faith</v>
      </c>
    </row>
    <row r="1705" spans="1:20" ht="32" x14ac:dyDescent="0.2">
      <c r="A1705" s="5">
        <v>1703</v>
      </c>
      <c r="B1705" s="12" t="s">
        <v>1704</v>
      </c>
      <c r="C1705" s="12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18">
        <f t="shared" si="156"/>
        <v>42187.198344907403</v>
      </c>
      <c r="O1705" s="16">
        <f t="shared" si="157"/>
        <v>42247.073344907403</v>
      </c>
      <c r="P1705" s="5" t="s">
        <v>8293</v>
      </c>
      <c r="Q1705" s="9">
        <f t="shared" si="158"/>
        <v>1.0200000000000001E-2</v>
      </c>
      <c r="R1705" s="15">
        <f t="shared" si="159"/>
        <v>25.5</v>
      </c>
      <c r="S1705" s="5" t="str">
        <f t="shared" si="160"/>
        <v>music</v>
      </c>
      <c r="T1705" s="5" t="str">
        <f t="shared" si="161"/>
        <v>faith</v>
      </c>
    </row>
    <row r="1706" spans="1:20" ht="32" x14ac:dyDescent="0.2">
      <c r="A1706" s="5">
        <v>1704</v>
      </c>
      <c r="B1706" s="12" t="s">
        <v>1705</v>
      </c>
      <c r="C1706" s="12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18">
        <f t="shared" si="156"/>
        <v>42021.056400462963</v>
      </c>
      <c r="O1706" s="16">
        <f t="shared" si="157"/>
        <v>42050.931400462963</v>
      </c>
      <c r="P1706" s="5" t="s">
        <v>8293</v>
      </c>
      <c r="Q1706" s="9">
        <f t="shared" si="158"/>
        <v>0.65100000000000002</v>
      </c>
      <c r="R1706" s="15">
        <f t="shared" si="159"/>
        <v>118.36</v>
      </c>
      <c r="S1706" s="5" t="str">
        <f t="shared" si="160"/>
        <v>music</v>
      </c>
      <c r="T1706" s="5" t="str">
        <f t="shared" si="161"/>
        <v>faith</v>
      </c>
    </row>
    <row r="1707" spans="1:20" ht="32" x14ac:dyDescent="0.2">
      <c r="A1707" s="5">
        <v>1705</v>
      </c>
      <c r="B1707" s="12" t="s">
        <v>1706</v>
      </c>
      <c r="C1707" s="12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18">
        <f t="shared" si="156"/>
        <v>42244.933402777773</v>
      </c>
      <c r="O1707" s="16">
        <f t="shared" si="157"/>
        <v>42256.458333333336</v>
      </c>
      <c r="P1707" s="5" t="s">
        <v>8293</v>
      </c>
      <c r="Q1707" s="9">
        <f t="shared" si="158"/>
        <v>0</v>
      </c>
      <c r="R1707" s="15" t="str">
        <f t="shared" si="159"/>
        <v>N/A</v>
      </c>
      <c r="S1707" s="5" t="str">
        <f t="shared" si="160"/>
        <v>music</v>
      </c>
      <c r="T1707" s="5" t="str">
        <f t="shared" si="161"/>
        <v>faith</v>
      </c>
    </row>
    <row r="1708" spans="1:20" ht="32" x14ac:dyDescent="0.2">
      <c r="A1708" s="5">
        <v>1706</v>
      </c>
      <c r="B1708" s="12" t="s">
        <v>1707</v>
      </c>
      <c r="C1708" s="12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18">
        <f t="shared" si="156"/>
        <v>42179.223055555551</v>
      </c>
      <c r="O1708" s="16">
        <f t="shared" si="157"/>
        <v>42239.098055555551</v>
      </c>
      <c r="P1708" s="5" t="s">
        <v>8293</v>
      </c>
      <c r="Q1708" s="9">
        <f t="shared" si="158"/>
        <v>0</v>
      </c>
      <c r="R1708" s="15" t="str">
        <f t="shared" si="159"/>
        <v>N/A</v>
      </c>
      <c r="S1708" s="5" t="str">
        <f t="shared" si="160"/>
        <v>music</v>
      </c>
      <c r="T1708" s="5" t="str">
        <f t="shared" si="161"/>
        <v>faith</v>
      </c>
    </row>
    <row r="1709" spans="1:20" ht="32" x14ac:dyDescent="0.2">
      <c r="A1709" s="5">
        <v>1707</v>
      </c>
      <c r="B1709" s="12" t="s">
        <v>1708</v>
      </c>
      <c r="C1709" s="12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18">
        <f t="shared" si="156"/>
        <v>42427.637673611105</v>
      </c>
      <c r="O1709" s="16">
        <f t="shared" si="157"/>
        <v>42457.471006944441</v>
      </c>
      <c r="P1709" s="5" t="s">
        <v>8293</v>
      </c>
      <c r="Q1709" s="9">
        <f t="shared" si="158"/>
        <v>9.74E-2</v>
      </c>
      <c r="R1709" s="15">
        <f t="shared" si="159"/>
        <v>54.11</v>
      </c>
      <c r="S1709" s="5" t="str">
        <f t="shared" si="160"/>
        <v>music</v>
      </c>
      <c r="T1709" s="5" t="str">
        <f t="shared" si="161"/>
        <v>faith</v>
      </c>
    </row>
    <row r="1710" spans="1:20" ht="32" x14ac:dyDescent="0.2">
      <c r="A1710" s="5">
        <v>1708</v>
      </c>
      <c r="B1710" s="12" t="s">
        <v>1709</v>
      </c>
      <c r="C1710" s="12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18">
        <f t="shared" si="156"/>
        <v>42451.783634259256</v>
      </c>
      <c r="O1710" s="16">
        <f t="shared" si="157"/>
        <v>42491.658634259256</v>
      </c>
      <c r="P1710" s="5" t="s">
        <v>8293</v>
      </c>
      <c r="Q1710" s="9">
        <f t="shared" si="158"/>
        <v>0</v>
      </c>
      <c r="R1710" s="15" t="str">
        <f t="shared" si="159"/>
        <v>N/A</v>
      </c>
      <c r="S1710" s="5" t="str">
        <f t="shared" si="160"/>
        <v>music</v>
      </c>
      <c r="T1710" s="5" t="str">
        <f t="shared" si="161"/>
        <v>faith</v>
      </c>
    </row>
    <row r="1711" spans="1:20" ht="32" x14ac:dyDescent="0.2">
      <c r="A1711" s="5">
        <v>1709</v>
      </c>
      <c r="B1711" s="12" t="s">
        <v>1710</v>
      </c>
      <c r="C1711" s="12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18">
        <f t="shared" si="156"/>
        <v>41841.480486111112</v>
      </c>
      <c r="O1711" s="16">
        <f t="shared" si="157"/>
        <v>41882.610416666663</v>
      </c>
      <c r="P1711" s="5" t="s">
        <v>8293</v>
      </c>
      <c r="Q1711" s="9">
        <f t="shared" si="158"/>
        <v>4.8571428571428571E-2</v>
      </c>
      <c r="R1711" s="15">
        <f t="shared" si="159"/>
        <v>21.25</v>
      </c>
      <c r="S1711" s="5" t="str">
        <f t="shared" si="160"/>
        <v>music</v>
      </c>
      <c r="T1711" s="5" t="str">
        <f t="shared" si="161"/>
        <v>faith</v>
      </c>
    </row>
    <row r="1712" spans="1:20" ht="16" x14ac:dyDescent="0.2">
      <c r="A1712" s="5">
        <v>1710</v>
      </c>
      <c r="B1712" s="12" t="s">
        <v>1711</v>
      </c>
      <c r="C1712" s="12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18">
        <f t="shared" si="156"/>
        <v>42341.507962962962</v>
      </c>
      <c r="O1712" s="16">
        <f t="shared" si="157"/>
        <v>42387.333333333336</v>
      </c>
      <c r="P1712" s="5" t="s">
        <v>8293</v>
      </c>
      <c r="Q1712" s="9">
        <f t="shared" si="158"/>
        <v>6.7999999999999996E-3</v>
      </c>
      <c r="R1712" s="15">
        <f t="shared" si="159"/>
        <v>34</v>
      </c>
      <c r="S1712" s="5" t="str">
        <f t="shared" si="160"/>
        <v>music</v>
      </c>
      <c r="T1712" s="5" t="str">
        <f t="shared" si="161"/>
        <v>faith</v>
      </c>
    </row>
    <row r="1713" spans="1:20" ht="32" x14ac:dyDescent="0.2">
      <c r="A1713" s="5">
        <v>1711</v>
      </c>
      <c r="B1713" s="12" t="s">
        <v>1712</v>
      </c>
      <c r="C1713" s="12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18">
        <f t="shared" si="156"/>
        <v>41852.562893518516</v>
      </c>
      <c r="O1713" s="16">
        <f t="shared" si="157"/>
        <v>41883.437893518516</v>
      </c>
      <c r="P1713" s="5" t="s">
        <v>8293</v>
      </c>
      <c r="Q1713" s="9">
        <f t="shared" si="158"/>
        <v>0.105</v>
      </c>
      <c r="R1713" s="15">
        <f t="shared" si="159"/>
        <v>525</v>
      </c>
      <c r="S1713" s="5" t="str">
        <f t="shared" si="160"/>
        <v>music</v>
      </c>
      <c r="T1713" s="5" t="str">
        <f t="shared" si="161"/>
        <v>faith</v>
      </c>
    </row>
    <row r="1714" spans="1:20" ht="32" x14ac:dyDescent="0.2">
      <c r="A1714" s="5">
        <v>1712</v>
      </c>
      <c r="B1714" s="12" t="s">
        <v>1713</v>
      </c>
      <c r="C1714" s="12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18">
        <f t="shared" si="156"/>
        <v>42125.830474537033</v>
      </c>
      <c r="O1714" s="16">
        <f t="shared" si="157"/>
        <v>42185.705474537033</v>
      </c>
      <c r="P1714" s="5" t="s">
        <v>8293</v>
      </c>
      <c r="Q1714" s="9">
        <f t="shared" si="158"/>
        <v>0</v>
      </c>
      <c r="R1714" s="15" t="str">
        <f t="shared" si="159"/>
        <v>N/A</v>
      </c>
      <c r="S1714" s="5" t="str">
        <f t="shared" si="160"/>
        <v>music</v>
      </c>
      <c r="T1714" s="5" t="str">
        <f t="shared" si="161"/>
        <v>faith</v>
      </c>
    </row>
    <row r="1715" spans="1:20" ht="32" x14ac:dyDescent="0.2">
      <c r="A1715" s="5">
        <v>1713</v>
      </c>
      <c r="B1715" s="12" t="s">
        <v>1714</v>
      </c>
      <c r="C1715" s="12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18">
        <f t="shared" si="156"/>
        <v>41887.717731481483</v>
      </c>
      <c r="O1715" s="16">
        <f t="shared" si="157"/>
        <v>41917.592731481483</v>
      </c>
      <c r="P1715" s="5" t="s">
        <v>8293</v>
      </c>
      <c r="Q1715" s="9">
        <f t="shared" si="158"/>
        <v>1.6666666666666666E-2</v>
      </c>
      <c r="R1715" s="15">
        <f t="shared" si="159"/>
        <v>50</v>
      </c>
      <c r="S1715" s="5" t="str">
        <f t="shared" si="160"/>
        <v>music</v>
      </c>
      <c r="T1715" s="5" t="str">
        <f t="shared" si="161"/>
        <v>faith</v>
      </c>
    </row>
    <row r="1716" spans="1:20" ht="32" x14ac:dyDescent="0.2">
      <c r="A1716" s="5">
        <v>1714</v>
      </c>
      <c r="B1716" s="12" t="s">
        <v>1715</v>
      </c>
      <c r="C1716" s="12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18">
        <f t="shared" si="156"/>
        <v>42095.835196759253</v>
      </c>
      <c r="O1716" s="16">
        <f t="shared" si="157"/>
        <v>42125.710196759253</v>
      </c>
      <c r="P1716" s="5" t="s">
        <v>8293</v>
      </c>
      <c r="Q1716" s="9">
        <f t="shared" si="158"/>
        <v>7.868E-2</v>
      </c>
      <c r="R1716" s="15">
        <f t="shared" si="159"/>
        <v>115.71</v>
      </c>
      <c r="S1716" s="5" t="str">
        <f t="shared" si="160"/>
        <v>music</v>
      </c>
      <c r="T1716" s="5" t="str">
        <f t="shared" si="161"/>
        <v>faith</v>
      </c>
    </row>
    <row r="1717" spans="1:20" ht="32" x14ac:dyDescent="0.2">
      <c r="A1717" s="5">
        <v>1715</v>
      </c>
      <c r="B1717" s="12" t="s">
        <v>1716</v>
      </c>
      <c r="C1717" s="12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18">
        <f t="shared" si="156"/>
        <v>42064.134085648147</v>
      </c>
      <c r="O1717" s="16">
        <f t="shared" si="157"/>
        <v>42093.931944444441</v>
      </c>
      <c r="P1717" s="5" t="s">
        <v>8293</v>
      </c>
      <c r="Q1717" s="9">
        <f t="shared" si="158"/>
        <v>2.2000000000000001E-3</v>
      </c>
      <c r="R1717" s="15">
        <f t="shared" si="159"/>
        <v>5.5</v>
      </c>
      <c r="S1717" s="5" t="str">
        <f t="shared" si="160"/>
        <v>music</v>
      </c>
      <c r="T1717" s="5" t="str">
        <f t="shared" si="161"/>
        <v>faith</v>
      </c>
    </row>
    <row r="1718" spans="1:20" ht="32" x14ac:dyDescent="0.2">
      <c r="A1718" s="5">
        <v>1716</v>
      </c>
      <c r="B1718" s="12" t="s">
        <v>1717</v>
      </c>
      <c r="C1718" s="12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18">
        <f t="shared" si="156"/>
        <v>42673.494201388887</v>
      </c>
      <c r="O1718" s="16">
        <f t="shared" si="157"/>
        <v>42713.410868055558</v>
      </c>
      <c r="P1718" s="5" t="s">
        <v>8293</v>
      </c>
      <c r="Q1718" s="9">
        <f t="shared" si="158"/>
        <v>7.4999999999999997E-2</v>
      </c>
      <c r="R1718" s="15">
        <f t="shared" si="159"/>
        <v>50</v>
      </c>
      <c r="S1718" s="5" t="str">
        <f t="shared" si="160"/>
        <v>music</v>
      </c>
      <c r="T1718" s="5" t="str">
        <f t="shared" si="161"/>
        <v>faith</v>
      </c>
    </row>
    <row r="1719" spans="1:20" ht="32" x14ac:dyDescent="0.2">
      <c r="A1719" s="5">
        <v>1717</v>
      </c>
      <c r="B1719" s="12" t="s">
        <v>1718</v>
      </c>
      <c r="C1719" s="12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18">
        <f t="shared" si="156"/>
        <v>42460.898587962962</v>
      </c>
      <c r="O1719" s="16">
        <f t="shared" si="157"/>
        <v>42480.958333333336</v>
      </c>
      <c r="P1719" s="5" t="s">
        <v>8293</v>
      </c>
      <c r="Q1719" s="9">
        <f t="shared" si="158"/>
        <v>0.42725880551301687</v>
      </c>
      <c r="R1719" s="15">
        <f t="shared" si="159"/>
        <v>34.020000000000003</v>
      </c>
      <c r="S1719" s="5" t="str">
        <f t="shared" si="160"/>
        <v>music</v>
      </c>
      <c r="T1719" s="5" t="str">
        <f t="shared" si="161"/>
        <v>faith</v>
      </c>
    </row>
    <row r="1720" spans="1:20" ht="16" x14ac:dyDescent="0.2">
      <c r="A1720" s="5">
        <v>1718</v>
      </c>
      <c r="B1720" s="12" t="s">
        <v>1719</v>
      </c>
      <c r="C1720" s="12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18">
        <f t="shared" si="156"/>
        <v>42460.527187499996</v>
      </c>
      <c r="O1720" s="16">
        <f t="shared" si="157"/>
        <v>42503.999305555553</v>
      </c>
      <c r="P1720" s="5" t="s">
        <v>8293</v>
      </c>
      <c r="Q1720" s="9">
        <f t="shared" si="158"/>
        <v>2.142857142857143E-3</v>
      </c>
      <c r="R1720" s="15">
        <f t="shared" si="159"/>
        <v>37.5</v>
      </c>
      <c r="S1720" s="5" t="str">
        <f t="shared" si="160"/>
        <v>music</v>
      </c>
      <c r="T1720" s="5" t="str">
        <f t="shared" si="161"/>
        <v>faith</v>
      </c>
    </row>
    <row r="1721" spans="1:20" ht="32" x14ac:dyDescent="0.2">
      <c r="A1721" s="5">
        <v>1719</v>
      </c>
      <c r="B1721" s="12" t="s">
        <v>1720</v>
      </c>
      <c r="C1721" s="12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18">
        <f t="shared" si="156"/>
        <v>41869.451284722221</v>
      </c>
      <c r="O1721" s="16">
        <f t="shared" si="157"/>
        <v>41899.326284722221</v>
      </c>
      <c r="P1721" s="5" t="s">
        <v>8293</v>
      </c>
      <c r="Q1721" s="9">
        <f t="shared" si="158"/>
        <v>8.7500000000000008E-3</v>
      </c>
      <c r="R1721" s="15">
        <f t="shared" si="159"/>
        <v>11.67</v>
      </c>
      <c r="S1721" s="5" t="str">
        <f t="shared" si="160"/>
        <v>music</v>
      </c>
      <c r="T1721" s="5" t="str">
        <f t="shared" si="161"/>
        <v>faith</v>
      </c>
    </row>
    <row r="1722" spans="1:20" ht="32" x14ac:dyDescent="0.2">
      <c r="A1722" s="5">
        <v>1720</v>
      </c>
      <c r="B1722" s="12" t="s">
        <v>1721</v>
      </c>
      <c r="C1722" s="12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18">
        <f t="shared" si="156"/>
        <v>41922.699895833335</v>
      </c>
      <c r="O1722" s="16">
        <f t="shared" si="157"/>
        <v>41952.616562499999</v>
      </c>
      <c r="P1722" s="5" t="s">
        <v>8293</v>
      </c>
      <c r="Q1722" s="9">
        <f t="shared" si="158"/>
        <v>5.6250000000000001E-2</v>
      </c>
      <c r="R1722" s="15">
        <f t="shared" si="159"/>
        <v>28.13</v>
      </c>
      <c r="S1722" s="5" t="str">
        <f t="shared" si="160"/>
        <v>music</v>
      </c>
      <c r="T1722" s="5" t="str">
        <f t="shared" si="161"/>
        <v>faith</v>
      </c>
    </row>
    <row r="1723" spans="1:20" ht="32" x14ac:dyDescent="0.2">
      <c r="A1723" s="5">
        <v>1721</v>
      </c>
      <c r="B1723" s="12" t="s">
        <v>1722</v>
      </c>
      <c r="C1723" s="12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18">
        <f t="shared" si="156"/>
        <v>42319.37804398148</v>
      </c>
      <c r="O1723" s="16">
        <f t="shared" si="157"/>
        <v>42349.25304398148</v>
      </c>
      <c r="P1723" s="5" t="s">
        <v>8293</v>
      </c>
      <c r="Q1723" s="9">
        <f t="shared" si="158"/>
        <v>0</v>
      </c>
      <c r="R1723" s="15" t="str">
        <f t="shared" si="159"/>
        <v>N/A</v>
      </c>
      <c r="S1723" s="5" t="str">
        <f t="shared" si="160"/>
        <v>music</v>
      </c>
      <c r="T1723" s="5" t="str">
        <f t="shared" si="161"/>
        <v>faith</v>
      </c>
    </row>
    <row r="1724" spans="1:20" ht="32" x14ac:dyDescent="0.2">
      <c r="A1724" s="5">
        <v>1722</v>
      </c>
      <c r="B1724" s="12" t="s">
        <v>1723</v>
      </c>
      <c r="C1724" s="12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18">
        <f t="shared" si="156"/>
        <v>42425.877650462957</v>
      </c>
      <c r="O1724" s="16">
        <f t="shared" si="157"/>
        <v>42462.798611111109</v>
      </c>
      <c r="P1724" s="5" t="s">
        <v>8293</v>
      </c>
      <c r="Q1724" s="9">
        <f t="shared" si="158"/>
        <v>3.4722222222222224E-4</v>
      </c>
      <c r="R1724" s="15">
        <f t="shared" si="159"/>
        <v>1</v>
      </c>
      <c r="S1724" s="5" t="str">
        <f t="shared" si="160"/>
        <v>music</v>
      </c>
      <c r="T1724" s="5" t="str">
        <f t="shared" si="161"/>
        <v>faith</v>
      </c>
    </row>
    <row r="1725" spans="1:20" ht="32" x14ac:dyDescent="0.2">
      <c r="A1725" s="5">
        <v>1723</v>
      </c>
      <c r="B1725" s="12" t="s">
        <v>1724</v>
      </c>
      <c r="C1725" s="12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18">
        <f t="shared" si="156"/>
        <v>42129.742071759254</v>
      </c>
      <c r="O1725" s="16">
        <f t="shared" si="157"/>
        <v>42186.041666666664</v>
      </c>
      <c r="P1725" s="5" t="s">
        <v>8293</v>
      </c>
      <c r="Q1725" s="9">
        <f t="shared" si="158"/>
        <v>6.5000000000000002E-2</v>
      </c>
      <c r="R1725" s="15">
        <f t="shared" si="159"/>
        <v>216.67</v>
      </c>
      <c r="S1725" s="5" t="str">
        <f t="shared" si="160"/>
        <v>music</v>
      </c>
      <c r="T1725" s="5" t="str">
        <f t="shared" si="161"/>
        <v>faith</v>
      </c>
    </row>
    <row r="1726" spans="1:20" ht="32" x14ac:dyDescent="0.2">
      <c r="A1726" s="5">
        <v>1724</v>
      </c>
      <c r="B1726" s="12" t="s">
        <v>1725</v>
      </c>
      <c r="C1726" s="12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18">
        <f t="shared" si="156"/>
        <v>41912.849097222221</v>
      </c>
      <c r="O1726" s="16">
        <f t="shared" si="157"/>
        <v>41942.724097222221</v>
      </c>
      <c r="P1726" s="5" t="s">
        <v>8293</v>
      </c>
      <c r="Q1726" s="9">
        <f t="shared" si="158"/>
        <v>5.8333333333333336E-3</v>
      </c>
      <c r="R1726" s="15">
        <f t="shared" si="159"/>
        <v>8.75</v>
      </c>
      <c r="S1726" s="5" t="str">
        <f t="shared" si="160"/>
        <v>music</v>
      </c>
      <c r="T1726" s="5" t="str">
        <f t="shared" si="161"/>
        <v>faith</v>
      </c>
    </row>
    <row r="1727" spans="1:20" ht="32" x14ac:dyDescent="0.2">
      <c r="A1727" s="5">
        <v>1725</v>
      </c>
      <c r="B1727" s="12" t="s">
        <v>1726</v>
      </c>
      <c r="C1727" s="12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18">
        <f t="shared" si="156"/>
        <v>41845.884826388887</v>
      </c>
      <c r="O1727" s="16">
        <f t="shared" si="157"/>
        <v>41875.759826388887</v>
      </c>
      <c r="P1727" s="5" t="s">
        <v>8293</v>
      </c>
      <c r="Q1727" s="9">
        <f t="shared" si="158"/>
        <v>0.10181818181818182</v>
      </c>
      <c r="R1727" s="15">
        <f t="shared" si="159"/>
        <v>62.22</v>
      </c>
      <c r="S1727" s="5" t="str">
        <f t="shared" si="160"/>
        <v>music</v>
      </c>
      <c r="T1727" s="5" t="str">
        <f t="shared" si="161"/>
        <v>faith</v>
      </c>
    </row>
    <row r="1728" spans="1:20" ht="16" x14ac:dyDescent="0.2">
      <c r="A1728" s="5">
        <v>1726</v>
      </c>
      <c r="B1728" s="12" t="s">
        <v>1727</v>
      </c>
      <c r="C1728" s="12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18">
        <f t="shared" si="156"/>
        <v>41788.836388888885</v>
      </c>
      <c r="O1728" s="16">
        <f t="shared" si="157"/>
        <v>41817.711388888885</v>
      </c>
      <c r="P1728" s="5" t="s">
        <v>8293</v>
      </c>
      <c r="Q1728" s="9">
        <f t="shared" si="158"/>
        <v>0.33784615384615385</v>
      </c>
      <c r="R1728" s="15">
        <f t="shared" si="159"/>
        <v>137.25</v>
      </c>
      <c r="S1728" s="5" t="str">
        <f t="shared" si="160"/>
        <v>music</v>
      </c>
      <c r="T1728" s="5" t="str">
        <f t="shared" si="161"/>
        <v>faith</v>
      </c>
    </row>
    <row r="1729" spans="1:20" ht="32" x14ac:dyDescent="0.2">
      <c r="A1729" s="5">
        <v>1727</v>
      </c>
      <c r="B1729" s="12" t="s">
        <v>1728</v>
      </c>
      <c r="C1729" s="12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18">
        <f t="shared" si="156"/>
        <v>42044.844641203701</v>
      </c>
      <c r="O1729" s="16">
        <f t="shared" si="157"/>
        <v>42099.249999999993</v>
      </c>
      <c r="P1729" s="5" t="s">
        <v>8293</v>
      </c>
      <c r="Q1729" s="9">
        <f t="shared" si="158"/>
        <v>3.3333333333333332E-4</v>
      </c>
      <c r="R1729" s="15">
        <f t="shared" si="159"/>
        <v>1</v>
      </c>
      <c r="S1729" s="5" t="str">
        <f t="shared" si="160"/>
        <v>music</v>
      </c>
      <c r="T1729" s="5" t="str">
        <f t="shared" si="161"/>
        <v>faith</v>
      </c>
    </row>
    <row r="1730" spans="1:20" ht="32" x14ac:dyDescent="0.2">
      <c r="A1730" s="5">
        <v>1728</v>
      </c>
      <c r="B1730" s="12" t="s">
        <v>1729</v>
      </c>
      <c r="C1730" s="12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18">
        <f t="shared" ref="N1730:N1793" si="162">(J1730/86400)+25569+(-2/24)</f>
        <v>42268.542523148142</v>
      </c>
      <c r="O1730" s="16">
        <f t="shared" ref="O1730:O1793" si="163">(I1730/86400)+25569+(-5/24)</f>
        <v>42298.417523148142</v>
      </c>
      <c r="P1730" s="5" t="s">
        <v>8293</v>
      </c>
      <c r="Q1730" s="9">
        <f t="shared" ref="Q1730:Q1793" si="164">E1730/D1730</f>
        <v>0.68400000000000005</v>
      </c>
      <c r="R1730" s="15">
        <f t="shared" ref="R1730:R1793" si="165">IF(OR(E1730=0,L1730=0),"N/A",ROUND((E1730/L1730),2))</f>
        <v>122.14</v>
      </c>
      <c r="S1730" s="5" t="str">
        <f t="shared" ref="S1730:S1793" si="166">LEFT(P1730,(FIND("/",P1730,1)-1))</f>
        <v>music</v>
      </c>
      <c r="T1730" s="5" t="str">
        <f t="shared" ref="T1730:T1793" si="167">RIGHT(P1730,LEN(P1730)-FIND("/",P1730))</f>
        <v>faith</v>
      </c>
    </row>
    <row r="1731" spans="1:20" ht="32" x14ac:dyDescent="0.2">
      <c r="A1731" s="5">
        <v>1729</v>
      </c>
      <c r="B1731" s="12" t="s">
        <v>1730</v>
      </c>
      <c r="C1731" s="12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18">
        <f t="shared" si="162"/>
        <v>42470.968819444439</v>
      </c>
      <c r="O1731" s="16">
        <f t="shared" si="163"/>
        <v>42530.843819444439</v>
      </c>
      <c r="P1731" s="5" t="s">
        <v>8293</v>
      </c>
      <c r="Q1731" s="9">
        <f t="shared" si="164"/>
        <v>0</v>
      </c>
      <c r="R1731" s="15" t="str">
        <f t="shared" si="165"/>
        <v>N/A</v>
      </c>
      <c r="S1731" s="5" t="str">
        <f t="shared" si="166"/>
        <v>music</v>
      </c>
      <c r="T1731" s="5" t="str">
        <f t="shared" si="167"/>
        <v>faith</v>
      </c>
    </row>
    <row r="1732" spans="1:20" ht="32" x14ac:dyDescent="0.2">
      <c r="A1732" s="5">
        <v>1730</v>
      </c>
      <c r="B1732" s="12" t="s">
        <v>1731</v>
      </c>
      <c r="C1732" s="12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18">
        <f t="shared" si="162"/>
        <v>42272.004432870366</v>
      </c>
      <c r="O1732" s="16">
        <f t="shared" si="163"/>
        <v>42301.879432870366</v>
      </c>
      <c r="P1732" s="5" t="s">
        <v>8293</v>
      </c>
      <c r="Q1732" s="9">
        <f t="shared" si="164"/>
        <v>0</v>
      </c>
      <c r="R1732" s="15" t="str">
        <f t="shared" si="165"/>
        <v>N/A</v>
      </c>
      <c r="S1732" s="5" t="str">
        <f t="shared" si="166"/>
        <v>music</v>
      </c>
      <c r="T1732" s="5" t="str">
        <f t="shared" si="167"/>
        <v>faith</v>
      </c>
    </row>
    <row r="1733" spans="1:20" ht="16" x14ac:dyDescent="0.2">
      <c r="A1733" s="5">
        <v>1731</v>
      </c>
      <c r="B1733" s="12" t="s">
        <v>1732</v>
      </c>
      <c r="C1733" s="12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18">
        <f t="shared" si="162"/>
        <v>42152.823518518511</v>
      </c>
      <c r="O1733" s="16">
        <f t="shared" si="163"/>
        <v>42166.416666666664</v>
      </c>
      <c r="P1733" s="5" t="s">
        <v>8293</v>
      </c>
      <c r="Q1733" s="9">
        <f t="shared" si="164"/>
        <v>0</v>
      </c>
      <c r="R1733" s="15" t="str">
        <f t="shared" si="165"/>
        <v>N/A</v>
      </c>
      <c r="S1733" s="5" t="str">
        <f t="shared" si="166"/>
        <v>music</v>
      </c>
      <c r="T1733" s="5" t="str">
        <f t="shared" si="167"/>
        <v>faith</v>
      </c>
    </row>
    <row r="1734" spans="1:20" ht="32" x14ac:dyDescent="0.2">
      <c r="A1734" s="5">
        <v>1732</v>
      </c>
      <c r="B1734" s="12" t="s">
        <v>1733</v>
      </c>
      <c r="C1734" s="12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18">
        <f t="shared" si="162"/>
        <v>42325.600474537037</v>
      </c>
      <c r="O1734" s="16">
        <f t="shared" si="163"/>
        <v>42384.999999999993</v>
      </c>
      <c r="P1734" s="5" t="s">
        <v>8293</v>
      </c>
      <c r="Q1734" s="9">
        <f t="shared" si="164"/>
        <v>0</v>
      </c>
      <c r="R1734" s="15" t="str">
        <f t="shared" si="165"/>
        <v>N/A</v>
      </c>
      <c r="S1734" s="5" t="str">
        <f t="shared" si="166"/>
        <v>music</v>
      </c>
      <c r="T1734" s="5" t="str">
        <f t="shared" si="167"/>
        <v>faith</v>
      </c>
    </row>
    <row r="1735" spans="1:20" ht="32" x14ac:dyDescent="0.2">
      <c r="A1735" s="5">
        <v>1733</v>
      </c>
      <c r="B1735" s="12" t="s">
        <v>1734</v>
      </c>
      <c r="C1735" s="12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18">
        <f t="shared" si="162"/>
        <v>42614.592291666668</v>
      </c>
      <c r="O1735" s="16">
        <f t="shared" si="163"/>
        <v>42626.687499999993</v>
      </c>
      <c r="P1735" s="5" t="s">
        <v>8293</v>
      </c>
      <c r="Q1735" s="9">
        <f t="shared" si="164"/>
        <v>0</v>
      </c>
      <c r="R1735" s="15" t="str">
        <f t="shared" si="165"/>
        <v>N/A</v>
      </c>
      <c r="S1735" s="5" t="str">
        <f t="shared" si="166"/>
        <v>music</v>
      </c>
      <c r="T1735" s="5" t="str">
        <f t="shared" si="167"/>
        <v>faith</v>
      </c>
    </row>
    <row r="1736" spans="1:20" ht="32" x14ac:dyDescent="0.2">
      <c r="A1736" s="5">
        <v>1734</v>
      </c>
      <c r="B1736" s="12" t="s">
        <v>1735</v>
      </c>
      <c r="C1736" s="12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18">
        <f t="shared" si="162"/>
        <v>42101.953194444439</v>
      </c>
      <c r="O1736" s="16">
        <f t="shared" si="163"/>
        <v>42131.828194444439</v>
      </c>
      <c r="P1736" s="5" t="s">
        <v>8293</v>
      </c>
      <c r="Q1736" s="9">
        <f t="shared" si="164"/>
        <v>2.2222222222222223E-4</v>
      </c>
      <c r="R1736" s="15">
        <f t="shared" si="165"/>
        <v>1</v>
      </c>
      <c r="S1736" s="5" t="str">
        <f t="shared" si="166"/>
        <v>music</v>
      </c>
      <c r="T1736" s="5" t="str">
        <f t="shared" si="167"/>
        <v>faith</v>
      </c>
    </row>
    <row r="1737" spans="1:20" ht="32" x14ac:dyDescent="0.2">
      <c r="A1737" s="5">
        <v>1735</v>
      </c>
      <c r="B1737" s="12" t="s">
        <v>1736</v>
      </c>
      <c r="C1737" s="12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18">
        <f t="shared" si="162"/>
        <v>42559.730844907404</v>
      </c>
      <c r="O1737" s="16">
        <f t="shared" si="163"/>
        <v>42589.605844907404</v>
      </c>
      <c r="P1737" s="5" t="s">
        <v>8293</v>
      </c>
      <c r="Q1737" s="9">
        <f t="shared" si="164"/>
        <v>0.11</v>
      </c>
      <c r="R1737" s="15">
        <f t="shared" si="165"/>
        <v>55</v>
      </c>
      <c r="S1737" s="5" t="str">
        <f t="shared" si="166"/>
        <v>music</v>
      </c>
      <c r="T1737" s="5" t="str">
        <f t="shared" si="167"/>
        <v>faith</v>
      </c>
    </row>
    <row r="1738" spans="1:20" ht="16" x14ac:dyDescent="0.2">
      <c r="A1738" s="5">
        <v>1736</v>
      </c>
      <c r="B1738" s="12" t="s">
        <v>1737</v>
      </c>
      <c r="C1738" s="12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18">
        <f t="shared" si="162"/>
        <v>42286.77815972222</v>
      </c>
      <c r="O1738" s="16">
        <f t="shared" si="163"/>
        <v>42316.694826388884</v>
      </c>
      <c r="P1738" s="5" t="s">
        <v>8293</v>
      </c>
      <c r="Q1738" s="9">
        <f t="shared" si="164"/>
        <v>7.3333333333333332E-3</v>
      </c>
      <c r="R1738" s="15">
        <f t="shared" si="165"/>
        <v>22</v>
      </c>
      <c r="S1738" s="5" t="str">
        <f t="shared" si="166"/>
        <v>music</v>
      </c>
      <c r="T1738" s="5" t="str">
        <f t="shared" si="167"/>
        <v>faith</v>
      </c>
    </row>
    <row r="1739" spans="1:20" ht="32" x14ac:dyDescent="0.2">
      <c r="A1739" s="5">
        <v>1737</v>
      </c>
      <c r="B1739" s="12" t="s">
        <v>1738</v>
      </c>
      <c r="C1739" s="12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18">
        <f t="shared" si="162"/>
        <v>42175.865648148145</v>
      </c>
      <c r="O1739" s="16">
        <f t="shared" si="163"/>
        <v>42205.740648148145</v>
      </c>
      <c r="P1739" s="5" t="s">
        <v>8293</v>
      </c>
      <c r="Q1739" s="9">
        <f t="shared" si="164"/>
        <v>0.21249999999999999</v>
      </c>
      <c r="R1739" s="15">
        <f t="shared" si="165"/>
        <v>56.67</v>
      </c>
      <c r="S1739" s="5" t="str">
        <f t="shared" si="166"/>
        <v>music</v>
      </c>
      <c r="T1739" s="5" t="str">
        <f t="shared" si="167"/>
        <v>faith</v>
      </c>
    </row>
    <row r="1740" spans="1:20" ht="16" x14ac:dyDescent="0.2">
      <c r="A1740" s="5">
        <v>1738</v>
      </c>
      <c r="B1740" s="12" t="s">
        <v>1739</v>
      </c>
      <c r="C1740" s="12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18">
        <f t="shared" si="162"/>
        <v>41884.790995370371</v>
      </c>
      <c r="O1740" s="16">
        <f t="shared" si="163"/>
        <v>41914.665995370371</v>
      </c>
      <c r="P1740" s="5" t="s">
        <v>8293</v>
      </c>
      <c r="Q1740" s="9">
        <f t="shared" si="164"/>
        <v>4.0000000000000001E-3</v>
      </c>
      <c r="R1740" s="15">
        <f t="shared" si="165"/>
        <v>20</v>
      </c>
      <c r="S1740" s="5" t="str">
        <f t="shared" si="166"/>
        <v>music</v>
      </c>
      <c r="T1740" s="5" t="str">
        <f t="shared" si="167"/>
        <v>faith</v>
      </c>
    </row>
    <row r="1741" spans="1:20" ht="32" x14ac:dyDescent="0.2">
      <c r="A1741" s="5">
        <v>1739</v>
      </c>
      <c r="B1741" s="12" t="s">
        <v>1740</v>
      </c>
      <c r="C1741" s="12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18">
        <f t="shared" si="162"/>
        <v>42435.790879629632</v>
      </c>
      <c r="O1741" s="16">
        <f t="shared" si="163"/>
        <v>42494.624212962961</v>
      </c>
      <c r="P1741" s="5" t="s">
        <v>8293</v>
      </c>
      <c r="Q1741" s="9">
        <f t="shared" si="164"/>
        <v>1E-3</v>
      </c>
      <c r="R1741" s="15">
        <f t="shared" si="165"/>
        <v>1</v>
      </c>
      <c r="S1741" s="5" t="str">
        <f t="shared" si="166"/>
        <v>music</v>
      </c>
      <c r="T1741" s="5" t="str">
        <f t="shared" si="167"/>
        <v>faith</v>
      </c>
    </row>
    <row r="1742" spans="1:20" ht="32" x14ac:dyDescent="0.2">
      <c r="A1742" s="5">
        <v>1740</v>
      </c>
      <c r="B1742" s="12" t="s">
        <v>1741</v>
      </c>
      <c r="C1742" s="12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18">
        <f t="shared" si="162"/>
        <v>42171.734050925923</v>
      </c>
      <c r="O1742" s="16">
        <f t="shared" si="163"/>
        <v>42201.609050925923</v>
      </c>
      <c r="P1742" s="5" t="s">
        <v>8293</v>
      </c>
      <c r="Q1742" s="9">
        <f t="shared" si="164"/>
        <v>0</v>
      </c>
      <c r="R1742" s="15" t="str">
        <f t="shared" si="165"/>
        <v>N/A</v>
      </c>
      <c r="S1742" s="5" t="str">
        <f t="shared" si="166"/>
        <v>music</v>
      </c>
      <c r="T1742" s="5" t="str">
        <f t="shared" si="167"/>
        <v>faith</v>
      </c>
    </row>
    <row r="1743" spans="1:20" ht="16" x14ac:dyDescent="0.2">
      <c r="A1743" s="5">
        <v>1741</v>
      </c>
      <c r="B1743" s="12" t="s">
        <v>1742</v>
      </c>
      <c r="C1743" s="12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18">
        <f t="shared" si="162"/>
        <v>42120.544803240737</v>
      </c>
      <c r="O1743" s="16">
        <f t="shared" si="163"/>
        <v>42165.419803240737</v>
      </c>
      <c r="P1743" s="5" t="s">
        <v>8285</v>
      </c>
      <c r="Q1743" s="9">
        <f t="shared" si="164"/>
        <v>1.1083333333333334</v>
      </c>
      <c r="R1743" s="15">
        <f t="shared" si="165"/>
        <v>25.58</v>
      </c>
      <c r="S1743" s="5" t="str">
        <f t="shared" si="166"/>
        <v>photography</v>
      </c>
      <c r="T1743" s="5" t="str">
        <f t="shared" si="167"/>
        <v>photobooks</v>
      </c>
    </row>
    <row r="1744" spans="1:20" ht="32" x14ac:dyDescent="0.2">
      <c r="A1744" s="5">
        <v>1742</v>
      </c>
      <c r="B1744" s="12" t="s">
        <v>1743</v>
      </c>
      <c r="C1744" s="12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18">
        <f t="shared" si="162"/>
        <v>42710.793634259258</v>
      </c>
      <c r="O1744" s="16">
        <f t="shared" si="163"/>
        <v>42742.666666666664</v>
      </c>
      <c r="P1744" s="5" t="s">
        <v>8285</v>
      </c>
      <c r="Q1744" s="9">
        <f t="shared" si="164"/>
        <v>1.0874999999999999</v>
      </c>
      <c r="R1744" s="15">
        <f t="shared" si="165"/>
        <v>63.97</v>
      </c>
      <c r="S1744" s="5" t="str">
        <f t="shared" si="166"/>
        <v>photography</v>
      </c>
      <c r="T1744" s="5" t="str">
        <f t="shared" si="167"/>
        <v>photobooks</v>
      </c>
    </row>
    <row r="1745" spans="1:20" ht="32" x14ac:dyDescent="0.2">
      <c r="A1745" s="5">
        <v>1743</v>
      </c>
      <c r="B1745" s="12" t="s">
        <v>1744</v>
      </c>
      <c r="C1745" s="12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18">
        <f t="shared" si="162"/>
        <v>42586.842303240737</v>
      </c>
      <c r="O1745" s="16">
        <f t="shared" si="163"/>
        <v>42608.957638888889</v>
      </c>
      <c r="P1745" s="5" t="s">
        <v>8285</v>
      </c>
      <c r="Q1745" s="9">
        <f t="shared" si="164"/>
        <v>1.0041666666666667</v>
      </c>
      <c r="R1745" s="15">
        <f t="shared" si="165"/>
        <v>89.93</v>
      </c>
      <c r="S1745" s="5" t="str">
        <f t="shared" si="166"/>
        <v>photography</v>
      </c>
      <c r="T1745" s="5" t="str">
        <f t="shared" si="167"/>
        <v>photobooks</v>
      </c>
    </row>
    <row r="1746" spans="1:20" ht="32" x14ac:dyDescent="0.2">
      <c r="A1746" s="5">
        <v>1744</v>
      </c>
      <c r="B1746" s="12" t="s">
        <v>1745</v>
      </c>
      <c r="C1746" s="12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18">
        <f t="shared" si="162"/>
        <v>42026.521724537037</v>
      </c>
      <c r="O1746" s="16">
        <f t="shared" si="163"/>
        <v>42071.355057870365</v>
      </c>
      <c r="P1746" s="5" t="s">
        <v>8285</v>
      </c>
      <c r="Q1746" s="9">
        <f t="shared" si="164"/>
        <v>1.1845454545454546</v>
      </c>
      <c r="R1746" s="15">
        <f t="shared" si="165"/>
        <v>93.07</v>
      </c>
      <c r="S1746" s="5" t="str">
        <f t="shared" si="166"/>
        <v>photography</v>
      </c>
      <c r="T1746" s="5" t="str">
        <f t="shared" si="167"/>
        <v>photobooks</v>
      </c>
    </row>
    <row r="1747" spans="1:20" ht="32" x14ac:dyDescent="0.2">
      <c r="A1747" s="5">
        <v>1745</v>
      </c>
      <c r="B1747" s="12" t="s">
        <v>1746</v>
      </c>
      <c r="C1747" s="12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18">
        <f t="shared" si="162"/>
        <v>42690.176365740735</v>
      </c>
      <c r="O1747" s="16">
        <f t="shared" si="163"/>
        <v>42725.874999999993</v>
      </c>
      <c r="P1747" s="5" t="s">
        <v>8285</v>
      </c>
      <c r="Q1747" s="9">
        <f t="shared" si="164"/>
        <v>1.1401428571428571</v>
      </c>
      <c r="R1747" s="15">
        <f t="shared" si="165"/>
        <v>89.67</v>
      </c>
      <c r="S1747" s="5" t="str">
        <f t="shared" si="166"/>
        <v>photography</v>
      </c>
      <c r="T1747" s="5" t="str">
        <f t="shared" si="167"/>
        <v>photobooks</v>
      </c>
    </row>
    <row r="1748" spans="1:20" ht="32" x14ac:dyDescent="0.2">
      <c r="A1748" s="5">
        <v>1746</v>
      </c>
      <c r="B1748" s="12" t="s">
        <v>1747</v>
      </c>
      <c r="C1748" s="12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18">
        <f t="shared" si="162"/>
        <v>42668.093368055554</v>
      </c>
      <c r="O1748" s="16">
        <f t="shared" si="163"/>
        <v>42697.874999999993</v>
      </c>
      <c r="P1748" s="5" t="s">
        <v>8285</v>
      </c>
      <c r="Q1748" s="9">
        <f t="shared" si="164"/>
        <v>1.4810000000000001</v>
      </c>
      <c r="R1748" s="15">
        <f t="shared" si="165"/>
        <v>207.62</v>
      </c>
      <c r="S1748" s="5" t="str">
        <f t="shared" si="166"/>
        <v>photography</v>
      </c>
      <c r="T1748" s="5" t="str">
        <f t="shared" si="167"/>
        <v>photobooks</v>
      </c>
    </row>
    <row r="1749" spans="1:20" ht="32" x14ac:dyDescent="0.2">
      <c r="A1749" s="5">
        <v>1747</v>
      </c>
      <c r="B1749" s="12" t="s">
        <v>1748</v>
      </c>
      <c r="C1749" s="12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18">
        <f t="shared" si="162"/>
        <v>42292.35219907407</v>
      </c>
      <c r="O1749" s="16">
        <f t="shared" si="163"/>
        <v>42321.416666666664</v>
      </c>
      <c r="P1749" s="5" t="s">
        <v>8285</v>
      </c>
      <c r="Q1749" s="9">
        <f t="shared" si="164"/>
        <v>1.0495555555555556</v>
      </c>
      <c r="R1749" s="15">
        <f t="shared" si="165"/>
        <v>59.41</v>
      </c>
      <c r="S1749" s="5" t="str">
        <f t="shared" si="166"/>
        <v>photography</v>
      </c>
      <c r="T1749" s="5" t="str">
        <f t="shared" si="167"/>
        <v>photobooks</v>
      </c>
    </row>
    <row r="1750" spans="1:20" ht="16" x14ac:dyDescent="0.2">
      <c r="A1750" s="5">
        <v>1748</v>
      </c>
      <c r="B1750" s="12" t="s">
        <v>1749</v>
      </c>
      <c r="C1750" s="12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18">
        <f t="shared" si="162"/>
        <v>42219.867395833331</v>
      </c>
      <c r="O1750" s="16">
        <f t="shared" si="163"/>
        <v>42249.742395833331</v>
      </c>
      <c r="P1750" s="5" t="s">
        <v>8285</v>
      </c>
      <c r="Q1750" s="9">
        <f t="shared" si="164"/>
        <v>1.29948</v>
      </c>
      <c r="R1750" s="15">
        <f t="shared" si="165"/>
        <v>358.97</v>
      </c>
      <c r="S1750" s="5" t="str">
        <f t="shared" si="166"/>
        <v>photography</v>
      </c>
      <c r="T1750" s="5" t="str">
        <f t="shared" si="167"/>
        <v>photobooks</v>
      </c>
    </row>
    <row r="1751" spans="1:20" ht="16" x14ac:dyDescent="0.2">
      <c r="A1751" s="5">
        <v>1749</v>
      </c>
      <c r="B1751" s="12" t="s">
        <v>1750</v>
      </c>
      <c r="C1751" s="12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18">
        <f t="shared" si="162"/>
        <v>42758.892604166664</v>
      </c>
      <c r="O1751" s="16">
        <f t="shared" si="163"/>
        <v>42795.583333333336</v>
      </c>
      <c r="P1751" s="5" t="s">
        <v>8285</v>
      </c>
      <c r="Q1751" s="9">
        <f t="shared" si="164"/>
        <v>1.2348756218905472</v>
      </c>
      <c r="R1751" s="15">
        <f t="shared" si="165"/>
        <v>94.74</v>
      </c>
      <c r="S1751" s="5" t="str">
        <f t="shared" si="166"/>
        <v>photography</v>
      </c>
      <c r="T1751" s="5" t="str">
        <f t="shared" si="167"/>
        <v>photobooks</v>
      </c>
    </row>
    <row r="1752" spans="1:20" ht="32" x14ac:dyDescent="0.2">
      <c r="A1752" s="5">
        <v>1750</v>
      </c>
      <c r="B1752" s="12" t="s">
        <v>1751</v>
      </c>
      <c r="C1752" s="12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18">
        <f t="shared" si="162"/>
        <v>42454.753518518519</v>
      </c>
      <c r="O1752" s="16">
        <f t="shared" si="163"/>
        <v>42479.628518518519</v>
      </c>
      <c r="P1752" s="5" t="s">
        <v>8285</v>
      </c>
      <c r="Q1752" s="9">
        <f t="shared" si="164"/>
        <v>2.0162</v>
      </c>
      <c r="R1752" s="15">
        <f t="shared" si="165"/>
        <v>80.650000000000006</v>
      </c>
      <c r="S1752" s="5" t="str">
        <f t="shared" si="166"/>
        <v>photography</v>
      </c>
      <c r="T1752" s="5" t="str">
        <f t="shared" si="167"/>
        <v>photobooks</v>
      </c>
    </row>
    <row r="1753" spans="1:20" ht="16" x14ac:dyDescent="0.2">
      <c r="A1753" s="5">
        <v>1751</v>
      </c>
      <c r="B1753" s="12" t="s">
        <v>1752</v>
      </c>
      <c r="C1753" s="12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18">
        <f t="shared" si="162"/>
        <v>42052.698182870365</v>
      </c>
      <c r="O1753" s="16">
        <f t="shared" si="163"/>
        <v>42082.5315162037</v>
      </c>
      <c r="P1753" s="5" t="s">
        <v>8285</v>
      </c>
      <c r="Q1753" s="9">
        <f t="shared" si="164"/>
        <v>1.0289999999999999</v>
      </c>
      <c r="R1753" s="15">
        <f t="shared" si="165"/>
        <v>168.69</v>
      </c>
      <c r="S1753" s="5" t="str">
        <f t="shared" si="166"/>
        <v>photography</v>
      </c>
      <c r="T1753" s="5" t="str">
        <f t="shared" si="167"/>
        <v>photobooks</v>
      </c>
    </row>
    <row r="1754" spans="1:20" ht="16" x14ac:dyDescent="0.2">
      <c r="A1754" s="5">
        <v>1752</v>
      </c>
      <c r="B1754" s="12" t="s">
        <v>1753</v>
      </c>
      <c r="C1754" s="12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18">
        <f t="shared" si="162"/>
        <v>42627.169930555552</v>
      </c>
      <c r="O1754" s="16">
        <f t="shared" si="163"/>
        <v>42657.044930555552</v>
      </c>
      <c r="P1754" s="5" t="s">
        <v>8285</v>
      </c>
      <c r="Q1754" s="9">
        <f t="shared" si="164"/>
        <v>2.6016666666666666</v>
      </c>
      <c r="R1754" s="15">
        <f t="shared" si="165"/>
        <v>34.69</v>
      </c>
      <c r="S1754" s="5" t="str">
        <f t="shared" si="166"/>
        <v>photography</v>
      </c>
      <c r="T1754" s="5" t="str">
        <f t="shared" si="167"/>
        <v>photobooks</v>
      </c>
    </row>
    <row r="1755" spans="1:20" ht="32" x14ac:dyDescent="0.2">
      <c r="A1755" s="5">
        <v>1753</v>
      </c>
      <c r="B1755" s="12" t="s">
        <v>1754</v>
      </c>
      <c r="C1755" s="12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18">
        <f t="shared" si="162"/>
        <v>42420.666296296295</v>
      </c>
      <c r="O1755" s="16">
        <f t="shared" si="163"/>
        <v>42450.499629629623</v>
      </c>
      <c r="P1755" s="5" t="s">
        <v>8285</v>
      </c>
      <c r="Q1755" s="9">
        <f t="shared" si="164"/>
        <v>1.08</v>
      </c>
      <c r="R1755" s="15">
        <f t="shared" si="165"/>
        <v>462.86</v>
      </c>
      <c r="S1755" s="5" t="str">
        <f t="shared" si="166"/>
        <v>photography</v>
      </c>
      <c r="T1755" s="5" t="str">
        <f t="shared" si="167"/>
        <v>photobooks</v>
      </c>
    </row>
    <row r="1756" spans="1:20" ht="32" x14ac:dyDescent="0.2">
      <c r="A1756" s="5">
        <v>1754</v>
      </c>
      <c r="B1756" s="12" t="s">
        <v>1755</v>
      </c>
      <c r="C1756" s="12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18">
        <f t="shared" si="162"/>
        <v>42067.793437499997</v>
      </c>
      <c r="O1756" s="16">
        <f t="shared" si="163"/>
        <v>42097.626770833333</v>
      </c>
      <c r="P1756" s="5" t="s">
        <v>8285</v>
      </c>
      <c r="Q1756" s="9">
        <f t="shared" si="164"/>
        <v>1.1052941176470588</v>
      </c>
      <c r="R1756" s="15">
        <f t="shared" si="165"/>
        <v>104.39</v>
      </c>
      <c r="S1756" s="5" t="str">
        <f t="shared" si="166"/>
        <v>photography</v>
      </c>
      <c r="T1756" s="5" t="str">
        <f t="shared" si="167"/>
        <v>photobooks</v>
      </c>
    </row>
    <row r="1757" spans="1:20" ht="32" x14ac:dyDescent="0.2">
      <c r="A1757" s="5">
        <v>1755</v>
      </c>
      <c r="B1757" s="12" t="s">
        <v>1756</v>
      </c>
      <c r="C1757" s="12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18">
        <f t="shared" si="162"/>
        <v>42252.705567129626</v>
      </c>
      <c r="O1757" s="16">
        <f t="shared" si="163"/>
        <v>42282.580567129626</v>
      </c>
      <c r="P1757" s="5" t="s">
        <v>8285</v>
      </c>
      <c r="Q1757" s="9">
        <f t="shared" si="164"/>
        <v>1.2</v>
      </c>
      <c r="R1757" s="15">
        <f t="shared" si="165"/>
        <v>7.5</v>
      </c>
      <c r="S1757" s="5" t="str">
        <f t="shared" si="166"/>
        <v>photography</v>
      </c>
      <c r="T1757" s="5" t="str">
        <f t="shared" si="167"/>
        <v>photobooks</v>
      </c>
    </row>
    <row r="1758" spans="1:20" ht="32" x14ac:dyDescent="0.2">
      <c r="A1758" s="5">
        <v>1756</v>
      </c>
      <c r="B1758" s="12" t="s">
        <v>1757</v>
      </c>
      <c r="C1758" s="12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18">
        <f t="shared" si="162"/>
        <v>42571.084131944437</v>
      </c>
      <c r="O1758" s="16">
        <f t="shared" si="163"/>
        <v>42610.959131944437</v>
      </c>
      <c r="P1758" s="5" t="s">
        <v>8285</v>
      </c>
      <c r="Q1758" s="9">
        <f t="shared" si="164"/>
        <v>1.0282909090909091</v>
      </c>
      <c r="R1758" s="15">
        <f t="shared" si="165"/>
        <v>47.13</v>
      </c>
      <c r="S1758" s="5" t="str">
        <f t="shared" si="166"/>
        <v>photography</v>
      </c>
      <c r="T1758" s="5" t="str">
        <f t="shared" si="167"/>
        <v>photobooks</v>
      </c>
    </row>
    <row r="1759" spans="1:20" ht="16" x14ac:dyDescent="0.2">
      <c r="A1759" s="5">
        <v>1757</v>
      </c>
      <c r="B1759" s="12" t="s">
        <v>1758</v>
      </c>
      <c r="C1759" s="12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18">
        <f t="shared" si="162"/>
        <v>42733.744016203702</v>
      </c>
      <c r="O1759" s="16">
        <f t="shared" si="163"/>
        <v>42763.603472222218</v>
      </c>
      <c r="P1759" s="5" t="s">
        <v>8285</v>
      </c>
      <c r="Q1759" s="9">
        <f t="shared" si="164"/>
        <v>1.1599999999999999</v>
      </c>
      <c r="R1759" s="15">
        <f t="shared" si="165"/>
        <v>414.29</v>
      </c>
      <c r="S1759" s="5" t="str">
        <f t="shared" si="166"/>
        <v>photography</v>
      </c>
      <c r="T1759" s="5" t="str">
        <f t="shared" si="167"/>
        <v>photobooks</v>
      </c>
    </row>
    <row r="1760" spans="1:20" ht="32" x14ac:dyDescent="0.2">
      <c r="A1760" s="5">
        <v>1758</v>
      </c>
      <c r="B1760" s="12" t="s">
        <v>1759</v>
      </c>
      <c r="C1760" s="12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18">
        <f t="shared" si="162"/>
        <v>42505.87259259259</v>
      </c>
      <c r="O1760" s="16">
        <f t="shared" si="163"/>
        <v>42565.74759259259</v>
      </c>
      <c r="P1760" s="5" t="s">
        <v>8285</v>
      </c>
      <c r="Q1760" s="9">
        <f t="shared" si="164"/>
        <v>1.147</v>
      </c>
      <c r="R1760" s="15">
        <f t="shared" si="165"/>
        <v>42.48</v>
      </c>
      <c r="S1760" s="5" t="str">
        <f t="shared" si="166"/>
        <v>photography</v>
      </c>
      <c r="T1760" s="5" t="str">
        <f t="shared" si="167"/>
        <v>photobooks</v>
      </c>
    </row>
    <row r="1761" spans="1:20" ht="16" x14ac:dyDescent="0.2">
      <c r="A1761" s="5">
        <v>1759</v>
      </c>
      <c r="B1761" s="12" t="s">
        <v>1760</v>
      </c>
      <c r="C1761" s="12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18">
        <f t="shared" si="162"/>
        <v>42068.745706018519</v>
      </c>
      <c r="O1761" s="16">
        <f t="shared" si="163"/>
        <v>42088.579039351847</v>
      </c>
      <c r="P1761" s="5" t="s">
        <v>8285</v>
      </c>
      <c r="Q1761" s="9">
        <f t="shared" si="164"/>
        <v>1.0660000000000001</v>
      </c>
      <c r="R1761" s="15">
        <f t="shared" si="165"/>
        <v>108.78</v>
      </c>
      <c r="S1761" s="5" t="str">
        <f t="shared" si="166"/>
        <v>photography</v>
      </c>
      <c r="T1761" s="5" t="str">
        <f t="shared" si="167"/>
        <v>photobooks</v>
      </c>
    </row>
    <row r="1762" spans="1:20" ht="32" x14ac:dyDescent="0.2">
      <c r="A1762" s="5">
        <v>1760</v>
      </c>
      <c r="B1762" s="12" t="s">
        <v>1761</v>
      </c>
      <c r="C1762" s="12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18">
        <f t="shared" si="162"/>
        <v>42405.589270833334</v>
      </c>
      <c r="O1762" s="16">
        <f t="shared" si="163"/>
        <v>42425.464270833334</v>
      </c>
      <c r="P1762" s="5" t="s">
        <v>8285</v>
      </c>
      <c r="Q1762" s="9">
        <f t="shared" si="164"/>
        <v>1.6544000000000001</v>
      </c>
      <c r="R1762" s="15">
        <f t="shared" si="165"/>
        <v>81.099999999999994</v>
      </c>
      <c r="S1762" s="5" t="str">
        <f t="shared" si="166"/>
        <v>photography</v>
      </c>
      <c r="T1762" s="5" t="str">
        <f t="shared" si="167"/>
        <v>photobooks</v>
      </c>
    </row>
    <row r="1763" spans="1:20" ht="16" x14ac:dyDescent="0.2">
      <c r="A1763" s="5">
        <v>1761</v>
      </c>
      <c r="B1763" s="12" t="s">
        <v>1762</v>
      </c>
      <c r="C1763" s="12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18">
        <f t="shared" si="162"/>
        <v>42209.484490740739</v>
      </c>
      <c r="O1763" s="16">
        <f t="shared" si="163"/>
        <v>42259.359490740739</v>
      </c>
      <c r="P1763" s="5" t="s">
        <v>8285</v>
      </c>
      <c r="Q1763" s="9">
        <f t="shared" si="164"/>
        <v>1.55</v>
      </c>
      <c r="R1763" s="15">
        <f t="shared" si="165"/>
        <v>51.67</v>
      </c>
      <c r="S1763" s="5" t="str">
        <f t="shared" si="166"/>
        <v>photography</v>
      </c>
      <c r="T1763" s="5" t="str">
        <f t="shared" si="167"/>
        <v>photobooks</v>
      </c>
    </row>
    <row r="1764" spans="1:20" ht="16" x14ac:dyDescent="0.2">
      <c r="A1764" s="5">
        <v>1762</v>
      </c>
      <c r="B1764" s="12" t="s">
        <v>1763</v>
      </c>
      <c r="C1764" s="12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18">
        <f t="shared" si="162"/>
        <v>42410.898668981477</v>
      </c>
      <c r="O1764" s="16">
        <f t="shared" si="163"/>
        <v>42440.773668981477</v>
      </c>
      <c r="P1764" s="5" t="s">
        <v>8285</v>
      </c>
      <c r="Q1764" s="9">
        <f t="shared" si="164"/>
        <v>8.85</v>
      </c>
      <c r="R1764" s="15">
        <f t="shared" si="165"/>
        <v>35.4</v>
      </c>
      <c r="S1764" s="5" t="str">
        <f t="shared" si="166"/>
        <v>photography</v>
      </c>
      <c r="T1764" s="5" t="str">
        <f t="shared" si="167"/>
        <v>photobooks</v>
      </c>
    </row>
    <row r="1765" spans="1:20" ht="32" x14ac:dyDescent="0.2">
      <c r="A1765" s="5">
        <v>1763</v>
      </c>
      <c r="B1765" s="12" t="s">
        <v>1764</v>
      </c>
      <c r="C1765" s="12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18">
        <f t="shared" si="162"/>
        <v>42636.785185185181</v>
      </c>
      <c r="O1765" s="16">
        <f t="shared" si="163"/>
        <v>42666.660185185181</v>
      </c>
      <c r="P1765" s="5" t="s">
        <v>8285</v>
      </c>
      <c r="Q1765" s="9">
        <f t="shared" si="164"/>
        <v>1.0190833333333333</v>
      </c>
      <c r="R1765" s="15">
        <f t="shared" si="165"/>
        <v>103.64</v>
      </c>
      <c r="S1765" s="5" t="str">
        <f t="shared" si="166"/>
        <v>photography</v>
      </c>
      <c r="T1765" s="5" t="str">
        <f t="shared" si="167"/>
        <v>photobooks</v>
      </c>
    </row>
    <row r="1766" spans="1:20" ht="32" x14ac:dyDescent="0.2">
      <c r="A1766" s="5">
        <v>1764</v>
      </c>
      <c r="B1766" s="12" t="s">
        <v>1765</v>
      </c>
      <c r="C1766" s="12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18">
        <f t="shared" si="162"/>
        <v>41825.40253472222</v>
      </c>
      <c r="O1766" s="16">
        <f t="shared" si="163"/>
        <v>41854.27753472222</v>
      </c>
      <c r="P1766" s="5" t="s">
        <v>8285</v>
      </c>
      <c r="Q1766" s="9">
        <f t="shared" si="164"/>
        <v>0.19600000000000001</v>
      </c>
      <c r="R1766" s="15">
        <f t="shared" si="165"/>
        <v>55.28</v>
      </c>
      <c r="S1766" s="5" t="str">
        <f t="shared" si="166"/>
        <v>photography</v>
      </c>
      <c r="T1766" s="5" t="str">
        <f t="shared" si="167"/>
        <v>photobooks</v>
      </c>
    </row>
    <row r="1767" spans="1:20" ht="32" x14ac:dyDescent="0.2">
      <c r="A1767" s="5">
        <v>1765</v>
      </c>
      <c r="B1767" s="12" t="s">
        <v>1766</v>
      </c>
      <c r="C1767" s="12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18">
        <f t="shared" si="162"/>
        <v>41834.897129629629</v>
      </c>
      <c r="O1767" s="16">
        <f t="shared" si="163"/>
        <v>41864.772129629629</v>
      </c>
      <c r="P1767" s="5" t="s">
        <v>8285</v>
      </c>
      <c r="Q1767" s="9">
        <f t="shared" si="164"/>
        <v>0.59467839999999994</v>
      </c>
      <c r="R1767" s="15">
        <f t="shared" si="165"/>
        <v>72.17</v>
      </c>
      <c r="S1767" s="5" t="str">
        <f t="shared" si="166"/>
        <v>photography</v>
      </c>
      <c r="T1767" s="5" t="str">
        <f t="shared" si="167"/>
        <v>photobooks</v>
      </c>
    </row>
    <row r="1768" spans="1:20" ht="16" x14ac:dyDescent="0.2">
      <c r="A1768" s="5">
        <v>1766</v>
      </c>
      <c r="B1768" s="12" t="s">
        <v>1767</v>
      </c>
      <c r="C1768" s="12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18">
        <f t="shared" si="162"/>
        <v>41855.77648148148</v>
      </c>
      <c r="O1768" s="16">
        <f t="shared" si="163"/>
        <v>41876.65148148148</v>
      </c>
      <c r="P1768" s="5" t="s">
        <v>8285</v>
      </c>
      <c r="Q1768" s="9">
        <f t="shared" si="164"/>
        <v>0</v>
      </c>
      <c r="R1768" s="15" t="str">
        <f t="shared" si="165"/>
        <v>N/A</v>
      </c>
      <c r="S1768" s="5" t="str">
        <f t="shared" si="166"/>
        <v>photography</v>
      </c>
      <c r="T1768" s="5" t="str">
        <f t="shared" si="167"/>
        <v>photobooks</v>
      </c>
    </row>
    <row r="1769" spans="1:20" ht="16" x14ac:dyDescent="0.2">
      <c r="A1769" s="5">
        <v>1767</v>
      </c>
      <c r="B1769" s="12" t="s">
        <v>1768</v>
      </c>
      <c r="C1769" s="12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18">
        <f t="shared" si="162"/>
        <v>41824.575046296297</v>
      </c>
      <c r="O1769" s="16">
        <f t="shared" si="163"/>
        <v>41854.450046296297</v>
      </c>
      <c r="P1769" s="5" t="s">
        <v>8285</v>
      </c>
      <c r="Q1769" s="9">
        <f t="shared" si="164"/>
        <v>0.4572</v>
      </c>
      <c r="R1769" s="15">
        <f t="shared" si="165"/>
        <v>58.62</v>
      </c>
      <c r="S1769" s="5" t="str">
        <f t="shared" si="166"/>
        <v>photography</v>
      </c>
      <c r="T1769" s="5" t="str">
        <f t="shared" si="167"/>
        <v>photobooks</v>
      </c>
    </row>
    <row r="1770" spans="1:20" ht="32" x14ac:dyDescent="0.2">
      <c r="A1770" s="5">
        <v>1768</v>
      </c>
      <c r="B1770" s="12" t="s">
        <v>1769</v>
      </c>
      <c r="C1770" s="12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18">
        <f t="shared" si="162"/>
        <v>41849.477361111109</v>
      </c>
      <c r="O1770" s="16">
        <f t="shared" si="163"/>
        <v>41909.352361111109</v>
      </c>
      <c r="P1770" s="5" t="s">
        <v>8285</v>
      </c>
      <c r="Q1770" s="9">
        <f t="shared" si="164"/>
        <v>3.7400000000000003E-2</v>
      </c>
      <c r="R1770" s="15">
        <f t="shared" si="165"/>
        <v>12.47</v>
      </c>
      <c r="S1770" s="5" t="str">
        <f t="shared" si="166"/>
        <v>photography</v>
      </c>
      <c r="T1770" s="5" t="str">
        <f t="shared" si="167"/>
        <v>photobooks</v>
      </c>
    </row>
    <row r="1771" spans="1:20" ht="32" x14ac:dyDescent="0.2">
      <c r="A1771" s="5">
        <v>1769</v>
      </c>
      <c r="B1771" s="12" t="s">
        <v>1770</v>
      </c>
      <c r="C1771" s="12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18">
        <f t="shared" si="162"/>
        <v>41987.735636574071</v>
      </c>
      <c r="O1771" s="16">
        <f t="shared" si="163"/>
        <v>42017.610636574071</v>
      </c>
      <c r="P1771" s="5" t="s">
        <v>8285</v>
      </c>
      <c r="Q1771" s="9">
        <f t="shared" si="164"/>
        <v>2.7025E-2</v>
      </c>
      <c r="R1771" s="15">
        <f t="shared" si="165"/>
        <v>49.14</v>
      </c>
      <c r="S1771" s="5" t="str">
        <f t="shared" si="166"/>
        <v>photography</v>
      </c>
      <c r="T1771" s="5" t="str">
        <f t="shared" si="167"/>
        <v>photobooks</v>
      </c>
    </row>
    <row r="1772" spans="1:20" ht="32" x14ac:dyDescent="0.2">
      <c r="A1772" s="5">
        <v>1770</v>
      </c>
      <c r="B1772" s="12" t="s">
        <v>1771</v>
      </c>
      <c r="C1772" s="12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18">
        <f t="shared" si="162"/>
        <v>41891.696689814817</v>
      </c>
      <c r="O1772" s="16">
        <f t="shared" si="163"/>
        <v>41926.571689814817</v>
      </c>
      <c r="P1772" s="5" t="s">
        <v>8285</v>
      </c>
      <c r="Q1772" s="9">
        <f t="shared" si="164"/>
        <v>0.56514285714285717</v>
      </c>
      <c r="R1772" s="15">
        <f t="shared" si="165"/>
        <v>150.5</v>
      </c>
      <c r="S1772" s="5" t="str">
        <f t="shared" si="166"/>
        <v>photography</v>
      </c>
      <c r="T1772" s="5" t="str">
        <f t="shared" si="167"/>
        <v>photobooks</v>
      </c>
    </row>
    <row r="1773" spans="1:20" ht="32" x14ac:dyDescent="0.2">
      <c r="A1773" s="5">
        <v>1771</v>
      </c>
      <c r="B1773" s="12" t="s">
        <v>1772</v>
      </c>
      <c r="C1773" s="12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18">
        <f t="shared" si="162"/>
        <v>41905.896296296291</v>
      </c>
      <c r="O1773" s="16">
        <f t="shared" si="163"/>
        <v>41935.771296296291</v>
      </c>
      <c r="P1773" s="5" t="s">
        <v>8285</v>
      </c>
      <c r="Q1773" s="9">
        <f t="shared" si="164"/>
        <v>0.21309523809523809</v>
      </c>
      <c r="R1773" s="15">
        <f t="shared" si="165"/>
        <v>35.799999999999997</v>
      </c>
      <c r="S1773" s="5" t="str">
        <f t="shared" si="166"/>
        <v>photography</v>
      </c>
      <c r="T1773" s="5" t="str">
        <f t="shared" si="167"/>
        <v>photobooks</v>
      </c>
    </row>
    <row r="1774" spans="1:20" ht="32" x14ac:dyDescent="0.2">
      <c r="A1774" s="5">
        <v>1772</v>
      </c>
      <c r="B1774" s="12" t="s">
        <v>1773</v>
      </c>
      <c r="C1774" s="12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18">
        <f t="shared" si="162"/>
        <v>41766.634675925925</v>
      </c>
      <c r="O1774" s="16">
        <f t="shared" si="163"/>
        <v>41826.509675925925</v>
      </c>
      <c r="P1774" s="5" t="s">
        <v>8285</v>
      </c>
      <c r="Q1774" s="9">
        <f t="shared" si="164"/>
        <v>0.156</v>
      </c>
      <c r="R1774" s="15">
        <f t="shared" si="165"/>
        <v>45.16</v>
      </c>
      <c r="S1774" s="5" t="str">
        <f t="shared" si="166"/>
        <v>photography</v>
      </c>
      <c r="T1774" s="5" t="str">
        <f t="shared" si="167"/>
        <v>photobooks</v>
      </c>
    </row>
    <row r="1775" spans="1:20" ht="32" x14ac:dyDescent="0.2">
      <c r="A1775" s="5">
        <v>1773</v>
      </c>
      <c r="B1775" s="12" t="s">
        <v>1774</v>
      </c>
      <c r="C1775" s="12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18">
        <f t="shared" si="162"/>
        <v>41978.677060185182</v>
      </c>
      <c r="O1775" s="16">
        <f t="shared" si="163"/>
        <v>42023.552060185182</v>
      </c>
      <c r="P1775" s="5" t="s">
        <v>8285</v>
      </c>
      <c r="Q1775" s="9">
        <f t="shared" si="164"/>
        <v>6.2566666666666673E-2</v>
      </c>
      <c r="R1775" s="15">
        <f t="shared" si="165"/>
        <v>98.79</v>
      </c>
      <c r="S1775" s="5" t="str">
        <f t="shared" si="166"/>
        <v>photography</v>
      </c>
      <c r="T1775" s="5" t="str">
        <f t="shared" si="167"/>
        <v>photobooks</v>
      </c>
    </row>
    <row r="1776" spans="1:20" ht="32" x14ac:dyDescent="0.2">
      <c r="A1776" s="5">
        <v>1774</v>
      </c>
      <c r="B1776" s="12" t="s">
        <v>1775</v>
      </c>
      <c r="C1776" s="12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18">
        <f t="shared" si="162"/>
        <v>41930.135324074072</v>
      </c>
      <c r="O1776" s="16">
        <f t="shared" si="163"/>
        <v>41972.415972222218</v>
      </c>
      <c r="P1776" s="5" t="s">
        <v>8285</v>
      </c>
      <c r="Q1776" s="9">
        <f t="shared" si="164"/>
        <v>0.4592</v>
      </c>
      <c r="R1776" s="15">
        <f t="shared" si="165"/>
        <v>88.31</v>
      </c>
      <c r="S1776" s="5" t="str">
        <f t="shared" si="166"/>
        <v>photography</v>
      </c>
      <c r="T1776" s="5" t="str">
        <f t="shared" si="167"/>
        <v>photobooks</v>
      </c>
    </row>
    <row r="1777" spans="1:20" ht="32" x14ac:dyDescent="0.2">
      <c r="A1777" s="5">
        <v>1775</v>
      </c>
      <c r="B1777" s="12" t="s">
        <v>1776</v>
      </c>
      <c r="C1777" s="12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18">
        <f t="shared" si="162"/>
        <v>41891.893055555549</v>
      </c>
      <c r="O1777" s="16">
        <f t="shared" si="163"/>
        <v>41936.768055555549</v>
      </c>
      <c r="P1777" s="5" t="s">
        <v>8285</v>
      </c>
      <c r="Q1777" s="9">
        <f t="shared" si="164"/>
        <v>0.65101538461538466</v>
      </c>
      <c r="R1777" s="15">
        <f t="shared" si="165"/>
        <v>170.63</v>
      </c>
      <c r="S1777" s="5" t="str">
        <f t="shared" si="166"/>
        <v>photography</v>
      </c>
      <c r="T1777" s="5" t="str">
        <f t="shared" si="167"/>
        <v>photobooks</v>
      </c>
    </row>
    <row r="1778" spans="1:20" ht="32" x14ac:dyDescent="0.2">
      <c r="A1778" s="5">
        <v>1776</v>
      </c>
      <c r="B1778" s="12" t="s">
        <v>1777</v>
      </c>
      <c r="C1778" s="12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18">
        <f t="shared" si="162"/>
        <v>41905.873506944445</v>
      </c>
      <c r="O1778" s="16">
        <f t="shared" si="163"/>
        <v>41941.748506944445</v>
      </c>
      <c r="P1778" s="5" t="s">
        <v>8285</v>
      </c>
      <c r="Q1778" s="9">
        <f t="shared" si="164"/>
        <v>6.7000000000000004E-2</v>
      </c>
      <c r="R1778" s="15">
        <f t="shared" si="165"/>
        <v>83.75</v>
      </c>
      <c r="S1778" s="5" t="str">
        <f t="shared" si="166"/>
        <v>photography</v>
      </c>
      <c r="T1778" s="5" t="str">
        <f t="shared" si="167"/>
        <v>photobooks</v>
      </c>
    </row>
    <row r="1779" spans="1:20" ht="32" x14ac:dyDescent="0.2">
      <c r="A1779" s="5">
        <v>1777</v>
      </c>
      <c r="B1779" s="12" t="s">
        <v>1778</v>
      </c>
      <c r="C1779" s="12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18">
        <f t="shared" si="162"/>
        <v>42025.27376157407</v>
      </c>
      <c r="O1779" s="16">
        <f t="shared" si="163"/>
        <v>42055.14876157407</v>
      </c>
      <c r="P1779" s="5" t="s">
        <v>8285</v>
      </c>
      <c r="Q1779" s="9">
        <f t="shared" si="164"/>
        <v>0.135625</v>
      </c>
      <c r="R1779" s="15">
        <f t="shared" si="165"/>
        <v>65.099999999999994</v>
      </c>
      <c r="S1779" s="5" t="str">
        <f t="shared" si="166"/>
        <v>photography</v>
      </c>
      <c r="T1779" s="5" t="str">
        <f t="shared" si="167"/>
        <v>photobooks</v>
      </c>
    </row>
    <row r="1780" spans="1:20" ht="32" x14ac:dyDescent="0.2">
      <c r="A1780" s="5">
        <v>1778</v>
      </c>
      <c r="B1780" s="12" t="s">
        <v>1779</v>
      </c>
      <c r="C1780" s="12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18">
        <f t="shared" si="162"/>
        <v>42045.780034722215</v>
      </c>
      <c r="O1780" s="16">
        <f t="shared" si="163"/>
        <v>42090.613368055558</v>
      </c>
      <c r="P1780" s="5" t="s">
        <v>8285</v>
      </c>
      <c r="Q1780" s="9">
        <f t="shared" si="164"/>
        <v>1.9900000000000001E-2</v>
      </c>
      <c r="R1780" s="15">
        <f t="shared" si="165"/>
        <v>66.33</v>
      </c>
      <c r="S1780" s="5" t="str">
        <f t="shared" si="166"/>
        <v>photography</v>
      </c>
      <c r="T1780" s="5" t="str">
        <f t="shared" si="167"/>
        <v>photobooks</v>
      </c>
    </row>
    <row r="1781" spans="1:20" ht="32" x14ac:dyDescent="0.2">
      <c r="A1781" s="5">
        <v>1779</v>
      </c>
      <c r="B1781" s="12" t="s">
        <v>1780</v>
      </c>
      <c r="C1781" s="12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18">
        <f t="shared" si="162"/>
        <v>42585.608564814807</v>
      </c>
      <c r="O1781" s="16">
        <f t="shared" si="163"/>
        <v>42615.483564814807</v>
      </c>
      <c r="P1781" s="5" t="s">
        <v>8285</v>
      </c>
      <c r="Q1781" s="9">
        <f t="shared" si="164"/>
        <v>0.36236363636363639</v>
      </c>
      <c r="R1781" s="15">
        <f t="shared" si="165"/>
        <v>104.89</v>
      </c>
      <c r="S1781" s="5" t="str">
        <f t="shared" si="166"/>
        <v>photography</v>
      </c>
      <c r="T1781" s="5" t="str">
        <f t="shared" si="167"/>
        <v>photobooks</v>
      </c>
    </row>
    <row r="1782" spans="1:20" ht="32" x14ac:dyDescent="0.2">
      <c r="A1782" s="5">
        <v>1780</v>
      </c>
      <c r="B1782" s="12" t="s">
        <v>1781</v>
      </c>
      <c r="C1782" s="12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18">
        <f t="shared" si="162"/>
        <v>42493.517476851848</v>
      </c>
      <c r="O1782" s="16">
        <f t="shared" si="163"/>
        <v>42553.392476851848</v>
      </c>
      <c r="P1782" s="5" t="s">
        <v>8285</v>
      </c>
      <c r="Q1782" s="9">
        <f t="shared" si="164"/>
        <v>0.39743333333333336</v>
      </c>
      <c r="R1782" s="15">
        <f t="shared" si="165"/>
        <v>78.44</v>
      </c>
      <c r="S1782" s="5" t="str">
        <f t="shared" si="166"/>
        <v>photography</v>
      </c>
      <c r="T1782" s="5" t="str">
        <f t="shared" si="167"/>
        <v>photobooks</v>
      </c>
    </row>
    <row r="1783" spans="1:20" ht="32" x14ac:dyDescent="0.2">
      <c r="A1783" s="5">
        <v>1781</v>
      </c>
      <c r="B1783" s="12" t="s">
        <v>1782</v>
      </c>
      <c r="C1783" s="12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18">
        <f t="shared" si="162"/>
        <v>42597.534085648142</v>
      </c>
      <c r="O1783" s="16">
        <f t="shared" si="163"/>
        <v>42628.409085648142</v>
      </c>
      <c r="P1783" s="5" t="s">
        <v>8285</v>
      </c>
      <c r="Q1783" s="9">
        <f t="shared" si="164"/>
        <v>0.25763636363636366</v>
      </c>
      <c r="R1783" s="15">
        <f t="shared" si="165"/>
        <v>59.04</v>
      </c>
      <c r="S1783" s="5" t="str">
        <f t="shared" si="166"/>
        <v>photography</v>
      </c>
      <c r="T1783" s="5" t="str">
        <f t="shared" si="167"/>
        <v>photobooks</v>
      </c>
    </row>
    <row r="1784" spans="1:20" ht="32" x14ac:dyDescent="0.2">
      <c r="A1784" s="5">
        <v>1782</v>
      </c>
      <c r="B1784" s="12" t="s">
        <v>1783</v>
      </c>
      <c r="C1784" s="12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18">
        <f t="shared" si="162"/>
        <v>42388.491770833331</v>
      </c>
      <c r="O1784" s="16">
        <f t="shared" si="163"/>
        <v>42421.366770833331</v>
      </c>
      <c r="P1784" s="5" t="s">
        <v>8285</v>
      </c>
      <c r="Q1784" s="9">
        <f t="shared" si="164"/>
        <v>0.15491428571428573</v>
      </c>
      <c r="R1784" s="15">
        <f t="shared" si="165"/>
        <v>71.34</v>
      </c>
      <c r="S1784" s="5" t="str">
        <f t="shared" si="166"/>
        <v>photography</v>
      </c>
      <c r="T1784" s="5" t="str">
        <f t="shared" si="167"/>
        <v>photobooks</v>
      </c>
    </row>
    <row r="1785" spans="1:20" ht="32" x14ac:dyDescent="0.2">
      <c r="A1785" s="5">
        <v>1783</v>
      </c>
      <c r="B1785" s="12" t="s">
        <v>1784</v>
      </c>
      <c r="C1785" s="12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18">
        <f t="shared" si="162"/>
        <v>42115.866643518515</v>
      </c>
      <c r="O1785" s="16">
        <f t="shared" si="163"/>
        <v>42145.741643518515</v>
      </c>
      <c r="P1785" s="5" t="s">
        <v>8285</v>
      </c>
      <c r="Q1785" s="9">
        <f t="shared" si="164"/>
        <v>0.236925</v>
      </c>
      <c r="R1785" s="15">
        <f t="shared" si="165"/>
        <v>51.23</v>
      </c>
      <c r="S1785" s="5" t="str">
        <f t="shared" si="166"/>
        <v>photography</v>
      </c>
      <c r="T1785" s="5" t="str">
        <f t="shared" si="167"/>
        <v>photobooks</v>
      </c>
    </row>
    <row r="1786" spans="1:20" ht="32" x14ac:dyDescent="0.2">
      <c r="A1786" s="5">
        <v>1784</v>
      </c>
      <c r="B1786" s="12" t="s">
        <v>1785</v>
      </c>
      <c r="C1786" s="12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18">
        <f t="shared" si="162"/>
        <v>42003.572222222218</v>
      </c>
      <c r="O1786" s="16">
        <f t="shared" si="163"/>
        <v>42034.934027777774</v>
      </c>
      <c r="P1786" s="5" t="s">
        <v>8285</v>
      </c>
      <c r="Q1786" s="9">
        <f t="shared" si="164"/>
        <v>0.39760000000000001</v>
      </c>
      <c r="R1786" s="15">
        <f t="shared" si="165"/>
        <v>60.24</v>
      </c>
      <c r="S1786" s="5" t="str">
        <f t="shared" si="166"/>
        <v>photography</v>
      </c>
      <c r="T1786" s="5" t="str">
        <f t="shared" si="167"/>
        <v>photobooks</v>
      </c>
    </row>
    <row r="1787" spans="1:20" ht="32" x14ac:dyDescent="0.2">
      <c r="A1787" s="5">
        <v>1785</v>
      </c>
      <c r="B1787" s="12" t="s">
        <v>1786</v>
      </c>
      <c r="C1787" s="12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18">
        <f t="shared" si="162"/>
        <v>41897.051562499997</v>
      </c>
      <c r="O1787" s="16">
        <f t="shared" si="163"/>
        <v>41927.791666666664</v>
      </c>
      <c r="P1787" s="5" t="s">
        <v>8285</v>
      </c>
      <c r="Q1787" s="9">
        <f t="shared" si="164"/>
        <v>0.20220833333333332</v>
      </c>
      <c r="R1787" s="15">
        <f t="shared" si="165"/>
        <v>44.94</v>
      </c>
      <c r="S1787" s="5" t="str">
        <f t="shared" si="166"/>
        <v>photography</v>
      </c>
      <c r="T1787" s="5" t="str">
        <f t="shared" si="167"/>
        <v>photobooks</v>
      </c>
    </row>
    <row r="1788" spans="1:20" ht="32" x14ac:dyDescent="0.2">
      <c r="A1788" s="5">
        <v>1786</v>
      </c>
      <c r="B1788" s="12" t="s">
        <v>1787</v>
      </c>
      <c r="C1788" s="12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18">
        <f t="shared" si="162"/>
        <v>41958.467326388891</v>
      </c>
      <c r="O1788" s="16">
        <f t="shared" si="163"/>
        <v>41988.342326388891</v>
      </c>
      <c r="P1788" s="5" t="s">
        <v>8285</v>
      </c>
      <c r="Q1788" s="9">
        <f t="shared" si="164"/>
        <v>0.47631578947368419</v>
      </c>
      <c r="R1788" s="15">
        <f t="shared" si="165"/>
        <v>31.21</v>
      </c>
      <c r="S1788" s="5" t="str">
        <f t="shared" si="166"/>
        <v>photography</v>
      </c>
      <c r="T1788" s="5" t="str">
        <f t="shared" si="167"/>
        <v>photobooks</v>
      </c>
    </row>
    <row r="1789" spans="1:20" ht="32" x14ac:dyDescent="0.2">
      <c r="A1789" s="5">
        <v>1787</v>
      </c>
      <c r="B1789" s="12" t="s">
        <v>1788</v>
      </c>
      <c r="C1789" s="12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18">
        <f t="shared" si="162"/>
        <v>42068.572187499994</v>
      </c>
      <c r="O1789" s="16">
        <f t="shared" si="163"/>
        <v>42098.40552083333</v>
      </c>
      <c r="P1789" s="5" t="s">
        <v>8285</v>
      </c>
      <c r="Q1789" s="9">
        <f t="shared" si="164"/>
        <v>0.15329999999999999</v>
      </c>
      <c r="R1789" s="15">
        <f t="shared" si="165"/>
        <v>63.88</v>
      </c>
      <c r="S1789" s="5" t="str">
        <f t="shared" si="166"/>
        <v>photography</v>
      </c>
      <c r="T1789" s="5" t="str">
        <f t="shared" si="167"/>
        <v>photobooks</v>
      </c>
    </row>
    <row r="1790" spans="1:20" ht="32" x14ac:dyDescent="0.2">
      <c r="A1790" s="5">
        <v>1788</v>
      </c>
      <c r="B1790" s="12" t="s">
        <v>1789</v>
      </c>
      <c r="C1790" s="12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18">
        <f t="shared" si="162"/>
        <v>41913.865069444444</v>
      </c>
      <c r="O1790" s="16">
        <f t="shared" si="163"/>
        <v>41943.740069444444</v>
      </c>
      <c r="P1790" s="5" t="s">
        <v>8285</v>
      </c>
      <c r="Q1790" s="9">
        <f t="shared" si="164"/>
        <v>1.3818181818181818E-2</v>
      </c>
      <c r="R1790" s="15">
        <f t="shared" si="165"/>
        <v>19</v>
      </c>
      <c r="S1790" s="5" t="str">
        <f t="shared" si="166"/>
        <v>photography</v>
      </c>
      <c r="T1790" s="5" t="str">
        <f t="shared" si="167"/>
        <v>photobooks</v>
      </c>
    </row>
    <row r="1791" spans="1:20" ht="32" x14ac:dyDescent="0.2">
      <c r="A1791" s="5">
        <v>1789</v>
      </c>
      <c r="B1791" s="12" t="s">
        <v>1790</v>
      </c>
      <c r="C1791" s="12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18">
        <f t="shared" si="162"/>
        <v>41956.166701388887</v>
      </c>
      <c r="O1791" s="16">
        <f t="shared" si="163"/>
        <v>42016.041701388887</v>
      </c>
      <c r="P1791" s="5" t="s">
        <v>8285</v>
      </c>
      <c r="Q1791" s="9">
        <f t="shared" si="164"/>
        <v>5.0000000000000001E-3</v>
      </c>
      <c r="R1791" s="15">
        <f t="shared" si="165"/>
        <v>10</v>
      </c>
      <c r="S1791" s="5" t="str">
        <f t="shared" si="166"/>
        <v>photography</v>
      </c>
      <c r="T1791" s="5" t="str">
        <f t="shared" si="167"/>
        <v>photobooks</v>
      </c>
    </row>
    <row r="1792" spans="1:20" ht="32" x14ac:dyDescent="0.2">
      <c r="A1792" s="5">
        <v>1790</v>
      </c>
      <c r="B1792" s="12" t="s">
        <v>1791</v>
      </c>
      <c r="C1792" s="12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18">
        <f t="shared" si="162"/>
        <v>42010.591180555552</v>
      </c>
      <c r="O1792" s="16">
        <f t="shared" si="163"/>
        <v>42040.466180555552</v>
      </c>
      <c r="P1792" s="5" t="s">
        <v>8285</v>
      </c>
      <c r="Q1792" s="9">
        <f t="shared" si="164"/>
        <v>4.9575757575757579E-2</v>
      </c>
      <c r="R1792" s="15">
        <f t="shared" si="165"/>
        <v>109.07</v>
      </c>
      <c r="S1792" s="5" t="str">
        <f t="shared" si="166"/>
        <v>photography</v>
      </c>
      <c r="T1792" s="5" t="str">
        <f t="shared" si="167"/>
        <v>photobooks</v>
      </c>
    </row>
    <row r="1793" spans="1:20" ht="16" x14ac:dyDescent="0.2">
      <c r="A1793" s="5">
        <v>1791</v>
      </c>
      <c r="B1793" s="12" t="s">
        <v>1792</v>
      </c>
      <c r="C1793" s="12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18">
        <f t="shared" si="162"/>
        <v>41973.657002314816</v>
      </c>
      <c r="O1793" s="16">
        <f t="shared" si="163"/>
        <v>42033.532002314816</v>
      </c>
      <c r="P1793" s="5" t="s">
        <v>8285</v>
      </c>
      <c r="Q1793" s="9">
        <f t="shared" si="164"/>
        <v>3.5666666666666666E-2</v>
      </c>
      <c r="R1793" s="15">
        <f t="shared" si="165"/>
        <v>26.75</v>
      </c>
      <c r="S1793" s="5" t="str">
        <f t="shared" si="166"/>
        <v>photography</v>
      </c>
      <c r="T1793" s="5" t="str">
        <f t="shared" si="167"/>
        <v>photobooks</v>
      </c>
    </row>
    <row r="1794" spans="1:20" ht="16" x14ac:dyDescent="0.2">
      <c r="A1794" s="5">
        <v>1792</v>
      </c>
      <c r="B1794" s="12" t="s">
        <v>1793</v>
      </c>
      <c r="C1794" s="12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18">
        <f t="shared" ref="N1794:N1857" si="168">(J1794/86400)+25569+(-2/24)</f>
        <v>42188.947708333326</v>
      </c>
      <c r="O1794" s="16">
        <f t="shared" ref="O1794:O1857" si="169">(I1794/86400)+25569+(-5/24)</f>
        <v>42226.082638888889</v>
      </c>
      <c r="P1794" s="5" t="s">
        <v>8285</v>
      </c>
      <c r="Q1794" s="9">
        <f t="shared" ref="Q1794:Q1857" si="170">E1794/D1794</f>
        <v>0.61124000000000001</v>
      </c>
      <c r="R1794" s="15">
        <f t="shared" ref="R1794:R1857" si="171">IF(OR(E1794=0,L1794=0),"N/A",ROUND((E1794/L1794),2))</f>
        <v>109.94</v>
      </c>
      <c r="S1794" s="5" t="str">
        <f t="shared" ref="S1794:S1857" si="172">LEFT(P1794,(FIND("/",P1794,1)-1))</f>
        <v>photography</v>
      </c>
      <c r="T1794" s="5" t="str">
        <f t="shared" ref="T1794:T1857" si="173">RIGHT(P1794,LEN(P1794)-FIND("/",P1794))</f>
        <v>photobooks</v>
      </c>
    </row>
    <row r="1795" spans="1:20" ht="32" x14ac:dyDescent="0.2">
      <c r="A1795" s="5">
        <v>1793</v>
      </c>
      <c r="B1795" s="12" t="s">
        <v>1794</v>
      </c>
      <c r="C1795" s="12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18">
        <f t="shared" si="168"/>
        <v>41940.808333333327</v>
      </c>
      <c r="O1795" s="16">
        <f t="shared" si="169"/>
        <v>41970.724999999999</v>
      </c>
      <c r="P1795" s="5" t="s">
        <v>8285</v>
      </c>
      <c r="Q1795" s="9">
        <f t="shared" si="170"/>
        <v>1.3333333333333334E-2</v>
      </c>
      <c r="R1795" s="15">
        <f t="shared" si="171"/>
        <v>20</v>
      </c>
      <c r="S1795" s="5" t="str">
        <f t="shared" si="172"/>
        <v>photography</v>
      </c>
      <c r="T1795" s="5" t="str">
        <f t="shared" si="173"/>
        <v>photobooks</v>
      </c>
    </row>
    <row r="1796" spans="1:20" ht="32" x14ac:dyDescent="0.2">
      <c r="A1796" s="5">
        <v>1794</v>
      </c>
      <c r="B1796" s="12" t="s">
        <v>1795</v>
      </c>
      <c r="C1796" s="12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18">
        <f t="shared" si="168"/>
        <v>42011.467847222222</v>
      </c>
      <c r="O1796" s="16">
        <f t="shared" si="169"/>
        <v>42046.342847222222</v>
      </c>
      <c r="P1796" s="5" t="s">
        <v>8285</v>
      </c>
      <c r="Q1796" s="9">
        <f t="shared" si="170"/>
        <v>0.11077777777777778</v>
      </c>
      <c r="R1796" s="15">
        <f t="shared" si="171"/>
        <v>55.39</v>
      </c>
      <c r="S1796" s="5" t="str">
        <f t="shared" si="172"/>
        <v>photography</v>
      </c>
      <c r="T1796" s="5" t="str">
        <f t="shared" si="173"/>
        <v>photobooks</v>
      </c>
    </row>
    <row r="1797" spans="1:20" ht="32" x14ac:dyDescent="0.2">
      <c r="A1797" s="5">
        <v>1795</v>
      </c>
      <c r="B1797" s="12" t="s">
        <v>1796</v>
      </c>
      <c r="C1797" s="12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18">
        <f t="shared" si="168"/>
        <v>42628.205335648141</v>
      </c>
      <c r="O1797" s="16">
        <f t="shared" si="169"/>
        <v>42657.458333333336</v>
      </c>
      <c r="P1797" s="5" t="s">
        <v>8285</v>
      </c>
      <c r="Q1797" s="9">
        <f t="shared" si="170"/>
        <v>0.38735714285714284</v>
      </c>
      <c r="R1797" s="15">
        <f t="shared" si="171"/>
        <v>133.9</v>
      </c>
      <c r="S1797" s="5" t="str">
        <f t="shared" si="172"/>
        <v>photography</v>
      </c>
      <c r="T1797" s="5" t="str">
        <f t="shared" si="173"/>
        <v>photobooks</v>
      </c>
    </row>
    <row r="1798" spans="1:20" ht="32" x14ac:dyDescent="0.2">
      <c r="A1798" s="5">
        <v>1796</v>
      </c>
      <c r="B1798" s="12" t="s">
        <v>1797</v>
      </c>
      <c r="C1798" s="12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18">
        <f t="shared" si="168"/>
        <v>42515.356087962959</v>
      </c>
      <c r="O1798" s="16">
        <f t="shared" si="169"/>
        <v>42575.231087962959</v>
      </c>
      <c r="P1798" s="5" t="s">
        <v>8285</v>
      </c>
      <c r="Q1798" s="9">
        <f t="shared" si="170"/>
        <v>0.22052631578947368</v>
      </c>
      <c r="R1798" s="15">
        <f t="shared" si="171"/>
        <v>48.72</v>
      </c>
      <c r="S1798" s="5" t="str">
        <f t="shared" si="172"/>
        <v>photography</v>
      </c>
      <c r="T1798" s="5" t="str">
        <f t="shared" si="173"/>
        <v>photobooks</v>
      </c>
    </row>
    <row r="1799" spans="1:20" ht="32" x14ac:dyDescent="0.2">
      <c r="A1799" s="5">
        <v>1797</v>
      </c>
      <c r="B1799" s="12" t="s">
        <v>1798</v>
      </c>
      <c r="C1799" s="12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18">
        <f t="shared" si="168"/>
        <v>42689.485983796294</v>
      </c>
      <c r="O1799" s="16">
        <f t="shared" si="169"/>
        <v>42719.360983796294</v>
      </c>
      <c r="P1799" s="5" t="s">
        <v>8285</v>
      </c>
      <c r="Q1799" s="9">
        <f t="shared" si="170"/>
        <v>0.67549999999999999</v>
      </c>
      <c r="R1799" s="15">
        <f t="shared" si="171"/>
        <v>48.25</v>
      </c>
      <c r="S1799" s="5" t="str">
        <f t="shared" si="172"/>
        <v>photography</v>
      </c>
      <c r="T1799" s="5" t="str">
        <f t="shared" si="173"/>
        <v>photobooks</v>
      </c>
    </row>
    <row r="1800" spans="1:20" ht="32" x14ac:dyDescent="0.2">
      <c r="A1800" s="5">
        <v>1798</v>
      </c>
      <c r="B1800" s="12" t="s">
        <v>1799</v>
      </c>
      <c r="C1800" s="12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18">
        <f t="shared" si="168"/>
        <v>42344.243437499994</v>
      </c>
      <c r="O1800" s="16">
        <f t="shared" si="169"/>
        <v>42404.118437499994</v>
      </c>
      <c r="P1800" s="5" t="s">
        <v>8285</v>
      </c>
      <c r="Q1800" s="9">
        <f t="shared" si="170"/>
        <v>0.136375</v>
      </c>
      <c r="R1800" s="15">
        <f t="shared" si="171"/>
        <v>58.97</v>
      </c>
      <c r="S1800" s="5" t="str">
        <f t="shared" si="172"/>
        <v>photography</v>
      </c>
      <c r="T1800" s="5" t="str">
        <f t="shared" si="173"/>
        <v>photobooks</v>
      </c>
    </row>
    <row r="1801" spans="1:20" ht="16" x14ac:dyDescent="0.2">
      <c r="A1801" s="5">
        <v>1799</v>
      </c>
      <c r="B1801" s="12" t="s">
        <v>1800</v>
      </c>
      <c r="C1801" s="12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18">
        <f t="shared" si="168"/>
        <v>41934.759351851848</v>
      </c>
      <c r="O1801" s="16">
        <f t="shared" si="169"/>
        <v>41954.676018518519</v>
      </c>
      <c r="P1801" s="5" t="s">
        <v>8285</v>
      </c>
      <c r="Q1801" s="9">
        <f t="shared" si="170"/>
        <v>1.7457500000000001E-2</v>
      </c>
      <c r="R1801" s="15">
        <f t="shared" si="171"/>
        <v>11.64</v>
      </c>
      <c r="S1801" s="5" t="str">
        <f t="shared" si="172"/>
        <v>photography</v>
      </c>
      <c r="T1801" s="5" t="str">
        <f t="shared" si="173"/>
        <v>photobooks</v>
      </c>
    </row>
    <row r="1802" spans="1:20" ht="32" x14ac:dyDescent="0.2">
      <c r="A1802" s="5">
        <v>1800</v>
      </c>
      <c r="B1802" s="12" t="s">
        <v>1801</v>
      </c>
      <c r="C1802" s="12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18">
        <f t="shared" si="168"/>
        <v>42623.522800925923</v>
      </c>
      <c r="O1802" s="16">
        <f t="shared" si="169"/>
        <v>42653.397800925923</v>
      </c>
      <c r="P1802" s="5" t="s">
        <v>8285</v>
      </c>
      <c r="Q1802" s="9">
        <f t="shared" si="170"/>
        <v>0.20449632511889321</v>
      </c>
      <c r="R1802" s="15">
        <f t="shared" si="171"/>
        <v>83.72</v>
      </c>
      <c r="S1802" s="5" t="str">
        <f t="shared" si="172"/>
        <v>photography</v>
      </c>
      <c r="T1802" s="5" t="str">
        <f t="shared" si="173"/>
        <v>photobooks</v>
      </c>
    </row>
    <row r="1803" spans="1:20" ht="32" x14ac:dyDescent="0.2">
      <c r="A1803" s="5">
        <v>1801</v>
      </c>
      <c r="B1803" s="12" t="s">
        <v>1802</v>
      </c>
      <c r="C1803" s="12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18">
        <f t="shared" si="168"/>
        <v>42321.577175925922</v>
      </c>
      <c r="O1803" s="16">
        <f t="shared" si="169"/>
        <v>42353.298611111109</v>
      </c>
      <c r="P1803" s="5" t="s">
        <v>8285</v>
      </c>
      <c r="Q1803" s="9">
        <f t="shared" si="170"/>
        <v>0.13852941176470587</v>
      </c>
      <c r="R1803" s="15">
        <f t="shared" si="171"/>
        <v>63.65</v>
      </c>
      <c r="S1803" s="5" t="str">
        <f t="shared" si="172"/>
        <v>photography</v>
      </c>
      <c r="T1803" s="5" t="str">
        <f t="shared" si="173"/>
        <v>photobooks</v>
      </c>
    </row>
    <row r="1804" spans="1:20" ht="16" x14ac:dyDescent="0.2">
      <c r="A1804" s="5">
        <v>1802</v>
      </c>
      <c r="B1804" s="12" t="s">
        <v>1803</v>
      </c>
      <c r="C1804" s="12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18">
        <f t="shared" si="168"/>
        <v>42159.389236111114</v>
      </c>
      <c r="O1804" s="16">
        <f t="shared" si="169"/>
        <v>42182.707638888889</v>
      </c>
      <c r="P1804" s="5" t="s">
        <v>8285</v>
      </c>
      <c r="Q1804" s="9">
        <f t="shared" si="170"/>
        <v>0.48485714285714288</v>
      </c>
      <c r="R1804" s="15">
        <f t="shared" si="171"/>
        <v>94.28</v>
      </c>
      <c r="S1804" s="5" t="str">
        <f t="shared" si="172"/>
        <v>photography</v>
      </c>
      <c r="T1804" s="5" t="str">
        <f t="shared" si="173"/>
        <v>photobooks</v>
      </c>
    </row>
    <row r="1805" spans="1:20" ht="32" x14ac:dyDescent="0.2">
      <c r="A1805" s="5">
        <v>1803</v>
      </c>
      <c r="B1805" s="12" t="s">
        <v>1804</v>
      </c>
      <c r="C1805" s="12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18">
        <f t="shared" si="168"/>
        <v>42017.988217592589</v>
      </c>
      <c r="O1805" s="16">
        <f t="shared" si="169"/>
        <v>42048.863217592589</v>
      </c>
      <c r="P1805" s="5" t="s">
        <v>8285</v>
      </c>
      <c r="Q1805" s="9">
        <f t="shared" si="170"/>
        <v>0.308</v>
      </c>
      <c r="R1805" s="15">
        <f t="shared" si="171"/>
        <v>71.87</v>
      </c>
      <c r="S1805" s="5" t="str">
        <f t="shared" si="172"/>
        <v>photography</v>
      </c>
      <c r="T1805" s="5" t="str">
        <f t="shared" si="173"/>
        <v>photobooks</v>
      </c>
    </row>
    <row r="1806" spans="1:20" ht="32" x14ac:dyDescent="0.2">
      <c r="A1806" s="5">
        <v>1804</v>
      </c>
      <c r="B1806" s="12" t="s">
        <v>1805</v>
      </c>
      <c r="C1806" s="12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18">
        <f t="shared" si="168"/>
        <v>42282.594953703701</v>
      </c>
      <c r="O1806" s="16">
        <f t="shared" si="169"/>
        <v>42322.511620370373</v>
      </c>
      <c r="P1806" s="5" t="s">
        <v>8285</v>
      </c>
      <c r="Q1806" s="9">
        <f t="shared" si="170"/>
        <v>0.35174193548387095</v>
      </c>
      <c r="R1806" s="15">
        <f t="shared" si="171"/>
        <v>104.85</v>
      </c>
      <c r="S1806" s="5" t="str">
        <f t="shared" si="172"/>
        <v>photography</v>
      </c>
      <c r="T1806" s="5" t="str">
        <f t="shared" si="173"/>
        <v>photobooks</v>
      </c>
    </row>
    <row r="1807" spans="1:20" ht="32" x14ac:dyDescent="0.2">
      <c r="A1807" s="5">
        <v>1805</v>
      </c>
      <c r="B1807" s="12" t="s">
        <v>1806</v>
      </c>
      <c r="C1807" s="12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18">
        <f t="shared" si="168"/>
        <v>42247.720578703702</v>
      </c>
      <c r="O1807" s="16">
        <f t="shared" si="169"/>
        <v>42279.541666666664</v>
      </c>
      <c r="P1807" s="5" t="s">
        <v>8285</v>
      </c>
      <c r="Q1807" s="9">
        <f t="shared" si="170"/>
        <v>0.36404444444444445</v>
      </c>
      <c r="R1807" s="15">
        <f t="shared" si="171"/>
        <v>67.14</v>
      </c>
      <c r="S1807" s="5" t="str">
        <f t="shared" si="172"/>
        <v>photography</v>
      </c>
      <c r="T1807" s="5" t="str">
        <f t="shared" si="173"/>
        <v>photobooks</v>
      </c>
    </row>
    <row r="1808" spans="1:20" ht="32" x14ac:dyDescent="0.2">
      <c r="A1808" s="5">
        <v>1806</v>
      </c>
      <c r="B1808" s="12" t="s">
        <v>1807</v>
      </c>
      <c r="C1808" s="12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18">
        <f t="shared" si="168"/>
        <v>41877.554965277777</v>
      </c>
      <c r="O1808" s="16">
        <f t="shared" si="169"/>
        <v>41912.429965277777</v>
      </c>
      <c r="P1808" s="5" t="s">
        <v>8285</v>
      </c>
      <c r="Q1808" s="9">
        <f t="shared" si="170"/>
        <v>2.955E-2</v>
      </c>
      <c r="R1808" s="15">
        <f t="shared" si="171"/>
        <v>73.88</v>
      </c>
      <c r="S1808" s="5" t="str">
        <f t="shared" si="172"/>
        <v>photography</v>
      </c>
      <c r="T1808" s="5" t="str">
        <f t="shared" si="173"/>
        <v>photobooks</v>
      </c>
    </row>
    <row r="1809" spans="1:20" ht="16" x14ac:dyDescent="0.2">
      <c r="A1809" s="5">
        <v>1807</v>
      </c>
      <c r="B1809" s="12" t="s">
        <v>1808</v>
      </c>
      <c r="C1809" s="12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18">
        <f t="shared" si="168"/>
        <v>41879.985104166662</v>
      </c>
      <c r="O1809" s="16">
        <f t="shared" si="169"/>
        <v>41909.860104166662</v>
      </c>
      <c r="P1809" s="5" t="s">
        <v>8285</v>
      </c>
      <c r="Q1809" s="9">
        <f t="shared" si="170"/>
        <v>0.1106</v>
      </c>
      <c r="R1809" s="15">
        <f t="shared" si="171"/>
        <v>69.13</v>
      </c>
      <c r="S1809" s="5" t="str">
        <f t="shared" si="172"/>
        <v>photography</v>
      </c>
      <c r="T1809" s="5" t="str">
        <f t="shared" si="173"/>
        <v>photobooks</v>
      </c>
    </row>
    <row r="1810" spans="1:20" ht="32" x14ac:dyDescent="0.2">
      <c r="A1810" s="5">
        <v>1808</v>
      </c>
      <c r="B1810" s="12" t="s">
        <v>1809</v>
      </c>
      <c r="C1810" s="12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18">
        <f t="shared" si="168"/>
        <v>42742.597569444442</v>
      </c>
      <c r="O1810" s="16">
        <f t="shared" si="169"/>
        <v>42777.472569444442</v>
      </c>
      <c r="P1810" s="5" t="s">
        <v>8285</v>
      </c>
      <c r="Q1810" s="9">
        <f t="shared" si="170"/>
        <v>0.41407142857142859</v>
      </c>
      <c r="R1810" s="15">
        <f t="shared" si="171"/>
        <v>120.77</v>
      </c>
      <c r="S1810" s="5" t="str">
        <f t="shared" si="172"/>
        <v>photography</v>
      </c>
      <c r="T1810" s="5" t="str">
        <f t="shared" si="173"/>
        <v>photobooks</v>
      </c>
    </row>
    <row r="1811" spans="1:20" ht="32" x14ac:dyDescent="0.2">
      <c r="A1811" s="5">
        <v>1809</v>
      </c>
      <c r="B1811" s="12" t="s">
        <v>1810</v>
      </c>
      <c r="C1811" s="12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18">
        <f t="shared" si="168"/>
        <v>42029.824525462966</v>
      </c>
      <c r="O1811" s="16">
        <f t="shared" si="169"/>
        <v>42064.699525462966</v>
      </c>
      <c r="P1811" s="5" t="s">
        <v>8285</v>
      </c>
      <c r="Q1811" s="9">
        <f t="shared" si="170"/>
        <v>0.10857142857142857</v>
      </c>
      <c r="R1811" s="15">
        <f t="shared" si="171"/>
        <v>42.22</v>
      </c>
      <c r="S1811" s="5" t="str">
        <f t="shared" si="172"/>
        <v>photography</v>
      </c>
      <c r="T1811" s="5" t="str">
        <f t="shared" si="173"/>
        <v>photobooks</v>
      </c>
    </row>
    <row r="1812" spans="1:20" ht="32" x14ac:dyDescent="0.2">
      <c r="A1812" s="5">
        <v>1810</v>
      </c>
      <c r="B1812" s="12" t="s">
        <v>1811</v>
      </c>
      <c r="C1812" s="12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18">
        <f t="shared" si="168"/>
        <v>41860.826689814814</v>
      </c>
      <c r="O1812" s="16">
        <f t="shared" si="169"/>
        <v>41872.701689814814</v>
      </c>
      <c r="P1812" s="5" t="s">
        <v>8285</v>
      </c>
      <c r="Q1812" s="9">
        <f t="shared" si="170"/>
        <v>3.3333333333333333E-2</v>
      </c>
      <c r="R1812" s="15">
        <f t="shared" si="171"/>
        <v>7.5</v>
      </c>
      <c r="S1812" s="5" t="str">
        <f t="shared" si="172"/>
        <v>photography</v>
      </c>
      <c r="T1812" s="5" t="str">
        <f t="shared" si="173"/>
        <v>photobooks</v>
      </c>
    </row>
    <row r="1813" spans="1:20" ht="32" x14ac:dyDescent="0.2">
      <c r="A1813" s="5">
        <v>1811</v>
      </c>
      <c r="B1813" s="12" t="s">
        <v>1812</v>
      </c>
      <c r="C1813" s="12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18">
        <f t="shared" si="168"/>
        <v>41876.350347222222</v>
      </c>
      <c r="O1813" s="16">
        <f t="shared" si="169"/>
        <v>41935.958333333328</v>
      </c>
      <c r="P1813" s="5" t="s">
        <v>8285</v>
      </c>
      <c r="Q1813" s="9">
        <f t="shared" si="170"/>
        <v>7.407407407407407E-4</v>
      </c>
      <c r="R1813" s="15">
        <f t="shared" si="171"/>
        <v>1.54</v>
      </c>
      <c r="S1813" s="5" t="str">
        <f t="shared" si="172"/>
        <v>photography</v>
      </c>
      <c r="T1813" s="5" t="str">
        <f t="shared" si="173"/>
        <v>photobooks</v>
      </c>
    </row>
    <row r="1814" spans="1:20" ht="32" x14ac:dyDescent="0.2">
      <c r="A1814" s="5">
        <v>1812</v>
      </c>
      <c r="B1814" s="12" t="s">
        <v>1813</v>
      </c>
      <c r="C1814" s="12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18">
        <f t="shared" si="168"/>
        <v>42524.235370370363</v>
      </c>
      <c r="O1814" s="16">
        <f t="shared" si="169"/>
        <v>42554.110370370363</v>
      </c>
      <c r="P1814" s="5" t="s">
        <v>8285</v>
      </c>
      <c r="Q1814" s="9">
        <f t="shared" si="170"/>
        <v>0.13307692307692306</v>
      </c>
      <c r="R1814" s="15">
        <f t="shared" si="171"/>
        <v>37.61</v>
      </c>
      <c r="S1814" s="5" t="str">
        <f t="shared" si="172"/>
        <v>photography</v>
      </c>
      <c r="T1814" s="5" t="str">
        <f t="shared" si="173"/>
        <v>photobooks</v>
      </c>
    </row>
    <row r="1815" spans="1:20" ht="32" x14ac:dyDescent="0.2">
      <c r="A1815" s="5">
        <v>1813</v>
      </c>
      <c r="B1815" s="12" t="s">
        <v>1814</v>
      </c>
      <c r="C1815" s="12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18">
        <f t="shared" si="168"/>
        <v>41829.80569444444</v>
      </c>
      <c r="O1815" s="16">
        <f t="shared" si="169"/>
        <v>41859.68069444444</v>
      </c>
      <c r="P1815" s="5" t="s">
        <v>8285</v>
      </c>
      <c r="Q1815" s="9">
        <f t="shared" si="170"/>
        <v>0</v>
      </c>
      <c r="R1815" s="15" t="str">
        <f t="shared" si="171"/>
        <v>N/A</v>
      </c>
      <c r="S1815" s="5" t="str">
        <f t="shared" si="172"/>
        <v>photography</v>
      </c>
      <c r="T1815" s="5" t="str">
        <f t="shared" si="173"/>
        <v>photobooks</v>
      </c>
    </row>
    <row r="1816" spans="1:20" ht="32" x14ac:dyDescent="0.2">
      <c r="A1816" s="5">
        <v>1814</v>
      </c>
      <c r="B1816" s="12" t="s">
        <v>1815</v>
      </c>
      <c r="C1816" s="12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18">
        <f t="shared" si="168"/>
        <v>42033.230740740742</v>
      </c>
      <c r="O1816" s="16">
        <f t="shared" si="169"/>
        <v>42063.105740740742</v>
      </c>
      <c r="P1816" s="5" t="s">
        <v>8285</v>
      </c>
      <c r="Q1816" s="9">
        <f t="shared" si="170"/>
        <v>0.49183333333333334</v>
      </c>
      <c r="R1816" s="15">
        <f t="shared" si="171"/>
        <v>42.16</v>
      </c>
      <c r="S1816" s="5" t="str">
        <f t="shared" si="172"/>
        <v>photography</v>
      </c>
      <c r="T1816" s="5" t="str">
        <f t="shared" si="173"/>
        <v>photobooks</v>
      </c>
    </row>
    <row r="1817" spans="1:20" ht="32" x14ac:dyDescent="0.2">
      <c r="A1817" s="5">
        <v>1815</v>
      </c>
      <c r="B1817" s="12" t="s">
        <v>1816</v>
      </c>
      <c r="C1817" s="12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18">
        <f t="shared" si="168"/>
        <v>42172.823344907403</v>
      </c>
      <c r="O1817" s="16">
        <f t="shared" si="169"/>
        <v>42186.698344907403</v>
      </c>
      <c r="P1817" s="5" t="s">
        <v>8285</v>
      </c>
      <c r="Q1817" s="9">
        <f t="shared" si="170"/>
        <v>0</v>
      </c>
      <c r="R1817" s="15" t="str">
        <f t="shared" si="171"/>
        <v>N/A</v>
      </c>
      <c r="S1817" s="5" t="str">
        <f t="shared" si="172"/>
        <v>photography</v>
      </c>
      <c r="T1817" s="5" t="str">
        <f t="shared" si="173"/>
        <v>photobooks</v>
      </c>
    </row>
    <row r="1818" spans="1:20" ht="32" x14ac:dyDescent="0.2">
      <c r="A1818" s="5">
        <v>1816</v>
      </c>
      <c r="B1818" s="12" t="s">
        <v>1817</v>
      </c>
      <c r="C1818" s="12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18">
        <f t="shared" si="168"/>
        <v>42548.792858796289</v>
      </c>
      <c r="O1818" s="16">
        <f t="shared" si="169"/>
        <v>42576.583333333336</v>
      </c>
      <c r="P1818" s="5" t="s">
        <v>8285</v>
      </c>
      <c r="Q1818" s="9">
        <f t="shared" si="170"/>
        <v>2.036E-2</v>
      </c>
      <c r="R1818" s="15">
        <f t="shared" si="171"/>
        <v>84.83</v>
      </c>
      <c r="S1818" s="5" t="str">
        <f t="shared" si="172"/>
        <v>photography</v>
      </c>
      <c r="T1818" s="5" t="str">
        <f t="shared" si="173"/>
        <v>photobooks</v>
      </c>
    </row>
    <row r="1819" spans="1:20" ht="16" x14ac:dyDescent="0.2">
      <c r="A1819" s="5">
        <v>1817</v>
      </c>
      <c r="B1819" s="12" t="s">
        <v>1818</v>
      </c>
      <c r="C1819" s="12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18">
        <f t="shared" si="168"/>
        <v>42705.578784722216</v>
      </c>
      <c r="O1819" s="16">
        <f t="shared" si="169"/>
        <v>42765.082638888889</v>
      </c>
      <c r="P1819" s="5" t="s">
        <v>8285</v>
      </c>
      <c r="Q1819" s="9">
        <f t="shared" si="170"/>
        <v>0.52327777777777773</v>
      </c>
      <c r="R1819" s="15">
        <f t="shared" si="171"/>
        <v>94.19</v>
      </c>
      <c r="S1819" s="5" t="str">
        <f t="shared" si="172"/>
        <v>photography</v>
      </c>
      <c r="T1819" s="5" t="str">
        <f t="shared" si="173"/>
        <v>photobooks</v>
      </c>
    </row>
    <row r="1820" spans="1:20" ht="16" x14ac:dyDescent="0.2">
      <c r="A1820" s="5">
        <v>1818</v>
      </c>
      <c r="B1820" s="12" t="s">
        <v>1819</v>
      </c>
      <c r="C1820" s="12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18">
        <f t="shared" si="168"/>
        <v>42067.151041666664</v>
      </c>
      <c r="O1820" s="16">
        <f t="shared" si="169"/>
        <v>42096.984374999993</v>
      </c>
      <c r="P1820" s="5" t="s">
        <v>8285</v>
      </c>
      <c r="Q1820" s="9">
        <f t="shared" si="170"/>
        <v>0</v>
      </c>
      <c r="R1820" s="15" t="str">
        <f t="shared" si="171"/>
        <v>N/A</v>
      </c>
      <c r="S1820" s="5" t="str">
        <f t="shared" si="172"/>
        <v>photography</v>
      </c>
      <c r="T1820" s="5" t="str">
        <f t="shared" si="173"/>
        <v>photobooks</v>
      </c>
    </row>
    <row r="1821" spans="1:20" ht="32" x14ac:dyDescent="0.2">
      <c r="A1821" s="5">
        <v>1819</v>
      </c>
      <c r="B1821" s="12" t="s">
        <v>1820</v>
      </c>
      <c r="C1821" s="12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18">
        <f t="shared" si="168"/>
        <v>41820.668935185182</v>
      </c>
      <c r="O1821" s="16">
        <f t="shared" si="169"/>
        <v>41850.543935185182</v>
      </c>
      <c r="P1821" s="5" t="s">
        <v>8285</v>
      </c>
      <c r="Q1821" s="9">
        <f t="shared" si="170"/>
        <v>2.0833333333333332E-2</v>
      </c>
      <c r="R1821" s="15">
        <f t="shared" si="171"/>
        <v>6.25</v>
      </c>
      <c r="S1821" s="5" t="str">
        <f t="shared" si="172"/>
        <v>photography</v>
      </c>
      <c r="T1821" s="5" t="str">
        <f t="shared" si="173"/>
        <v>photobooks</v>
      </c>
    </row>
    <row r="1822" spans="1:20" ht="32" x14ac:dyDescent="0.2">
      <c r="A1822" s="5">
        <v>1820</v>
      </c>
      <c r="B1822" s="12" t="s">
        <v>1821</v>
      </c>
      <c r="C1822" s="12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18">
        <f t="shared" si="168"/>
        <v>42065.001041666663</v>
      </c>
      <c r="O1822" s="16">
        <f t="shared" si="169"/>
        <v>42094.834374999999</v>
      </c>
      <c r="P1822" s="5" t="s">
        <v>8285</v>
      </c>
      <c r="Q1822" s="9">
        <f t="shared" si="170"/>
        <v>6.565384615384616E-2</v>
      </c>
      <c r="R1822" s="15">
        <f t="shared" si="171"/>
        <v>213.38</v>
      </c>
      <c r="S1822" s="5" t="str">
        <f t="shared" si="172"/>
        <v>photography</v>
      </c>
      <c r="T1822" s="5" t="str">
        <f t="shared" si="173"/>
        <v>photobooks</v>
      </c>
    </row>
    <row r="1823" spans="1:20" ht="32" x14ac:dyDescent="0.2">
      <c r="A1823" s="5">
        <v>1821</v>
      </c>
      <c r="B1823" s="12" t="s">
        <v>1822</v>
      </c>
      <c r="C1823" s="12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18">
        <f t="shared" si="168"/>
        <v>40926.235729166663</v>
      </c>
      <c r="O1823" s="16">
        <f t="shared" si="169"/>
        <v>40971.110729166663</v>
      </c>
      <c r="P1823" s="5" t="s">
        <v>8276</v>
      </c>
      <c r="Q1823" s="9">
        <f t="shared" si="170"/>
        <v>1.3489</v>
      </c>
      <c r="R1823" s="15">
        <f t="shared" si="171"/>
        <v>59.16</v>
      </c>
      <c r="S1823" s="5" t="str">
        <f t="shared" si="172"/>
        <v>music</v>
      </c>
      <c r="T1823" s="5" t="str">
        <f t="shared" si="173"/>
        <v>rock</v>
      </c>
    </row>
    <row r="1824" spans="1:20" ht="16" x14ac:dyDescent="0.2">
      <c r="A1824" s="5">
        <v>1822</v>
      </c>
      <c r="B1824" s="12" t="s">
        <v>1823</v>
      </c>
      <c r="C1824" s="12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18">
        <f t="shared" si="168"/>
        <v>41634.713680555556</v>
      </c>
      <c r="O1824" s="16">
        <f t="shared" si="169"/>
        <v>41670.584027777775</v>
      </c>
      <c r="P1824" s="5" t="s">
        <v>8276</v>
      </c>
      <c r="Q1824" s="9">
        <f t="shared" si="170"/>
        <v>1</v>
      </c>
      <c r="R1824" s="15">
        <f t="shared" si="171"/>
        <v>27.27</v>
      </c>
      <c r="S1824" s="5" t="str">
        <f t="shared" si="172"/>
        <v>music</v>
      </c>
      <c r="T1824" s="5" t="str">
        <f t="shared" si="173"/>
        <v>rock</v>
      </c>
    </row>
    <row r="1825" spans="1:20" ht="32" x14ac:dyDescent="0.2">
      <c r="A1825" s="5">
        <v>1823</v>
      </c>
      <c r="B1825" s="12" t="s">
        <v>1824</v>
      </c>
      <c r="C1825" s="12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18">
        <f t="shared" si="168"/>
        <v>41176.60157407407</v>
      </c>
      <c r="O1825" s="16">
        <f t="shared" si="169"/>
        <v>41206.47657407407</v>
      </c>
      <c r="P1825" s="5" t="s">
        <v>8276</v>
      </c>
      <c r="Q1825" s="9">
        <f t="shared" si="170"/>
        <v>1.1585714285714286</v>
      </c>
      <c r="R1825" s="15">
        <f t="shared" si="171"/>
        <v>24.58</v>
      </c>
      <c r="S1825" s="5" t="str">
        <f t="shared" si="172"/>
        <v>music</v>
      </c>
      <c r="T1825" s="5" t="str">
        <f t="shared" si="173"/>
        <v>rock</v>
      </c>
    </row>
    <row r="1826" spans="1:20" ht="16" x14ac:dyDescent="0.2">
      <c r="A1826" s="5">
        <v>1824</v>
      </c>
      <c r="B1826" s="12" t="s">
        <v>1825</v>
      </c>
      <c r="C1826" s="12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18">
        <f t="shared" si="168"/>
        <v>41626.832951388882</v>
      </c>
      <c r="O1826" s="16">
        <f t="shared" si="169"/>
        <v>41646.880555555552</v>
      </c>
      <c r="P1826" s="5" t="s">
        <v>8276</v>
      </c>
      <c r="Q1826" s="9">
        <f t="shared" si="170"/>
        <v>1.0006666666666666</v>
      </c>
      <c r="R1826" s="15">
        <f t="shared" si="171"/>
        <v>75.05</v>
      </c>
      <c r="S1826" s="5" t="str">
        <f t="shared" si="172"/>
        <v>music</v>
      </c>
      <c r="T1826" s="5" t="str">
        <f t="shared" si="173"/>
        <v>rock</v>
      </c>
    </row>
    <row r="1827" spans="1:20" ht="32" x14ac:dyDescent="0.2">
      <c r="A1827" s="5">
        <v>1825</v>
      </c>
      <c r="B1827" s="12" t="s">
        <v>1826</v>
      </c>
      <c r="C1827" s="12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18">
        <f t="shared" si="168"/>
        <v>41443.751192129625</v>
      </c>
      <c r="O1827" s="16">
        <f t="shared" si="169"/>
        <v>41466.626192129625</v>
      </c>
      <c r="P1827" s="5" t="s">
        <v>8276</v>
      </c>
      <c r="Q1827" s="9">
        <f t="shared" si="170"/>
        <v>1.0505</v>
      </c>
      <c r="R1827" s="15">
        <f t="shared" si="171"/>
        <v>42.02</v>
      </c>
      <c r="S1827" s="5" t="str">
        <f t="shared" si="172"/>
        <v>music</v>
      </c>
      <c r="T1827" s="5" t="str">
        <f t="shared" si="173"/>
        <v>rock</v>
      </c>
    </row>
    <row r="1828" spans="1:20" ht="16" x14ac:dyDescent="0.2">
      <c r="A1828" s="5">
        <v>1826</v>
      </c>
      <c r="B1828" s="12" t="s">
        <v>1827</v>
      </c>
      <c r="C1828" s="12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18">
        <f t="shared" si="168"/>
        <v>41657.840474537035</v>
      </c>
      <c r="O1828" s="16">
        <f t="shared" si="169"/>
        <v>41687.715474537035</v>
      </c>
      <c r="P1828" s="5" t="s">
        <v>8276</v>
      </c>
      <c r="Q1828" s="9">
        <f t="shared" si="170"/>
        <v>1.01</v>
      </c>
      <c r="R1828" s="15">
        <f t="shared" si="171"/>
        <v>53.16</v>
      </c>
      <c r="S1828" s="5" t="str">
        <f t="shared" si="172"/>
        <v>music</v>
      </c>
      <c r="T1828" s="5" t="str">
        <f t="shared" si="173"/>
        <v>rock</v>
      </c>
    </row>
    <row r="1829" spans="1:20" ht="32" x14ac:dyDescent="0.2">
      <c r="A1829" s="5">
        <v>1827</v>
      </c>
      <c r="B1829" s="12" t="s">
        <v>1828</v>
      </c>
      <c r="C1829" s="12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18">
        <f t="shared" si="168"/>
        <v>40555.242604166662</v>
      </c>
      <c r="O1829" s="16">
        <f t="shared" si="169"/>
        <v>40605.117604166662</v>
      </c>
      <c r="P1829" s="5" t="s">
        <v>8276</v>
      </c>
      <c r="Q1829" s="9">
        <f t="shared" si="170"/>
        <v>1.0066250000000001</v>
      </c>
      <c r="R1829" s="15">
        <f t="shared" si="171"/>
        <v>83.89</v>
      </c>
      <c r="S1829" s="5" t="str">
        <f t="shared" si="172"/>
        <v>music</v>
      </c>
      <c r="T1829" s="5" t="str">
        <f t="shared" si="173"/>
        <v>rock</v>
      </c>
    </row>
    <row r="1830" spans="1:20" ht="32" x14ac:dyDescent="0.2">
      <c r="A1830" s="5">
        <v>1828</v>
      </c>
      <c r="B1830" s="12" t="s">
        <v>1829</v>
      </c>
      <c r="C1830" s="12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18">
        <f t="shared" si="168"/>
        <v>41736.816319444442</v>
      </c>
      <c r="O1830" s="16">
        <f t="shared" si="169"/>
        <v>41768.708333333328</v>
      </c>
      <c r="P1830" s="5" t="s">
        <v>8276</v>
      </c>
      <c r="Q1830" s="9">
        <f t="shared" si="170"/>
        <v>1.0016</v>
      </c>
      <c r="R1830" s="15">
        <f t="shared" si="171"/>
        <v>417.33</v>
      </c>
      <c r="S1830" s="5" t="str">
        <f t="shared" si="172"/>
        <v>music</v>
      </c>
      <c r="T1830" s="5" t="str">
        <f t="shared" si="173"/>
        <v>rock</v>
      </c>
    </row>
    <row r="1831" spans="1:20" ht="32" x14ac:dyDescent="0.2">
      <c r="A1831" s="5">
        <v>1829</v>
      </c>
      <c r="B1831" s="12" t="s">
        <v>1830</v>
      </c>
      <c r="C1831" s="12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18">
        <f t="shared" si="168"/>
        <v>40516.004293981481</v>
      </c>
      <c r="O1831" s="16">
        <f t="shared" si="169"/>
        <v>40564.708333333328</v>
      </c>
      <c r="P1831" s="5" t="s">
        <v>8276</v>
      </c>
      <c r="Q1831" s="9">
        <f t="shared" si="170"/>
        <v>1.6668333333333334</v>
      </c>
      <c r="R1831" s="15">
        <f t="shared" si="171"/>
        <v>75.77</v>
      </c>
      <c r="S1831" s="5" t="str">
        <f t="shared" si="172"/>
        <v>music</v>
      </c>
      <c r="T1831" s="5" t="str">
        <f t="shared" si="173"/>
        <v>rock</v>
      </c>
    </row>
    <row r="1832" spans="1:20" ht="32" x14ac:dyDescent="0.2">
      <c r="A1832" s="5">
        <v>1830</v>
      </c>
      <c r="B1832" s="12" t="s">
        <v>1831</v>
      </c>
      <c r="C1832" s="12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18">
        <f t="shared" si="168"/>
        <v>41664.600775462961</v>
      </c>
      <c r="O1832" s="16">
        <f t="shared" si="169"/>
        <v>41694.475775462961</v>
      </c>
      <c r="P1832" s="5" t="s">
        <v>8276</v>
      </c>
      <c r="Q1832" s="9">
        <f t="shared" si="170"/>
        <v>1.0153333333333334</v>
      </c>
      <c r="R1832" s="15">
        <f t="shared" si="171"/>
        <v>67.39</v>
      </c>
      <c r="S1832" s="5" t="str">
        <f t="shared" si="172"/>
        <v>music</v>
      </c>
      <c r="T1832" s="5" t="str">
        <f t="shared" si="173"/>
        <v>rock</v>
      </c>
    </row>
    <row r="1833" spans="1:20" ht="32" x14ac:dyDescent="0.2">
      <c r="A1833" s="5">
        <v>1831</v>
      </c>
      <c r="B1833" s="12" t="s">
        <v>1832</v>
      </c>
      <c r="C1833" s="12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18">
        <f t="shared" si="168"/>
        <v>41026.912766203699</v>
      </c>
      <c r="O1833" s="16">
        <f t="shared" si="169"/>
        <v>41041.787766203699</v>
      </c>
      <c r="P1833" s="5" t="s">
        <v>8276</v>
      </c>
      <c r="Q1833" s="9">
        <f t="shared" si="170"/>
        <v>1.03</v>
      </c>
      <c r="R1833" s="15">
        <f t="shared" si="171"/>
        <v>73.569999999999993</v>
      </c>
      <c r="S1833" s="5" t="str">
        <f t="shared" si="172"/>
        <v>music</v>
      </c>
      <c r="T1833" s="5" t="str">
        <f t="shared" si="173"/>
        <v>rock</v>
      </c>
    </row>
    <row r="1834" spans="1:20" ht="32" x14ac:dyDescent="0.2">
      <c r="A1834" s="5">
        <v>1832</v>
      </c>
      <c r="B1834" s="12" t="s">
        <v>1833</v>
      </c>
      <c r="C1834" s="12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18">
        <f t="shared" si="168"/>
        <v>40576.456331018519</v>
      </c>
      <c r="O1834" s="16">
        <f t="shared" si="169"/>
        <v>40606.331331018519</v>
      </c>
      <c r="P1834" s="5" t="s">
        <v>8276</v>
      </c>
      <c r="Q1834" s="9">
        <f t="shared" si="170"/>
        <v>1.4285714285714286</v>
      </c>
      <c r="R1834" s="15">
        <f t="shared" si="171"/>
        <v>25</v>
      </c>
      <c r="S1834" s="5" t="str">
        <f t="shared" si="172"/>
        <v>music</v>
      </c>
      <c r="T1834" s="5" t="str">
        <f t="shared" si="173"/>
        <v>rock</v>
      </c>
    </row>
    <row r="1835" spans="1:20" ht="32" x14ac:dyDescent="0.2">
      <c r="A1835" s="5">
        <v>1833</v>
      </c>
      <c r="B1835" s="12" t="s">
        <v>1834</v>
      </c>
      <c r="C1835" s="12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18">
        <f t="shared" si="168"/>
        <v>41302.960682870369</v>
      </c>
      <c r="O1835" s="16">
        <f t="shared" si="169"/>
        <v>41335.124305555553</v>
      </c>
      <c r="P1835" s="5" t="s">
        <v>8276</v>
      </c>
      <c r="Q1835" s="9">
        <f t="shared" si="170"/>
        <v>2.625</v>
      </c>
      <c r="R1835" s="15">
        <f t="shared" si="171"/>
        <v>42</v>
      </c>
      <c r="S1835" s="5" t="str">
        <f t="shared" si="172"/>
        <v>music</v>
      </c>
      <c r="T1835" s="5" t="str">
        <f t="shared" si="173"/>
        <v>rock</v>
      </c>
    </row>
    <row r="1836" spans="1:20" ht="16" x14ac:dyDescent="0.2">
      <c r="A1836" s="5">
        <v>1834</v>
      </c>
      <c r="B1836" s="12" t="s">
        <v>1835</v>
      </c>
      <c r="C1836" s="12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18">
        <f t="shared" si="168"/>
        <v>41988.880729166667</v>
      </c>
      <c r="O1836" s="16">
        <f t="shared" si="169"/>
        <v>42028.755729166667</v>
      </c>
      <c r="P1836" s="5" t="s">
        <v>8276</v>
      </c>
      <c r="Q1836" s="9">
        <f t="shared" si="170"/>
        <v>1.1805000000000001</v>
      </c>
      <c r="R1836" s="15">
        <f t="shared" si="171"/>
        <v>131.16999999999999</v>
      </c>
      <c r="S1836" s="5" t="str">
        <f t="shared" si="172"/>
        <v>music</v>
      </c>
      <c r="T1836" s="5" t="str">
        <f t="shared" si="173"/>
        <v>rock</v>
      </c>
    </row>
    <row r="1837" spans="1:20" ht="48" x14ac:dyDescent="0.2">
      <c r="A1837" s="5">
        <v>1835</v>
      </c>
      <c r="B1837" s="12" t="s">
        <v>1836</v>
      </c>
      <c r="C1837" s="12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18">
        <f t="shared" si="168"/>
        <v>42430.61887731481</v>
      </c>
      <c r="O1837" s="16">
        <f t="shared" si="169"/>
        <v>42460.452210648145</v>
      </c>
      <c r="P1837" s="5" t="s">
        <v>8276</v>
      </c>
      <c r="Q1837" s="9">
        <f t="shared" si="170"/>
        <v>1.04</v>
      </c>
      <c r="R1837" s="15">
        <f t="shared" si="171"/>
        <v>47.27</v>
      </c>
      <c r="S1837" s="5" t="str">
        <f t="shared" si="172"/>
        <v>music</v>
      </c>
      <c r="T1837" s="5" t="str">
        <f t="shared" si="173"/>
        <v>rock</v>
      </c>
    </row>
    <row r="1838" spans="1:20" ht="16" x14ac:dyDescent="0.2">
      <c r="A1838" s="5">
        <v>1836</v>
      </c>
      <c r="B1838" s="12" t="s">
        <v>1837</v>
      </c>
      <c r="C1838" s="12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18">
        <f t="shared" si="168"/>
        <v>41305.726030092592</v>
      </c>
      <c r="O1838" s="16">
        <f t="shared" si="169"/>
        <v>41322.601030092592</v>
      </c>
      <c r="P1838" s="5" t="s">
        <v>8276</v>
      </c>
      <c r="Q1838" s="9">
        <f t="shared" si="170"/>
        <v>2.0034000000000001</v>
      </c>
      <c r="R1838" s="15">
        <f t="shared" si="171"/>
        <v>182.13</v>
      </c>
      <c r="S1838" s="5" t="str">
        <f t="shared" si="172"/>
        <v>music</v>
      </c>
      <c r="T1838" s="5" t="str">
        <f t="shared" si="173"/>
        <v>rock</v>
      </c>
    </row>
    <row r="1839" spans="1:20" ht="32" x14ac:dyDescent="0.2">
      <c r="A1839" s="5">
        <v>1837</v>
      </c>
      <c r="B1839" s="12" t="s">
        <v>1838</v>
      </c>
      <c r="C1839" s="12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18">
        <f t="shared" si="168"/>
        <v>40925.964525462965</v>
      </c>
      <c r="O1839" s="16">
        <f t="shared" si="169"/>
        <v>40985.797858796293</v>
      </c>
      <c r="P1839" s="5" t="s">
        <v>8276</v>
      </c>
      <c r="Q1839" s="9">
        <f t="shared" si="170"/>
        <v>3.0683333333333334</v>
      </c>
      <c r="R1839" s="15">
        <f t="shared" si="171"/>
        <v>61.37</v>
      </c>
      <c r="S1839" s="5" t="str">
        <f t="shared" si="172"/>
        <v>music</v>
      </c>
      <c r="T1839" s="5" t="str">
        <f t="shared" si="173"/>
        <v>rock</v>
      </c>
    </row>
    <row r="1840" spans="1:20" ht="32" x14ac:dyDescent="0.2">
      <c r="A1840" s="5">
        <v>1838</v>
      </c>
      <c r="B1840" s="12" t="s">
        <v>1839</v>
      </c>
      <c r="C1840" s="12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18">
        <f t="shared" si="168"/>
        <v>40788.703206018516</v>
      </c>
      <c r="O1840" s="16">
        <f t="shared" si="169"/>
        <v>40816.916666666664</v>
      </c>
      <c r="P1840" s="5" t="s">
        <v>8276</v>
      </c>
      <c r="Q1840" s="9">
        <f t="shared" si="170"/>
        <v>1.00149</v>
      </c>
      <c r="R1840" s="15">
        <f t="shared" si="171"/>
        <v>35.770000000000003</v>
      </c>
      <c r="S1840" s="5" t="str">
        <f t="shared" si="172"/>
        <v>music</v>
      </c>
      <c r="T1840" s="5" t="str">
        <f t="shared" si="173"/>
        <v>rock</v>
      </c>
    </row>
    <row r="1841" spans="1:20" ht="32" x14ac:dyDescent="0.2">
      <c r="A1841" s="5">
        <v>1839</v>
      </c>
      <c r="B1841" s="12" t="s">
        <v>1840</v>
      </c>
      <c r="C1841" s="12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18">
        <f t="shared" si="168"/>
        <v>42614.638680555552</v>
      </c>
      <c r="O1841" s="16">
        <f t="shared" si="169"/>
        <v>42644.513680555552</v>
      </c>
      <c r="P1841" s="5" t="s">
        <v>8276</v>
      </c>
      <c r="Q1841" s="9">
        <f t="shared" si="170"/>
        <v>2.0529999999999999</v>
      </c>
      <c r="R1841" s="15">
        <f t="shared" si="171"/>
        <v>45.62</v>
      </c>
      <c r="S1841" s="5" t="str">
        <f t="shared" si="172"/>
        <v>music</v>
      </c>
      <c r="T1841" s="5" t="str">
        <f t="shared" si="173"/>
        <v>rock</v>
      </c>
    </row>
    <row r="1842" spans="1:20" ht="32" x14ac:dyDescent="0.2">
      <c r="A1842" s="5">
        <v>1840</v>
      </c>
      <c r="B1842" s="12" t="s">
        <v>1841</v>
      </c>
      <c r="C1842" s="12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18">
        <f t="shared" si="168"/>
        <v>41382.01284722222</v>
      </c>
      <c r="O1842" s="16">
        <f t="shared" si="169"/>
        <v>41400.999305555553</v>
      </c>
      <c r="P1842" s="5" t="s">
        <v>8276</v>
      </c>
      <c r="Q1842" s="9">
        <f t="shared" si="170"/>
        <v>1.0888888888888888</v>
      </c>
      <c r="R1842" s="15">
        <f t="shared" si="171"/>
        <v>75.38</v>
      </c>
      <c r="S1842" s="5" t="str">
        <f t="shared" si="172"/>
        <v>music</v>
      </c>
      <c r="T1842" s="5" t="str">
        <f t="shared" si="173"/>
        <v>rock</v>
      </c>
    </row>
    <row r="1843" spans="1:20" ht="16" x14ac:dyDescent="0.2">
      <c r="A1843" s="5">
        <v>1841</v>
      </c>
      <c r="B1843" s="12" t="s">
        <v>1842</v>
      </c>
      <c r="C1843" s="12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18">
        <f t="shared" si="168"/>
        <v>41745.762094907404</v>
      </c>
      <c r="O1843" s="16">
        <f t="shared" si="169"/>
        <v>41778.999305555553</v>
      </c>
      <c r="P1843" s="5" t="s">
        <v>8276</v>
      </c>
      <c r="Q1843" s="9">
        <f t="shared" si="170"/>
        <v>1.0175000000000001</v>
      </c>
      <c r="R1843" s="15">
        <f t="shared" si="171"/>
        <v>50.88</v>
      </c>
      <c r="S1843" s="5" t="str">
        <f t="shared" si="172"/>
        <v>music</v>
      </c>
      <c r="T1843" s="5" t="str">
        <f t="shared" si="173"/>
        <v>rock</v>
      </c>
    </row>
    <row r="1844" spans="1:20" ht="32" x14ac:dyDescent="0.2">
      <c r="A1844" s="5">
        <v>1842</v>
      </c>
      <c r="B1844" s="12" t="s">
        <v>1843</v>
      </c>
      <c r="C1844" s="12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18">
        <f t="shared" si="168"/>
        <v>42031.548391203702</v>
      </c>
      <c r="O1844" s="16">
        <f t="shared" si="169"/>
        <v>42065.040972222218</v>
      </c>
      <c r="P1844" s="5" t="s">
        <v>8276</v>
      </c>
      <c r="Q1844" s="9">
        <f t="shared" si="170"/>
        <v>1.2524999999999999</v>
      </c>
      <c r="R1844" s="15">
        <f t="shared" si="171"/>
        <v>119.29</v>
      </c>
      <c r="S1844" s="5" t="str">
        <f t="shared" si="172"/>
        <v>music</v>
      </c>
      <c r="T1844" s="5" t="str">
        <f t="shared" si="173"/>
        <v>rock</v>
      </c>
    </row>
    <row r="1845" spans="1:20" ht="32" x14ac:dyDescent="0.2">
      <c r="A1845" s="5">
        <v>1843</v>
      </c>
      <c r="B1845" s="12" t="s">
        <v>1844</v>
      </c>
      <c r="C1845" s="12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18">
        <f t="shared" si="168"/>
        <v>40564.911504629628</v>
      </c>
      <c r="O1845" s="16">
        <f t="shared" si="169"/>
        <v>40594.786504629628</v>
      </c>
      <c r="P1845" s="5" t="s">
        <v>8276</v>
      </c>
      <c r="Q1845" s="9">
        <f t="shared" si="170"/>
        <v>1.2400610000000001</v>
      </c>
      <c r="R1845" s="15">
        <f t="shared" si="171"/>
        <v>92.54</v>
      </c>
      <c r="S1845" s="5" t="str">
        <f t="shared" si="172"/>
        <v>music</v>
      </c>
      <c r="T1845" s="5" t="str">
        <f t="shared" si="173"/>
        <v>rock</v>
      </c>
    </row>
    <row r="1846" spans="1:20" ht="32" x14ac:dyDescent="0.2">
      <c r="A1846" s="5">
        <v>1844</v>
      </c>
      <c r="B1846" s="12" t="s">
        <v>1845</v>
      </c>
      <c r="C1846" s="12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18">
        <f t="shared" si="168"/>
        <v>40666.890208333331</v>
      </c>
      <c r="O1846" s="16">
        <f t="shared" si="169"/>
        <v>40704.916666666664</v>
      </c>
      <c r="P1846" s="5" t="s">
        <v>8276</v>
      </c>
      <c r="Q1846" s="9">
        <f t="shared" si="170"/>
        <v>1.014</v>
      </c>
      <c r="R1846" s="15">
        <f t="shared" si="171"/>
        <v>76.05</v>
      </c>
      <c r="S1846" s="5" t="str">
        <f t="shared" si="172"/>
        <v>music</v>
      </c>
      <c r="T1846" s="5" t="str">
        <f t="shared" si="173"/>
        <v>rock</v>
      </c>
    </row>
    <row r="1847" spans="1:20" ht="80" x14ac:dyDescent="0.2">
      <c r="A1847" s="5">
        <v>1845</v>
      </c>
      <c r="B1847" s="12" t="s">
        <v>1846</v>
      </c>
      <c r="C1847" s="12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18">
        <f t="shared" si="168"/>
        <v>42523.249976851854</v>
      </c>
      <c r="O1847" s="16">
        <f t="shared" si="169"/>
        <v>42537.996527777774</v>
      </c>
      <c r="P1847" s="5" t="s">
        <v>8276</v>
      </c>
      <c r="Q1847" s="9">
        <f t="shared" si="170"/>
        <v>1</v>
      </c>
      <c r="R1847" s="15">
        <f t="shared" si="171"/>
        <v>52.63</v>
      </c>
      <c r="S1847" s="5" t="str">
        <f t="shared" si="172"/>
        <v>music</v>
      </c>
      <c r="T1847" s="5" t="str">
        <f t="shared" si="173"/>
        <v>rock</v>
      </c>
    </row>
    <row r="1848" spans="1:20" ht="32" x14ac:dyDescent="0.2">
      <c r="A1848" s="5">
        <v>1846</v>
      </c>
      <c r="B1848" s="12" t="s">
        <v>1847</v>
      </c>
      <c r="C1848" s="12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18">
        <f t="shared" si="168"/>
        <v>41228.566863425927</v>
      </c>
      <c r="O1848" s="16">
        <f t="shared" si="169"/>
        <v>41258.441863425927</v>
      </c>
      <c r="P1848" s="5" t="s">
        <v>8276</v>
      </c>
      <c r="Q1848" s="9">
        <f t="shared" si="170"/>
        <v>1.3792666666666666</v>
      </c>
      <c r="R1848" s="15">
        <f t="shared" si="171"/>
        <v>98.99</v>
      </c>
      <c r="S1848" s="5" t="str">
        <f t="shared" si="172"/>
        <v>music</v>
      </c>
      <c r="T1848" s="5" t="str">
        <f t="shared" si="173"/>
        <v>rock</v>
      </c>
    </row>
    <row r="1849" spans="1:20" ht="32" x14ac:dyDescent="0.2">
      <c r="A1849" s="5">
        <v>1847</v>
      </c>
      <c r="B1849" s="12" t="s">
        <v>1848</v>
      </c>
      <c r="C1849" s="12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18">
        <f t="shared" si="168"/>
        <v>42094.153148148143</v>
      </c>
      <c r="O1849" s="16">
        <f t="shared" si="169"/>
        <v>42115.028148148143</v>
      </c>
      <c r="P1849" s="5" t="s">
        <v>8276</v>
      </c>
      <c r="Q1849" s="9">
        <f t="shared" si="170"/>
        <v>1.2088000000000001</v>
      </c>
      <c r="R1849" s="15">
        <f t="shared" si="171"/>
        <v>79.53</v>
      </c>
      <c r="S1849" s="5" t="str">
        <f t="shared" si="172"/>
        <v>music</v>
      </c>
      <c r="T1849" s="5" t="str">
        <f t="shared" si="173"/>
        <v>rock</v>
      </c>
    </row>
    <row r="1850" spans="1:20" ht="32" x14ac:dyDescent="0.2">
      <c r="A1850" s="5">
        <v>1848</v>
      </c>
      <c r="B1850" s="12" t="s">
        <v>1849</v>
      </c>
      <c r="C1850" s="12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18">
        <f t="shared" si="168"/>
        <v>40691.704722222217</v>
      </c>
      <c r="O1850" s="16">
        <f t="shared" si="169"/>
        <v>40755.082638888889</v>
      </c>
      <c r="P1850" s="5" t="s">
        <v>8276</v>
      </c>
      <c r="Q1850" s="9">
        <f t="shared" si="170"/>
        <v>1.0736666666666668</v>
      </c>
      <c r="R1850" s="15">
        <f t="shared" si="171"/>
        <v>134.21</v>
      </c>
      <c r="S1850" s="5" t="str">
        <f t="shared" si="172"/>
        <v>music</v>
      </c>
      <c r="T1850" s="5" t="str">
        <f t="shared" si="173"/>
        <v>rock</v>
      </c>
    </row>
    <row r="1851" spans="1:20" ht="16" x14ac:dyDescent="0.2">
      <c r="A1851" s="5">
        <v>1849</v>
      </c>
      <c r="B1851" s="12" t="s">
        <v>1850</v>
      </c>
      <c r="C1851" s="12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18">
        <f t="shared" si="168"/>
        <v>41169.762256944443</v>
      </c>
      <c r="O1851" s="16">
        <f t="shared" si="169"/>
        <v>41199.637256944443</v>
      </c>
      <c r="P1851" s="5" t="s">
        <v>8276</v>
      </c>
      <c r="Q1851" s="9">
        <f t="shared" si="170"/>
        <v>1.0033333333333334</v>
      </c>
      <c r="R1851" s="15">
        <f t="shared" si="171"/>
        <v>37.630000000000003</v>
      </c>
      <c r="S1851" s="5" t="str">
        <f t="shared" si="172"/>
        <v>music</v>
      </c>
      <c r="T1851" s="5" t="str">
        <f t="shared" si="173"/>
        <v>rock</v>
      </c>
    </row>
    <row r="1852" spans="1:20" ht="32" x14ac:dyDescent="0.2">
      <c r="A1852" s="5">
        <v>1850</v>
      </c>
      <c r="B1852" s="12" t="s">
        <v>1851</v>
      </c>
      <c r="C1852" s="12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18">
        <f t="shared" si="168"/>
        <v>41800.876157407409</v>
      </c>
      <c r="O1852" s="16">
        <f t="shared" si="169"/>
        <v>41830.751157407409</v>
      </c>
      <c r="P1852" s="5" t="s">
        <v>8276</v>
      </c>
      <c r="Q1852" s="9">
        <f t="shared" si="170"/>
        <v>1.0152222222222222</v>
      </c>
      <c r="R1852" s="15">
        <f t="shared" si="171"/>
        <v>51.04</v>
      </c>
      <c r="S1852" s="5" t="str">
        <f t="shared" si="172"/>
        <v>music</v>
      </c>
      <c r="T1852" s="5" t="str">
        <f t="shared" si="173"/>
        <v>rock</v>
      </c>
    </row>
    <row r="1853" spans="1:20" ht="32" x14ac:dyDescent="0.2">
      <c r="A1853" s="5">
        <v>1851</v>
      </c>
      <c r="B1853" s="12" t="s">
        <v>1852</v>
      </c>
      <c r="C1853" s="12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18">
        <f t="shared" si="168"/>
        <v>41827.82335648148</v>
      </c>
      <c r="O1853" s="16">
        <f t="shared" si="169"/>
        <v>41847.833333333328</v>
      </c>
      <c r="P1853" s="5" t="s">
        <v>8276</v>
      </c>
      <c r="Q1853" s="9">
        <f t="shared" si="170"/>
        <v>1.0007692307692309</v>
      </c>
      <c r="R1853" s="15">
        <f t="shared" si="171"/>
        <v>50.04</v>
      </c>
      <c r="S1853" s="5" t="str">
        <f t="shared" si="172"/>
        <v>music</v>
      </c>
      <c r="T1853" s="5" t="str">
        <f t="shared" si="173"/>
        <v>rock</v>
      </c>
    </row>
    <row r="1854" spans="1:20" ht="32" x14ac:dyDescent="0.2">
      <c r="A1854" s="5">
        <v>1852</v>
      </c>
      <c r="B1854" s="12" t="s">
        <v>1853</v>
      </c>
      <c r="C1854" s="12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18">
        <f t="shared" si="168"/>
        <v>42081.688101851854</v>
      </c>
      <c r="O1854" s="16">
        <f t="shared" si="169"/>
        <v>42118.791666666664</v>
      </c>
      <c r="P1854" s="5" t="s">
        <v>8276</v>
      </c>
      <c r="Q1854" s="9">
        <f t="shared" si="170"/>
        <v>1.1696666666666666</v>
      </c>
      <c r="R1854" s="15">
        <f t="shared" si="171"/>
        <v>133.93</v>
      </c>
      <c r="S1854" s="5" t="str">
        <f t="shared" si="172"/>
        <v>music</v>
      </c>
      <c r="T1854" s="5" t="str">
        <f t="shared" si="173"/>
        <v>rock</v>
      </c>
    </row>
    <row r="1855" spans="1:20" ht="32" x14ac:dyDescent="0.2">
      <c r="A1855" s="5">
        <v>1853</v>
      </c>
      <c r="B1855" s="12" t="s">
        <v>1854</v>
      </c>
      <c r="C1855" s="12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18">
        <f t="shared" si="168"/>
        <v>41176.977048611108</v>
      </c>
      <c r="O1855" s="16">
        <f t="shared" si="169"/>
        <v>41226.893715277773</v>
      </c>
      <c r="P1855" s="5" t="s">
        <v>8276</v>
      </c>
      <c r="Q1855" s="9">
        <f t="shared" si="170"/>
        <v>1.01875</v>
      </c>
      <c r="R1855" s="15">
        <f t="shared" si="171"/>
        <v>58.21</v>
      </c>
      <c r="S1855" s="5" t="str">
        <f t="shared" si="172"/>
        <v>music</v>
      </c>
      <c r="T1855" s="5" t="str">
        <f t="shared" si="173"/>
        <v>rock</v>
      </c>
    </row>
    <row r="1856" spans="1:20" ht="32" x14ac:dyDescent="0.2">
      <c r="A1856" s="5">
        <v>1854</v>
      </c>
      <c r="B1856" s="12" t="s">
        <v>1855</v>
      </c>
      <c r="C1856" s="12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18">
        <f t="shared" si="168"/>
        <v>41387.937928240739</v>
      </c>
      <c r="O1856" s="16">
        <f t="shared" si="169"/>
        <v>41417.812928240739</v>
      </c>
      <c r="P1856" s="5" t="s">
        <v>8276</v>
      </c>
      <c r="Q1856" s="9">
        <f t="shared" si="170"/>
        <v>1.0212366666666666</v>
      </c>
      <c r="R1856" s="15">
        <f t="shared" si="171"/>
        <v>88.04</v>
      </c>
      <c r="S1856" s="5" t="str">
        <f t="shared" si="172"/>
        <v>music</v>
      </c>
      <c r="T1856" s="5" t="str">
        <f t="shared" si="173"/>
        <v>rock</v>
      </c>
    </row>
    <row r="1857" spans="1:20" ht="32" x14ac:dyDescent="0.2">
      <c r="A1857" s="5">
        <v>1855</v>
      </c>
      <c r="B1857" s="12" t="s">
        <v>1856</v>
      </c>
      <c r="C1857" s="12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18">
        <f t="shared" si="168"/>
        <v>41600.455324074072</v>
      </c>
      <c r="O1857" s="16">
        <f t="shared" si="169"/>
        <v>41645.330324074072</v>
      </c>
      <c r="P1857" s="5" t="s">
        <v>8276</v>
      </c>
      <c r="Q1857" s="9">
        <f t="shared" si="170"/>
        <v>1.5405897142857143</v>
      </c>
      <c r="R1857" s="15">
        <f t="shared" si="171"/>
        <v>70.58</v>
      </c>
      <c r="S1857" s="5" t="str">
        <f t="shared" si="172"/>
        <v>music</v>
      </c>
      <c r="T1857" s="5" t="str">
        <f t="shared" si="173"/>
        <v>rock</v>
      </c>
    </row>
    <row r="1858" spans="1:20" ht="32" x14ac:dyDescent="0.2">
      <c r="A1858" s="5">
        <v>1856</v>
      </c>
      <c r="B1858" s="12" t="s">
        <v>1857</v>
      </c>
      <c r="C1858" s="12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18">
        <f t="shared" ref="N1858:N1921" si="174">(J1858/86400)+25569+(-2/24)</f>
        <v>41817.77166666666</v>
      </c>
      <c r="O1858" s="16">
        <f t="shared" ref="O1858:O1921" si="175">(I1858/86400)+25569+(-5/24)</f>
        <v>41838.64666666666</v>
      </c>
      <c r="P1858" s="5" t="s">
        <v>8276</v>
      </c>
      <c r="Q1858" s="9">
        <f t="shared" ref="Q1858:Q1921" si="176">E1858/D1858</f>
        <v>1.0125</v>
      </c>
      <c r="R1858" s="15">
        <f t="shared" ref="R1858:R1921" si="177">IF(OR(E1858=0,L1858=0),"N/A",ROUND((E1858/L1858),2))</f>
        <v>53.29</v>
      </c>
      <c r="S1858" s="5" t="str">
        <f t="shared" ref="S1858:S1921" si="178">LEFT(P1858,(FIND("/",P1858,1)-1))</f>
        <v>music</v>
      </c>
      <c r="T1858" s="5" t="str">
        <f t="shared" ref="T1858:T1921" si="179">RIGHT(P1858,LEN(P1858)-FIND("/",P1858))</f>
        <v>rock</v>
      </c>
    </row>
    <row r="1859" spans="1:20" ht="32" x14ac:dyDescent="0.2">
      <c r="A1859" s="5">
        <v>1857</v>
      </c>
      <c r="B1859" s="12" t="s">
        <v>1858</v>
      </c>
      <c r="C1859" s="12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18">
        <f t="shared" si="174"/>
        <v>41864.685335648144</v>
      </c>
      <c r="O1859" s="16">
        <f t="shared" si="175"/>
        <v>41894.560335648144</v>
      </c>
      <c r="P1859" s="5" t="s">
        <v>8276</v>
      </c>
      <c r="Q1859" s="9">
        <f t="shared" si="176"/>
        <v>1</v>
      </c>
      <c r="R1859" s="15">
        <f t="shared" si="177"/>
        <v>136.36000000000001</v>
      </c>
      <c r="S1859" s="5" t="str">
        <f t="shared" si="178"/>
        <v>music</v>
      </c>
      <c r="T1859" s="5" t="str">
        <f t="shared" si="179"/>
        <v>rock</v>
      </c>
    </row>
    <row r="1860" spans="1:20" ht="32" x14ac:dyDescent="0.2">
      <c r="A1860" s="5">
        <v>1858</v>
      </c>
      <c r="B1860" s="12" t="s">
        <v>1859</v>
      </c>
      <c r="C1860" s="12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18">
        <f t="shared" si="174"/>
        <v>40833.1171412037</v>
      </c>
      <c r="O1860" s="16">
        <f t="shared" si="175"/>
        <v>40893.033807870372</v>
      </c>
      <c r="P1860" s="5" t="s">
        <v>8276</v>
      </c>
      <c r="Q1860" s="9">
        <f t="shared" si="176"/>
        <v>1.0874800874800874</v>
      </c>
      <c r="R1860" s="15">
        <f t="shared" si="177"/>
        <v>40.549999999999997</v>
      </c>
      <c r="S1860" s="5" t="str">
        <f t="shared" si="178"/>
        <v>music</v>
      </c>
      <c r="T1860" s="5" t="str">
        <f t="shared" si="179"/>
        <v>rock</v>
      </c>
    </row>
    <row r="1861" spans="1:20" ht="16" x14ac:dyDescent="0.2">
      <c r="A1861" s="5">
        <v>1859</v>
      </c>
      <c r="B1861" s="12" t="s">
        <v>1860</v>
      </c>
      <c r="C1861" s="12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18">
        <f t="shared" si="174"/>
        <v>40778.686678240738</v>
      </c>
      <c r="O1861" s="16">
        <f t="shared" si="175"/>
        <v>40808.561678240738</v>
      </c>
      <c r="P1861" s="5" t="s">
        <v>8276</v>
      </c>
      <c r="Q1861" s="9">
        <f t="shared" si="176"/>
        <v>1.3183333333333334</v>
      </c>
      <c r="R1861" s="15">
        <f t="shared" si="177"/>
        <v>70.63</v>
      </c>
      <c r="S1861" s="5" t="str">
        <f t="shared" si="178"/>
        <v>music</v>
      </c>
      <c r="T1861" s="5" t="str">
        <f t="shared" si="179"/>
        <v>rock</v>
      </c>
    </row>
    <row r="1862" spans="1:20" ht="32" x14ac:dyDescent="0.2">
      <c r="A1862" s="5">
        <v>1860</v>
      </c>
      <c r="B1862" s="12" t="s">
        <v>1861</v>
      </c>
      <c r="C1862" s="12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18">
        <f t="shared" si="174"/>
        <v>41655.625972222224</v>
      </c>
      <c r="O1862" s="16">
        <f t="shared" si="175"/>
        <v>41676.500972222224</v>
      </c>
      <c r="P1862" s="5" t="s">
        <v>8276</v>
      </c>
      <c r="Q1862" s="9">
        <f t="shared" si="176"/>
        <v>1.3346666666666667</v>
      </c>
      <c r="R1862" s="15">
        <f t="shared" si="177"/>
        <v>52.68</v>
      </c>
      <c r="S1862" s="5" t="str">
        <f t="shared" si="178"/>
        <v>music</v>
      </c>
      <c r="T1862" s="5" t="str">
        <f t="shared" si="179"/>
        <v>rock</v>
      </c>
    </row>
    <row r="1863" spans="1:20" ht="32" x14ac:dyDescent="0.2">
      <c r="A1863" s="5">
        <v>1861</v>
      </c>
      <c r="B1863" s="12" t="s">
        <v>1862</v>
      </c>
      <c r="C1863" s="12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18">
        <f t="shared" si="174"/>
        <v>42000.216909722221</v>
      </c>
      <c r="O1863" s="16">
        <f t="shared" si="175"/>
        <v>42030.091909722221</v>
      </c>
      <c r="P1863" s="5" t="s">
        <v>8283</v>
      </c>
      <c r="Q1863" s="9">
        <f t="shared" si="176"/>
        <v>0</v>
      </c>
      <c r="R1863" s="15" t="str">
        <f t="shared" si="177"/>
        <v>N/A</v>
      </c>
      <c r="S1863" s="5" t="str">
        <f t="shared" si="178"/>
        <v>games</v>
      </c>
      <c r="T1863" s="5" t="str">
        <f t="shared" si="179"/>
        <v>mobile games</v>
      </c>
    </row>
    <row r="1864" spans="1:20" ht="32" x14ac:dyDescent="0.2">
      <c r="A1864" s="5">
        <v>1862</v>
      </c>
      <c r="B1864" s="12" t="s">
        <v>1863</v>
      </c>
      <c r="C1864" s="12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18">
        <f t="shared" si="174"/>
        <v>42755.409421296295</v>
      </c>
      <c r="O1864" s="16">
        <f t="shared" si="175"/>
        <v>42802.104166666664</v>
      </c>
      <c r="P1864" s="5" t="s">
        <v>8283</v>
      </c>
      <c r="Q1864" s="9">
        <f t="shared" si="176"/>
        <v>8.0833333333333326E-2</v>
      </c>
      <c r="R1864" s="15">
        <f t="shared" si="177"/>
        <v>90.94</v>
      </c>
      <c r="S1864" s="5" t="str">
        <f t="shared" si="178"/>
        <v>games</v>
      </c>
      <c r="T1864" s="5" t="str">
        <f t="shared" si="179"/>
        <v>mobile games</v>
      </c>
    </row>
    <row r="1865" spans="1:20" ht="32" x14ac:dyDescent="0.2">
      <c r="A1865" s="5">
        <v>1863</v>
      </c>
      <c r="B1865" s="12" t="s">
        <v>1864</v>
      </c>
      <c r="C1865" s="12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18">
        <f t="shared" si="174"/>
        <v>41772.713946759257</v>
      </c>
      <c r="O1865" s="16">
        <f t="shared" si="175"/>
        <v>41802.588946759257</v>
      </c>
      <c r="P1865" s="5" t="s">
        <v>8283</v>
      </c>
      <c r="Q1865" s="9">
        <f t="shared" si="176"/>
        <v>4.0000000000000001E-3</v>
      </c>
      <c r="R1865" s="15">
        <f t="shared" si="177"/>
        <v>5</v>
      </c>
      <c r="S1865" s="5" t="str">
        <f t="shared" si="178"/>
        <v>games</v>
      </c>
      <c r="T1865" s="5" t="str">
        <f t="shared" si="179"/>
        <v>mobile games</v>
      </c>
    </row>
    <row r="1866" spans="1:20" ht="32" x14ac:dyDescent="0.2">
      <c r="A1866" s="5">
        <v>1864</v>
      </c>
      <c r="B1866" s="12" t="s">
        <v>1865</v>
      </c>
      <c r="C1866" s="12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18">
        <f t="shared" si="174"/>
        <v>41733.633101851847</v>
      </c>
      <c r="O1866" s="16">
        <f t="shared" si="175"/>
        <v>41763.508101851847</v>
      </c>
      <c r="P1866" s="5" t="s">
        <v>8283</v>
      </c>
      <c r="Q1866" s="9">
        <f t="shared" si="176"/>
        <v>0.42892307692307691</v>
      </c>
      <c r="R1866" s="15">
        <f t="shared" si="177"/>
        <v>58.08</v>
      </c>
      <c r="S1866" s="5" t="str">
        <f t="shared" si="178"/>
        <v>games</v>
      </c>
      <c r="T1866" s="5" t="str">
        <f t="shared" si="179"/>
        <v>mobile games</v>
      </c>
    </row>
    <row r="1867" spans="1:20" ht="32" x14ac:dyDescent="0.2">
      <c r="A1867" s="5">
        <v>1865</v>
      </c>
      <c r="B1867" s="12" t="s">
        <v>1866</v>
      </c>
      <c r="C1867" s="12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18">
        <f t="shared" si="174"/>
        <v>42645.284108796295</v>
      </c>
      <c r="O1867" s="16">
        <f t="shared" si="175"/>
        <v>42680.200775462959</v>
      </c>
      <c r="P1867" s="5" t="s">
        <v>8283</v>
      </c>
      <c r="Q1867" s="9">
        <f t="shared" si="176"/>
        <v>3.6363636363636364E-5</v>
      </c>
      <c r="R1867" s="15">
        <f t="shared" si="177"/>
        <v>2</v>
      </c>
      <c r="S1867" s="5" t="str">
        <f t="shared" si="178"/>
        <v>games</v>
      </c>
      <c r="T1867" s="5" t="str">
        <f t="shared" si="179"/>
        <v>mobile games</v>
      </c>
    </row>
    <row r="1868" spans="1:20" ht="32" x14ac:dyDescent="0.2">
      <c r="A1868" s="5">
        <v>1866</v>
      </c>
      <c r="B1868" s="12" t="s">
        <v>1867</v>
      </c>
      <c r="C1868" s="12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18">
        <f t="shared" si="174"/>
        <v>42742.163159722222</v>
      </c>
      <c r="O1868" s="16">
        <f t="shared" si="175"/>
        <v>42794.958333333336</v>
      </c>
      <c r="P1868" s="5" t="s">
        <v>8283</v>
      </c>
      <c r="Q1868" s="9">
        <f t="shared" si="176"/>
        <v>5.0000000000000001E-3</v>
      </c>
      <c r="R1868" s="15">
        <f t="shared" si="177"/>
        <v>62.5</v>
      </c>
      <c r="S1868" s="5" t="str">
        <f t="shared" si="178"/>
        <v>games</v>
      </c>
      <c r="T1868" s="5" t="str">
        <f t="shared" si="179"/>
        <v>mobile games</v>
      </c>
    </row>
    <row r="1869" spans="1:20" ht="32" x14ac:dyDescent="0.2">
      <c r="A1869" s="5">
        <v>1867</v>
      </c>
      <c r="B1869" s="12" t="s">
        <v>1868</v>
      </c>
      <c r="C1869" s="12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18">
        <f t="shared" si="174"/>
        <v>42649.841574074067</v>
      </c>
      <c r="O1869" s="16">
        <f t="shared" si="175"/>
        <v>42679.716574074067</v>
      </c>
      <c r="P1869" s="5" t="s">
        <v>8283</v>
      </c>
      <c r="Q1869" s="9">
        <f t="shared" si="176"/>
        <v>5.0000000000000001E-4</v>
      </c>
      <c r="R1869" s="15">
        <f t="shared" si="177"/>
        <v>10</v>
      </c>
      <c r="S1869" s="5" t="str">
        <f t="shared" si="178"/>
        <v>games</v>
      </c>
      <c r="T1869" s="5" t="str">
        <f t="shared" si="179"/>
        <v>mobile games</v>
      </c>
    </row>
    <row r="1870" spans="1:20" ht="32" x14ac:dyDescent="0.2">
      <c r="A1870" s="5">
        <v>1868</v>
      </c>
      <c r="B1870" s="12" t="s">
        <v>1869</v>
      </c>
      <c r="C1870" s="12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18">
        <f t="shared" si="174"/>
        <v>42328.695891203701</v>
      </c>
      <c r="O1870" s="16">
        <f t="shared" si="175"/>
        <v>42353.124305555553</v>
      </c>
      <c r="P1870" s="5" t="s">
        <v>8283</v>
      </c>
      <c r="Q1870" s="9">
        <f t="shared" si="176"/>
        <v>4.8680000000000001E-2</v>
      </c>
      <c r="R1870" s="15">
        <f t="shared" si="177"/>
        <v>71.59</v>
      </c>
      <c r="S1870" s="5" t="str">
        <f t="shared" si="178"/>
        <v>games</v>
      </c>
      <c r="T1870" s="5" t="str">
        <f t="shared" si="179"/>
        <v>mobile games</v>
      </c>
    </row>
    <row r="1871" spans="1:20" ht="32" x14ac:dyDescent="0.2">
      <c r="A1871" s="5">
        <v>1869</v>
      </c>
      <c r="B1871" s="12" t="s">
        <v>1870</v>
      </c>
      <c r="C1871" s="12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18">
        <f t="shared" si="174"/>
        <v>42708.919548611106</v>
      </c>
      <c r="O1871" s="16">
        <f t="shared" si="175"/>
        <v>42738.794548611106</v>
      </c>
      <c r="P1871" s="5" t="s">
        <v>8283</v>
      </c>
      <c r="Q1871" s="9">
        <f t="shared" si="176"/>
        <v>0</v>
      </c>
      <c r="R1871" s="15" t="str">
        <f t="shared" si="177"/>
        <v>N/A</v>
      </c>
      <c r="S1871" s="5" t="str">
        <f t="shared" si="178"/>
        <v>games</v>
      </c>
      <c r="T1871" s="5" t="str">
        <f t="shared" si="179"/>
        <v>mobile games</v>
      </c>
    </row>
    <row r="1872" spans="1:20" ht="32" x14ac:dyDescent="0.2">
      <c r="A1872" s="5">
        <v>1870</v>
      </c>
      <c r="B1872" s="12" t="s">
        <v>1871</v>
      </c>
      <c r="C1872" s="12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18">
        <f t="shared" si="174"/>
        <v>42371.27239583333</v>
      </c>
      <c r="O1872" s="16">
        <f t="shared" si="175"/>
        <v>42399.970138888886</v>
      </c>
      <c r="P1872" s="5" t="s">
        <v>8283</v>
      </c>
      <c r="Q1872" s="9">
        <f t="shared" si="176"/>
        <v>0.10314285714285715</v>
      </c>
      <c r="R1872" s="15">
        <f t="shared" si="177"/>
        <v>32.82</v>
      </c>
      <c r="S1872" s="5" t="str">
        <f t="shared" si="178"/>
        <v>games</v>
      </c>
      <c r="T1872" s="5" t="str">
        <f t="shared" si="179"/>
        <v>mobile games</v>
      </c>
    </row>
    <row r="1873" spans="1:20" ht="32" x14ac:dyDescent="0.2">
      <c r="A1873" s="5">
        <v>1871</v>
      </c>
      <c r="B1873" s="12" t="s">
        <v>1872</v>
      </c>
      <c r="C1873" s="12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18">
        <f t="shared" si="174"/>
        <v>41923.700243055551</v>
      </c>
      <c r="O1873" s="16">
        <f t="shared" si="175"/>
        <v>41963.616909722223</v>
      </c>
      <c r="P1873" s="5" t="s">
        <v>8283</v>
      </c>
      <c r="Q1873" s="9">
        <f t="shared" si="176"/>
        <v>0.7178461538461538</v>
      </c>
      <c r="R1873" s="15">
        <f t="shared" si="177"/>
        <v>49.12</v>
      </c>
      <c r="S1873" s="5" t="str">
        <f t="shared" si="178"/>
        <v>games</v>
      </c>
      <c r="T1873" s="5" t="str">
        <f t="shared" si="179"/>
        <v>mobile games</v>
      </c>
    </row>
    <row r="1874" spans="1:20" ht="32" x14ac:dyDescent="0.2">
      <c r="A1874" s="5">
        <v>1872</v>
      </c>
      <c r="B1874" s="12" t="s">
        <v>1873</v>
      </c>
      <c r="C1874" s="12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18">
        <f t="shared" si="174"/>
        <v>42155.046319444438</v>
      </c>
      <c r="O1874" s="16">
        <f t="shared" si="175"/>
        <v>42184.921319444438</v>
      </c>
      <c r="P1874" s="5" t="s">
        <v>8283</v>
      </c>
      <c r="Q1874" s="9">
        <f t="shared" si="176"/>
        <v>1.06E-2</v>
      </c>
      <c r="R1874" s="15">
        <f t="shared" si="177"/>
        <v>16.309999999999999</v>
      </c>
      <c r="S1874" s="5" t="str">
        <f t="shared" si="178"/>
        <v>games</v>
      </c>
      <c r="T1874" s="5" t="str">
        <f t="shared" si="179"/>
        <v>mobile games</v>
      </c>
    </row>
    <row r="1875" spans="1:20" ht="32" x14ac:dyDescent="0.2">
      <c r="A1875" s="5">
        <v>1873</v>
      </c>
      <c r="B1875" s="12" t="s">
        <v>1874</v>
      </c>
      <c r="C1875" s="12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18">
        <f t="shared" si="174"/>
        <v>42164.532523148147</v>
      </c>
      <c r="O1875" s="16">
        <f t="shared" si="175"/>
        <v>42193.489583333336</v>
      </c>
      <c r="P1875" s="5" t="s">
        <v>8283</v>
      </c>
      <c r="Q1875" s="9">
        <f t="shared" si="176"/>
        <v>4.4999999999999997E-3</v>
      </c>
      <c r="R1875" s="15">
        <f t="shared" si="177"/>
        <v>18</v>
      </c>
      <c r="S1875" s="5" t="str">
        <f t="shared" si="178"/>
        <v>games</v>
      </c>
      <c r="T1875" s="5" t="str">
        <f t="shared" si="179"/>
        <v>mobile games</v>
      </c>
    </row>
    <row r="1876" spans="1:20" ht="32" x14ac:dyDescent="0.2">
      <c r="A1876" s="5">
        <v>1874</v>
      </c>
      <c r="B1876" s="12" t="s">
        <v>1875</v>
      </c>
      <c r="C1876" s="12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18">
        <f t="shared" si="174"/>
        <v>42529.885798611103</v>
      </c>
      <c r="O1876" s="16">
        <f t="shared" si="175"/>
        <v>42549.760798611103</v>
      </c>
      <c r="P1876" s="5" t="s">
        <v>8283</v>
      </c>
      <c r="Q1876" s="9">
        <f t="shared" si="176"/>
        <v>1.6249999999999999E-4</v>
      </c>
      <c r="R1876" s="15">
        <f t="shared" si="177"/>
        <v>13</v>
      </c>
      <c r="S1876" s="5" t="str">
        <f t="shared" si="178"/>
        <v>games</v>
      </c>
      <c r="T1876" s="5" t="str">
        <f t="shared" si="179"/>
        <v>mobile games</v>
      </c>
    </row>
    <row r="1877" spans="1:20" ht="32" x14ac:dyDescent="0.2">
      <c r="A1877" s="5">
        <v>1875</v>
      </c>
      <c r="B1877" s="12" t="s">
        <v>1876</v>
      </c>
      <c r="C1877" s="12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18">
        <f t="shared" si="174"/>
        <v>42528.816064814811</v>
      </c>
      <c r="O1877" s="16">
        <f t="shared" si="175"/>
        <v>42588.691064814811</v>
      </c>
      <c r="P1877" s="5" t="s">
        <v>8283</v>
      </c>
      <c r="Q1877" s="9">
        <f t="shared" si="176"/>
        <v>5.1000000000000004E-3</v>
      </c>
      <c r="R1877" s="15">
        <f t="shared" si="177"/>
        <v>17</v>
      </c>
      <c r="S1877" s="5" t="str">
        <f t="shared" si="178"/>
        <v>games</v>
      </c>
      <c r="T1877" s="5" t="str">
        <f t="shared" si="179"/>
        <v>mobile games</v>
      </c>
    </row>
    <row r="1878" spans="1:20" ht="32" x14ac:dyDescent="0.2">
      <c r="A1878" s="5">
        <v>1876</v>
      </c>
      <c r="B1878" s="12" t="s">
        <v>1877</v>
      </c>
      <c r="C1878" s="12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18">
        <f t="shared" si="174"/>
        <v>41776.20144675926</v>
      </c>
      <c r="O1878" s="16">
        <f t="shared" si="175"/>
        <v>41806.07644675926</v>
      </c>
      <c r="P1878" s="5" t="s">
        <v>8283</v>
      </c>
      <c r="Q1878" s="9">
        <f t="shared" si="176"/>
        <v>0</v>
      </c>
      <c r="R1878" s="15" t="str">
        <f t="shared" si="177"/>
        <v>N/A</v>
      </c>
      <c r="S1878" s="5" t="str">
        <f t="shared" si="178"/>
        <v>games</v>
      </c>
      <c r="T1878" s="5" t="str">
        <f t="shared" si="179"/>
        <v>mobile games</v>
      </c>
    </row>
    <row r="1879" spans="1:20" ht="32" x14ac:dyDescent="0.2">
      <c r="A1879" s="5">
        <v>1877</v>
      </c>
      <c r="B1879" s="12" t="s">
        <v>1878</v>
      </c>
      <c r="C1879" s="12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18">
        <f t="shared" si="174"/>
        <v>42034.945891203701</v>
      </c>
      <c r="O1879" s="16">
        <f t="shared" si="175"/>
        <v>42063.820891203701</v>
      </c>
      <c r="P1879" s="5" t="s">
        <v>8283</v>
      </c>
      <c r="Q1879" s="9">
        <f t="shared" si="176"/>
        <v>0</v>
      </c>
      <c r="R1879" s="15" t="str">
        <f t="shared" si="177"/>
        <v>N/A</v>
      </c>
      <c r="S1879" s="5" t="str">
        <f t="shared" si="178"/>
        <v>games</v>
      </c>
      <c r="T1879" s="5" t="str">
        <f t="shared" si="179"/>
        <v>mobile games</v>
      </c>
    </row>
    <row r="1880" spans="1:20" ht="32" x14ac:dyDescent="0.2">
      <c r="A1880" s="5">
        <v>1878</v>
      </c>
      <c r="B1880" s="12" t="s">
        <v>1879</v>
      </c>
      <c r="C1880" s="12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18">
        <f t="shared" si="174"/>
        <v>41772.925405092588</v>
      </c>
      <c r="O1880" s="16">
        <f t="shared" si="175"/>
        <v>41802.800405092588</v>
      </c>
      <c r="P1880" s="5" t="s">
        <v>8283</v>
      </c>
      <c r="Q1880" s="9">
        <f t="shared" si="176"/>
        <v>0</v>
      </c>
      <c r="R1880" s="15" t="str">
        <f t="shared" si="177"/>
        <v>N/A</v>
      </c>
      <c r="S1880" s="5" t="str">
        <f t="shared" si="178"/>
        <v>games</v>
      </c>
      <c r="T1880" s="5" t="str">
        <f t="shared" si="179"/>
        <v>mobile games</v>
      </c>
    </row>
    <row r="1881" spans="1:20" ht="32" x14ac:dyDescent="0.2">
      <c r="A1881" s="5">
        <v>1879</v>
      </c>
      <c r="B1881" s="12" t="s">
        <v>1880</v>
      </c>
      <c r="C1881" s="12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18">
        <f t="shared" si="174"/>
        <v>42413.566307870373</v>
      </c>
      <c r="O1881" s="16">
        <f t="shared" si="175"/>
        <v>42443.399641203701</v>
      </c>
      <c r="P1881" s="5" t="s">
        <v>8283</v>
      </c>
      <c r="Q1881" s="9">
        <f t="shared" si="176"/>
        <v>1.1999999999999999E-3</v>
      </c>
      <c r="R1881" s="15">
        <f t="shared" si="177"/>
        <v>3</v>
      </c>
      <c r="S1881" s="5" t="str">
        <f t="shared" si="178"/>
        <v>games</v>
      </c>
      <c r="T1881" s="5" t="str">
        <f t="shared" si="179"/>
        <v>mobile games</v>
      </c>
    </row>
    <row r="1882" spans="1:20" ht="16" x14ac:dyDescent="0.2">
      <c r="A1882" s="5">
        <v>1880</v>
      </c>
      <c r="B1882" s="12" t="s">
        <v>1881</v>
      </c>
      <c r="C1882" s="12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18">
        <f t="shared" si="174"/>
        <v>42430.483564814807</v>
      </c>
      <c r="O1882" s="16">
        <f t="shared" si="175"/>
        <v>42459.31689814815</v>
      </c>
      <c r="P1882" s="5" t="s">
        <v>8283</v>
      </c>
      <c r="Q1882" s="9">
        <f t="shared" si="176"/>
        <v>0.20080000000000001</v>
      </c>
      <c r="R1882" s="15">
        <f t="shared" si="177"/>
        <v>41.83</v>
      </c>
      <c r="S1882" s="5" t="str">
        <f t="shared" si="178"/>
        <v>games</v>
      </c>
      <c r="T1882" s="5" t="str">
        <f t="shared" si="179"/>
        <v>mobile games</v>
      </c>
    </row>
    <row r="1883" spans="1:20" ht="32" x14ac:dyDescent="0.2">
      <c r="A1883" s="5">
        <v>1881</v>
      </c>
      <c r="B1883" s="12" t="s">
        <v>1882</v>
      </c>
      <c r="C1883" s="12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18">
        <f t="shared" si="174"/>
        <v>42043.069317129623</v>
      </c>
      <c r="O1883" s="16">
        <f t="shared" si="175"/>
        <v>42072.902650462966</v>
      </c>
      <c r="P1883" s="5" t="s">
        <v>8279</v>
      </c>
      <c r="Q1883" s="9">
        <f t="shared" si="176"/>
        <v>1.726845</v>
      </c>
      <c r="R1883" s="15">
        <f t="shared" si="177"/>
        <v>49.34</v>
      </c>
      <c r="S1883" s="5" t="str">
        <f t="shared" si="178"/>
        <v>music</v>
      </c>
      <c r="T1883" s="5" t="str">
        <f t="shared" si="179"/>
        <v>indie rock</v>
      </c>
    </row>
    <row r="1884" spans="1:20" ht="32" x14ac:dyDescent="0.2">
      <c r="A1884" s="5">
        <v>1882</v>
      </c>
      <c r="B1884" s="12" t="s">
        <v>1883</v>
      </c>
      <c r="C1884" s="12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18">
        <f t="shared" si="174"/>
        <v>41067.865879629629</v>
      </c>
      <c r="O1884" s="16">
        <f t="shared" si="175"/>
        <v>41100.783333333333</v>
      </c>
      <c r="P1884" s="5" t="s">
        <v>8279</v>
      </c>
      <c r="Q1884" s="9">
        <f t="shared" si="176"/>
        <v>1.008955223880597</v>
      </c>
      <c r="R1884" s="15">
        <f t="shared" si="177"/>
        <v>41.73</v>
      </c>
      <c r="S1884" s="5" t="str">
        <f t="shared" si="178"/>
        <v>music</v>
      </c>
      <c r="T1884" s="5" t="str">
        <f t="shared" si="179"/>
        <v>indie rock</v>
      </c>
    </row>
    <row r="1885" spans="1:20" ht="32" x14ac:dyDescent="0.2">
      <c r="A1885" s="5">
        <v>1883</v>
      </c>
      <c r="B1885" s="12" t="s">
        <v>1884</v>
      </c>
      <c r="C1885" s="12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18">
        <f t="shared" si="174"/>
        <v>40977.864675925921</v>
      </c>
      <c r="O1885" s="16">
        <f t="shared" si="175"/>
        <v>41007.698009259257</v>
      </c>
      <c r="P1885" s="5" t="s">
        <v>8279</v>
      </c>
      <c r="Q1885" s="9">
        <f t="shared" si="176"/>
        <v>1.0480480480480481</v>
      </c>
      <c r="R1885" s="15">
        <f t="shared" si="177"/>
        <v>32.72</v>
      </c>
      <c r="S1885" s="5" t="str">
        <f t="shared" si="178"/>
        <v>music</v>
      </c>
      <c r="T1885" s="5" t="str">
        <f t="shared" si="179"/>
        <v>indie rock</v>
      </c>
    </row>
    <row r="1886" spans="1:20" ht="32" x14ac:dyDescent="0.2">
      <c r="A1886" s="5">
        <v>1884</v>
      </c>
      <c r="B1886" s="12" t="s">
        <v>1885</v>
      </c>
      <c r="C1886" s="12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18">
        <f t="shared" si="174"/>
        <v>41205.114988425921</v>
      </c>
      <c r="O1886" s="16">
        <f t="shared" si="175"/>
        <v>41240.291666666664</v>
      </c>
      <c r="P1886" s="5" t="s">
        <v>8279</v>
      </c>
      <c r="Q1886" s="9">
        <f t="shared" si="176"/>
        <v>1.351</v>
      </c>
      <c r="R1886" s="15">
        <f t="shared" si="177"/>
        <v>51.96</v>
      </c>
      <c r="S1886" s="5" t="str">
        <f t="shared" si="178"/>
        <v>music</v>
      </c>
      <c r="T1886" s="5" t="str">
        <f t="shared" si="179"/>
        <v>indie rock</v>
      </c>
    </row>
    <row r="1887" spans="1:20" ht="32" x14ac:dyDescent="0.2">
      <c r="A1887" s="5">
        <v>1885</v>
      </c>
      <c r="B1887" s="12" t="s">
        <v>1886</v>
      </c>
      <c r="C1887" s="12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18">
        <f t="shared" si="174"/>
        <v>41099.010532407403</v>
      </c>
      <c r="O1887" s="16">
        <f t="shared" si="175"/>
        <v>41131.708333333328</v>
      </c>
      <c r="P1887" s="5" t="s">
        <v>8279</v>
      </c>
      <c r="Q1887" s="9">
        <f t="shared" si="176"/>
        <v>1.1632786885245903</v>
      </c>
      <c r="R1887" s="15">
        <f t="shared" si="177"/>
        <v>50.69</v>
      </c>
      <c r="S1887" s="5" t="str">
        <f t="shared" si="178"/>
        <v>music</v>
      </c>
      <c r="T1887" s="5" t="str">
        <f t="shared" si="179"/>
        <v>indie rock</v>
      </c>
    </row>
    <row r="1888" spans="1:20" ht="32" x14ac:dyDescent="0.2">
      <c r="A1888" s="5">
        <v>1886</v>
      </c>
      <c r="B1888" s="12" t="s">
        <v>1887</v>
      </c>
      <c r="C1888" s="12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18">
        <f t="shared" si="174"/>
        <v>41925.82335648148</v>
      </c>
      <c r="O1888" s="16">
        <f t="shared" si="175"/>
        <v>41955.740023148144</v>
      </c>
      <c r="P1888" s="5" t="s">
        <v>8279</v>
      </c>
      <c r="Q1888" s="9">
        <f t="shared" si="176"/>
        <v>1.0208333333333333</v>
      </c>
      <c r="R1888" s="15">
        <f t="shared" si="177"/>
        <v>42.24</v>
      </c>
      <c r="S1888" s="5" t="str">
        <f t="shared" si="178"/>
        <v>music</v>
      </c>
      <c r="T1888" s="5" t="str">
        <f t="shared" si="179"/>
        <v>indie rock</v>
      </c>
    </row>
    <row r="1889" spans="1:20" ht="32" x14ac:dyDescent="0.2">
      <c r="A1889" s="5">
        <v>1887</v>
      </c>
      <c r="B1889" s="12" t="s">
        <v>1888</v>
      </c>
      <c r="C1889" s="12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18">
        <f t="shared" si="174"/>
        <v>42323.716805555552</v>
      </c>
      <c r="O1889" s="16">
        <f t="shared" si="175"/>
        <v>42341.687499999993</v>
      </c>
      <c r="P1889" s="5" t="s">
        <v>8279</v>
      </c>
      <c r="Q1889" s="9">
        <f t="shared" si="176"/>
        <v>1.1116666666666666</v>
      </c>
      <c r="R1889" s="15">
        <f t="shared" si="177"/>
        <v>416.88</v>
      </c>
      <c r="S1889" s="5" t="str">
        <f t="shared" si="178"/>
        <v>music</v>
      </c>
      <c r="T1889" s="5" t="str">
        <f t="shared" si="179"/>
        <v>indie rock</v>
      </c>
    </row>
    <row r="1890" spans="1:20" ht="32" x14ac:dyDescent="0.2">
      <c r="A1890" s="5">
        <v>1888</v>
      </c>
      <c r="B1890" s="12" t="s">
        <v>1889</v>
      </c>
      <c r="C1890" s="12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18">
        <f t="shared" si="174"/>
        <v>40299.15662037037</v>
      </c>
      <c r="O1890" s="16">
        <f t="shared" si="175"/>
        <v>40329.999305555553</v>
      </c>
      <c r="P1890" s="5" t="s">
        <v>8279</v>
      </c>
      <c r="Q1890" s="9">
        <f t="shared" si="176"/>
        <v>1.6608000000000001</v>
      </c>
      <c r="R1890" s="15">
        <f t="shared" si="177"/>
        <v>46.65</v>
      </c>
      <c r="S1890" s="5" t="str">
        <f t="shared" si="178"/>
        <v>music</v>
      </c>
      <c r="T1890" s="5" t="str">
        <f t="shared" si="179"/>
        <v>indie rock</v>
      </c>
    </row>
    <row r="1891" spans="1:20" ht="32" x14ac:dyDescent="0.2">
      <c r="A1891" s="5">
        <v>1889</v>
      </c>
      <c r="B1891" s="12" t="s">
        <v>1890</v>
      </c>
      <c r="C1891" s="12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18">
        <f t="shared" si="174"/>
        <v>41299.710023148145</v>
      </c>
      <c r="O1891" s="16">
        <f t="shared" si="175"/>
        <v>41344.543356481481</v>
      </c>
      <c r="P1891" s="5" t="s">
        <v>8279</v>
      </c>
      <c r="Q1891" s="9">
        <f t="shared" si="176"/>
        <v>1.0660000000000001</v>
      </c>
      <c r="R1891" s="15">
        <f t="shared" si="177"/>
        <v>48.45</v>
      </c>
      <c r="S1891" s="5" t="str">
        <f t="shared" si="178"/>
        <v>music</v>
      </c>
      <c r="T1891" s="5" t="str">
        <f t="shared" si="179"/>
        <v>indie rock</v>
      </c>
    </row>
    <row r="1892" spans="1:20" ht="32" x14ac:dyDescent="0.2">
      <c r="A1892" s="5">
        <v>1890</v>
      </c>
      <c r="B1892" s="12" t="s">
        <v>1891</v>
      </c>
      <c r="C1892" s="12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18">
        <f t="shared" si="174"/>
        <v>41228.702870370369</v>
      </c>
      <c r="O1892" s="16">
        <f t="shared" si="175"/>
        <v>41258.577870370369</v>
      </c>
      <c r="P1892" s="5" t="s">
        <v>8279</v>
      </c>
      <c r="Q1892" s="9">
        <f t="shared" si="176"/>
        <v>1.4458441666666668</v>
      </c>
      <c r="R1892" s="15">
        <f t="shared" si="177"/>
        <v>70.53</v>
      </c>
      <c r="S1892" s="5" t="str">
        <f t="shared" si="178"/>
        <v>music</v>
      </c>
      <c r="T1892" s="5" t="str">
        <f t="shared" si="179"/>
        <v>indie rock</v>
      </c>
    </row>
    <row r="1893" spans="1:20" ht="32" x14ac:dyDescent="0.2">
      <c r="A1893" s="5">
        <v>1891</v>
      </c>
      <c r="B1893" s="12" t="s">
        <v>1892</v>
      </c>
      <c r="C1893" s="12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18">
        <f t="shared" si="174"/>
        <v>40335.714745370366</v>
      </c>
      <c r="O1893" s="16">
        <f t="shared" si="175"/>
        <v>40381.041666666664</v>
      </c>
      <c r="P1893" s="5" t="s">
        <v>8279</v>
      </c>
      <c r="Q1893" s="9">
        <f t="shared" si="176"/>
        <v>1.0555000000000001</v>
      </c>
      <c r="R1893" s="15">
        <f t="shared" si="177"/>
        <v>87.96</v>
      </c>
      <c r="S1893" s="5" t="str">
        <f t="shared" si="178"/>
        <v>music</v>
      </c>
      <c r="T1893" s="5" t="str">
        <f t="shared" si="179"/>
        <v>indie rock</v>
      </c>
    </row>
    <row r="1894" spans="1:20" ht="32" x14ac:dyDescent="0.2">
      <c r="A1894" s="5">
        <v>1892</v>
      </c>
      <c r="B1894" s="12" t="s">
        <v>1893</v>
      </c>
      <c r="C1894" s="12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18">
        <f t="shared" si="174"/>
        <v>40671.554178240738</v>
      </c>
      <c r="O1894" s="16">
        <f t="shared" si="175"/>
        <v>40701.429178240738</v>
      </c>
      <c r="P1894" s="5" t="s">
        <v>8279</v>
      </c>
      <c r="Q1894" s="9">
        <f t="shared" si="176"/>
        <v>1.3660000000000001</v>
      </c>
      <c r="R1894" s="15">
        <f t="shared" si="177"/>
        <v>26.27</v>
      </c>
      <c r="S1894" s="5" t="str">
        <f t="shared" si="178"/>
        <v>music</v>
      </c>
      <c r="T1894" s="5" t="str">
        <f t="shared" si="179"/>
        <v>indie rock</v>
      </c>
    </row>
    <row r="1895" spans="1:20" ht="32" x14ac:dyDescent="0.2">
      <c r="A1895" s="5">
        <v>1893</v>
      </c>
      <c r="B1895" s="12" t="s">
        <v>1894</v>
      </c>
      <c r="C1895" s="12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18">
        <f t="shared" si="174"/>
        <v>40632.858622685184</v>
      </c>
      <c r="O1895" s="16">
        <f t="shared" si="175"/>
        <v>40648.957638888889</v>
      </c>
      <c r="P1895" s="5" t="s">
        <v>8279</v>
      </c>
      <c r="Q1895" s="9">
        <f t="shared" si="176"/>
        <v>1.04</v>
      </c>
      <c r="R1895" s="15">
        <f t="shared" si="177"/>
        <v>57.78</v>
      </c>
      <c r="S1895" s="5" t="str">
        <f t="shared" si="178"/>
        <v>music</v>
      </c>
      <c r="T1895" s="5" t="str">
        <f t="shared" si="179"/>
        <v>indie rock</v>
      </c>
    </row>
    <row r="1896" spans="1:20" ht="16" x14ac:dyDescent="0.2">
      <c r="A1896" s="5">
        <v>1894</v>
      </c>
      <c r="B1896" s="12" t="s">
        <v>1895</v>
      </c>
      <c r="C1896" s="12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18">
        <f t="shared" si="174"/>
        <v>40920.821562499994</v>
      </c>
      <c r="O1896" s="16">
        <f t="shared" si="175"/>
        <v>40951.696562499994</v>
      </c>
      <c r="P1896" s="5" t="s">
        <v>8279</v>
      </c>
      <c r="Q1896" s="9">
        <f t="shared" si="176"/>
        <v>1.145</v>
      </c>
      <c r="R1896" s="15">
        <f t="shared" si="177"/>
        <v>57.25</v>
      </c>
      <c r="S1896" s="5" t="str">
        <f t="shared" si="178"/>
        <v>music</v>
      </c>
      <c r="T1896" s="5" t="str">
        <f t="shared" si="179"/>
        <v>indie rock</v>
      </c>
    </row>
    <row r="1897" spans="1:20" ht="32" x14ac:dyDescent="0.2">
      <c r="A1897" s="5">
        <v>1895</v>
      </c>
      <c r="B1897" s="12" t="s">
        <v>1896</v>
      </c>
      <c r="C1897" s="12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18">
        <f t="shared" si="174"/>
        <v>42267.663449074076</v>
      </c>
      <c r="O1897" s="16">
        <f t="shared" si="175"/>
        <v>42297.538449074076</v>
      </c>
      <c r="P1897" s="5" t="s">
        <v>8279</v>
      </c>
      <c r="Q1897" s="9">
        <f t="shared" si="176"/>
        <v>1.0171957671957672</v>
      </c>
      <c r="R1897" s="15">
        <f t="shared" si="177"/>
        <v>196.34</v>
      </c>
      <c r="S1897" s="5" t="str">
        <f t="shared" si="178"/>
        <v>music</v>
      </c>
      <c r="T1897" s="5" t="str">
        <f t="shared" si="179"/>
        <v>indie rock</v>
      </c>
    </row>
    <row r="1898" spans="1:20" ht="32" x14ac:dyDescent="0.2">
      <c r="A1898" s="5">
        <v>1896</v>
      </c>
      <c r="B1898" s="12" t="s">
        <v>1897</v>
      </c>
      <c r="C1898" s="12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18">
        <f t="shared" si="174"/>
        <v>40981.626909722218</v>
      </c>
      <c r="O1898" s="16">
        <f t="shared" si="175"/>
        <v>41011.501909722218</v>
      </c>
      <c r="P1898" s="5" t="s">
        <v>8279</v>
      </c>
      <c r="Q1898" s="9">
        <f t="shared" si="176"/>
        <v>1.2394678492239468</v>
      </c>
      <c r="R1898" s="15">
        <f t="shared" si="177"/>
        <v>43</v>
      </c>
      <c r="S1898" s="5" t="str">
        <f t="shared" si="178"/>
        <v>music</v>
      </c>
      <c r="T1898" s="5" t="str">
        <f t="shared" si="179"/>
        <v>indie rock</v>
      </c>
    </row>
    <row r="1899" spans="1:20" ht="32" x14ac:dyDescent="0.2">
      <c r="A1899" s="5">
        <v>1897</v>
      </c>
      <c r="B1899" s="12" t="s">
        <v>1898</v>
      </c>
      <c r="C1899" s="12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18">
        <f t="shared" si="174"/>
        <v>41680.500069444439</v>
      </c>
      <c r="O1899" s="16">
        <f t="shared" si="175"/>
        <v>41702.666666666664</v>
      </c>
      <c r="P1899" s="5" t="s">
        <v>8279</v>
      </c>
      <c r="Q1899" s="9">
        <f t="shared" si="176"/>
        <v>1.0245669291338582</v>
      </c>
      <c r="R1899" s="15">
        <f t="shared" si="177"/>
        <v>35.549999999999997</v>
      </c>
      <c r="S1899" s="5" t="str">
        <f t="shared" si="178"/>
        <v>music</v>
      </c>
      <c r="T1899" s="5" t="str">
        <f t="shared" si="179"/>
        <v>indie rock</v>
      </c>
    </row>
    <row r="1900" spans="1:20" ht="32" x14ac:dyDescent="0.2">
      <c r="A1900" s="5">
        <v>1898</v>
      </c>
      <c r="B1900" s="12" t="s">
        <v>1899</v>
      </c>
      <c r="C1900" s="12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18">
        <f t="shared" si="174"/>
        <v>42366.1096412037</v>
      </c>
      <c r="O1900" s="16">
        <f t="shared" si="175"/>
        <v>42401.541666666664</v>
      </c>
      <c r="P1900" s="5" t="s">
        <v>8279</v>
      </c>
      <c r="Q1900" s="9">
        <f t="shared" si="176"/>
        <v>1.4450000000000001</v>
      </c>
      <c r="R1900" s="15">
        <f t="shared" si="177"/>
        <v>68.81</v>
      </c>
      <c r="S1900" s="5" t="str">
        <f t="shared" si="178"/>
        <v>music</v>
      </c>
      <c r="T1900" s="5" t="str">
        <f t="shared" si="179"/>
        <v>indie rock</v>
      </c>
    </row>
    <row r="1901" spans="1:20" ht="32" x14ac:dyDescent="0.2">
      <c r="A1901" s="5">
        <v>1899</v>
      </c>
      <c r="B1901" s="12" t="s">
        <v>1900</v>
      </c>
      <c r="C1901" s="12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18">
        <f t="shared" si="174"/>
        <v>42058.858402777776</v>
      </c>
      <c r="O1901" s="16">
        <f t="shared" si="175"/>
        <v>42088.691736111105</v>
      </c>
      <c r="P1901" s="5" t="s">
        <v>8279</v>
      </c>
      <c r="Q1901" s="9">
        <f t="shared" si="176"/>
        <v>1.3333333333333333</v>
      </c>
      <c r="R1901" s="15">
        <f t="shared" si="177"/>
        <v>28.57</v>
      </c>
      <c r="S1901" s="5" t="str">
        <f t="shared" si="178"/>
        <v>music</v>
      </c>
      <c r="T1901" s="5" t="str">
        <f t="shared" si="179"/>
        <v>indie rock</v>
      </c>
    </row>
    <row r="1902" spans="1:20" ht="32" x14ac:dyDescent="0.2">
      <c r="A1902" s="5">
        <v>1900</v>
      </c>
      <c r="B1902" s="12" t="s">
        <v>1901</v>
      </c>
      <c r="C1902" s="12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18">
        <f t="shared" si="174"/>
        <v>41160.788553240738</v>
      </c>
      <c r="O1902" s="16">
        <f t="shared" si="175"/>
        <v>41188.207638888889</v>
      </c>
      <c r="P1902" s="5" t="s">
        <v>8279</v>
      </c>
      <c r="Q1902" s="9">
        <f t="shared" si="176"/>
        <v>1.0936440000000001</v>
      </c>
      <c r="R1902" s="15">
        <f t="shared" si="177"/>
        <v>50.63</v>
      </c>
      <c r="S1902" s="5" t="str">
        <f t="shared" si="178"/>
        <v>music</v>
      </c>
      <c r="T1902" s="5" t="str">
        <f t="shared" si="179"/>
        <v>indie rock</v>
      </c>
    </row>
    <row r="1903" spans="1:20" ht="32" x14ac:dyDescent="0.2">
      <c r="A1903" s="5">
        <v>1901</v>
      </c>
      <c r="B1903" s="12" t="s">
        <v>1902</v>
      </c>
      <c r="C1903" s="12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18">
        <f t="shared" si="174"/>
        <v>42116.459826388884</v>
      </c>
      <c r="O1903" s="16">
        <f t="shared" si="175"/>
        <v>42146.333333333336</v>
      </c>
      <c r="P1903" s="5" t="s">
        <v>8294</v>
      </c>
      <c r="Q1903" s="9">
        <f t="shared" si="176"/>
        <v>2.696969696969697E-2</v>
      </c>
      <c r="R1903" s="15">
        <f t="shared" si="177"/>
        <v>106.8</v>
      </c>
      <c r="S1903" s="5" t="str">
        <f t="shared" si="178"/>
        <v>technology</v>
      </c>
      <c r="T1903" s="5" t="str">
        <f t="shared" si="179"/>
        <v>gadgets</v>
      </c>
    </row>
    <row r="1904" spans="1:20" ht="32" x14ac:dyDescent="0.2">
      <c r="A1904" s="5">
        <v>1902</v>
      </c>
      <c r="B1904" s="12" t="s">
        <v>1903</v>
      </c>
      <c r="C1904" s="12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18">
        <f t="shared" si="174"/>
        <v>42037.706562499996</v>
      </c>
      <c r="O1904" s="16">
        <f t="shared" si="175"/>
        <v>42067.581562499996</v>
      </c>
      <c r="P1904" s="5" t="s">
        <v>8294</v>
      </c>
      <c r="Q1904" s="9">
        <f t="shared" si="176"/>
        <v>1.2E-2</v>
      </c>
      <c r="R1904" s="15">
        <f t="shared" si="177"/>
        <v>4</v>
      </c>
      <c r="S1904" s="5" t="str">
        <f t="shared" si="178"/>
        <v>technology</v>
      </c>
      <c r="T1904" s="5" t="str">
        <f t="shared" si="179"/>
        <v>gadgets</v>
      </c>
    </row>
    <row r="1905" spans="1:20" ht="32" x14ac:dyDescent="0.2">
      <c r="A1905" s="5">
        <v>1903</v>
      </c>
      <c r="B1905" s="12" t="s">
        <v>1904</v>
      </c>
      <c r="C1905" s="12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18">
        <f t="shared" si="174"/>
        <v>42702.687395833331</v>
      </c>
      <c r="O1905" s="16">
        <f t="shared" si="175"/>
        <v>42762.562395833331</v>
      </c>
      <c r="P1905" s="5" t="s">
        <v>8294</v>
      </c>
      <c r="Q1905" s="9">
        <f t="shared" si="176"/>
        <v>0.46600000000000003</v>
      </c>
      <c r="R1905" s="15">
        <f t="shared" si="177"/>
        <v>34.1</v>
      </c>
      <c r="S1905" s="5" t="str">
        <f t="shared" si="178"/>
        <v>technology</v>
      </c>
      <c r="T1905" s="5" t="str">
        <f t="shared" si="179"/>
        <v>gadgets</v>
      </c>
    </row>
    <row r="1906" spans="1:20" ht="32" x14ac:dyDescent="0.2">
      <c r="A1906" s="5">
        <v>1904</v>
      </c>
      <c r="B1906" s="12" t="s">
        <v>1905</v>
      </c>
      <c r="C1906" s="12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18">
        <f t="shared" si="174"/>
        <v>42326.602094907408</v>
      </c>
      <c r="O1906" s="16">
        <f t="shared" si="175"/>
        <v>42371.477094907408</v>
      </c>
      <c r="P1906" s="5" t="s">
        <v>8294</v>
      </c>
      <c r="Q1906" s="9">
        <f t="shared" si="176"/>
        <v>1E-3</v>
      </c>
      <c r="R1906" s="15">
        <f t="shared" si="177"/>
        <v>25</v>
      </c>
      <c r="S1906" s="5" t="str">
        <f t="shared" si="178"/>
        <v>technology</v>
      </c>
      <c r="T1906" s="5" t="str">
        <f t="shared" si="179"/>
        <v>gadgets</v>
      </c>
    </row>
    <row r="1907" spans="1:20" ht="32" x14ac:dyDescent="0.2">
      <c r="A1907" s="5">
        <v>1905</v>
      </c>
      <c r="B1907" s="12" t="s">
        <v>1906</v>
      </c>
      <c r="C1907" s="12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18">
        <f t="shared" si="174"/>
        <v>41859.842523148145</v>
      </c>
      <c r="O1907" s="16">
        <f t="shared" si="175"/>
        <v>41889.717523148145</v>
      </c>
      <c r="P1907" s="5" t="s">
        <v>8294</v>
      </c>
      <c r="Q1907" s="9">
        <f t="shared" si="176"/>
        <v>1.6800000000000001E-3</v>
      </c>
      <c r="R1907" s="15">
        <f t="shared" si="177"/>
        <v>10.5</v>
      </c>
      <c r="S1907" s="5" t="str">
        <f t="shared" si="178"/>
        <v>technology</v>
      </c>
      <c r="T1907" s="5" t="str">
        <f t="shared" si="179"/>
        <v>gadgets</v>
      </c>
    </row>
    <row r="1908" spans="1:20" ht="32" x14ac:dyDescent="0.2">
      <c r="A1908" s="5">
        <v>1906</v>
      </c>
      <c r="B1908" s="12" t="s">
        <v>1907</v>
      </c>
      <c r="C1908" s="12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18">
        <f t="shared" si="174"/>
        <v>42514.587766203702</v>
      </c>
      <c r="O1908" s="16">
        <f t="shared" si="175"/>
        <v>42544.462766203702</v>
      </c>
      <c r="P1908" s="5" t="s">
        <v>8294</v>
      </c>
      <c r="Q1908" s="9">
        <f t="shared" si="176"/>
        <v>0.42759999999999998</v>
      </c>
      <c r="R1908" s="15">
        <f t="shared" si="177"/>
        <v>215.96</v>
      </c>
      <c r="S1908" s="5" t="str">
        <f t="shared" si="178"/>
        <v>technology</v>
      </c>
      <c r="T1908" s="5" t="str">
        <f t="shared" si="179"/>
        <v>gadgets</v>
      </c>
    </row>
    <row r="1909" spans="1:20" ht="32" x14ac:dyDescent="0.2">
      <c r="A1909" s="5">
        <v>1907</v>
      </c>
      <c r="B1909" s="12" t="s">
        <v>1908</v>
      </c>
      <c r="C1909" s="12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18">
        <f t="shared" si="174"/>
        <v>41767.503761574073</v>
      </c>
      <c r="O1909" s="16">
        <f t="shared" si="175"/>
        <v>41782.378761574073</v>
      </c>
      <c r="P1909" s="5" t="s">
        <v>8294</v>
      </c>
      <c r="Q1909" s="9">
        <f t="shared" si="176"/>
        <v>2.8333333333333335E-3</v>
      </c>
      <c r="R1909" s="15">
        <f t="shared" si="177"/>
        <v>21.25</v>
      </c>
      <c r="S1909" s="5" t="str">
        <f t="shared" si="178"/>
        <v>technology</v>
      </c>
      <c r="T1909" s="5" t="str">
        <f t="shared" si="179"/>
        <v>gadgets</v>
      </c>
    </row>
    <row r="1910" spans="1:20" ht="32" x14ac:dyDescent="0.2">
      <c r="A1910" s="5">
        <v>1908</v>
      </c>
      <c r="B1910" s="12" t="s">
        <v>1909</v>
      </c>
      <c r="C1910" s="12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18">
        <f t="shared" si="174"/>
        <v>42703.834490740737</v>
      </c>
      <c r="O1910" s="16">
        <f t="shared" si="175"/>
        <v>42733.709490740737</v>
      </c>
      <c r="P1910" s="5" t="s">
        <v>8294</v>
      </c>
      <c r="Q1910" s="9">
        <f t="shared" si="176"/>
        <v>1.7319999999999999E-2</v>
      </c>
      <c r="R1910" s="15">
        <f t="shared" si="177"/>
        <v>108.25</v>
      </c>
      <c r="S1910" s="5" t="str">
        <f t="shared" si="178"/>
        <v>technology</v>
      </c>
      <c r="T1910" s="5" t="str">
        <f t="shared" si="179"/>
        <v>gadgets</v>
      </c>
    </row>
    <row r="1911" spans="1:20" ht="32" x14ac:dyDescent="0.2">
      <c r="A1911" s="5">
        <v>1909</v>
      </c>
      <c r="B1911" s="12" t="s">
        <v>1910</v>
      </c>
      <c r="C1911" s="12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18">
        <f t="shared" si="174"/>
        <v>41905.345821759256</v>
      </c>
      <c r="O1911" s="16">
        <f t="shared" si="175"/>
        <v>41935.220821759256</v>
      </c>
      <c r="P1911" s="5" t="s">
        <v>8294</v>
      </c>
      <c r="Q1911" s="9">
        <f t="shared" si="176"/>
        <v>0.14111428571428572</v>
      </c>
      <c r="R1911" s="15">
        <f t="shared" si="177"/>
        <v>129.97</v>
      </c>
      <c r="S1911" s="5" t="str">
        <f t="shared" si="178"/>
        <v>technology</v>
      </c>
      <c r="T1911" s="5" t="str">
        <f t="shared" si="179"/>
        <v>gadgets</v>
      </c>
    </row>
    <row r="1912" spans="1:20" ht="32" x14ac:dyDescent="0.2">
      <c r="A1912" s="5">
        <v>1910</v>
      </c>
      <c r="B1912" s="12" t="s">
        <v>1911</v>
      </c>
      <c r="C1912" s="12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18">
        <f t="shared" si="174"/>
        <v>42264.879826388882</v>
      </c>
      <c r="O1912" s="16">
        <f t="shared" si="175"/>
        <v>42308.739583333336</v>
      </c>
      <c r="P1912" s="5" t="s">
        <v>8294</v>
      </c>
      <c r="Q1912" s="9">
        <f t="shared" si="176"/>
        <v>0.39395294117647056</v>
      </c>
      <c r="R1912" s="15">
        <f t="shared" si="177"/>
        <v>117.49</v>
      </c>
      <c r="S1912" s="5" t="str">
        <f t="shared" si="178"/>
        <v>technology</v>
      </c>
      <c r="T1912" s="5" t="str">
        <f t="shared" si="179"/>
        <v>gadgets</v>
      </c>
    </row>
    <row r="1913" spans="1:20" ht="32" x14ac:dyDescent="0.2">
      <c r="A1913" s="5">
        <v>1911</v>
      </c>
      <c r="B1913" s="12" t="s">
        <v>1912</v>
      </c>
      <c r="C1913" s="12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18">
        <f t="shared" si="174"/>
        <v>41829.950624999998</v>
      </c>
      <c r="O1913" s="16">
        <f t="shared" si="175"/>
        <v>41859.825624999998</v>
      </c>
      <c r="P1913" s="5" t="s">
        <v>8294</v>
      </c>
      <c r="Q1913" s="9">
        <f t="shared" si="176"/>
        <v>2.3529411764705883E-4</v>
      </c>
      <c r="R1913" s="15">
        <f t="shared" si="177"/>
        <v>10</v>
      </c>
      <c r="S1913" s="5" t="str">
        <f t="shared" si="178"/>
        <v>technology</v>
      </c>
      <c r="T1913" s="5" t="str">
        <f t="shared" si="179"/>
        <v>gadgets</v>
      </c>
    </row>
    <row r="1914" spans="1:20" ht="32" x14ac:dyDescent="0.2">
      <c r="A1914" s="5">
        <v>1912</v>
      </c>
      <c r="B1914" s="12" t="s">
        <v>1913</v>
      </c>
      <c r="C1914" s="12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18">
        <f t="shared" si="174"/>
        <v>42129.143055555549</v>
      </c>
      <c r="O1914" s="16">
        <f t="shared" si="175"/>
        <v>42159.018055555549</v>
      </c>
      <c r="P1914" s="5" t="s">
        <v>8294</v>
      </c>
      <c r="Q1914" s="9">
        <f t="shared" si="176"/>
        <v>0.59299999999999997</v>
      </c>
      <c r="R1914" s="15">
        <f t="shared" si="177"/>
        <v>70.599999999999994</v>
      </c>
      <c r="S1914" s="5" t="str">
        <f t="shared" si="178"/>
        <v>technology</v>
      </c>
      <c r="T1914" s="5" t="str">
        <f t="shared" si="179"/>
        <v>gadgets</v>
      </c>
    </row>
    <row r="1915" spans="1:20" ht="16" x14ac:dyDescent="0.2">
      <c r="A1915" s="5">
        <v>1913</v>
      </c>
      <c r="B1915" s="12" t="s">
        <v>1914</v>
      </c>
      <c r="C1915" s="12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18">
        <f t="shared" si="174"/>
        <v>41890.427986111106</v>
      </c>
      <c r="O1915" s="16">
        <f t="shared" si="175"/>
        <v>41920.302986111106</v>
      </c>
      <c r="P1915" s="5" t="s">
        <v>8294</v>
      </c>
      <c r="Q1915" s="9">
        <f t="shared" si="176"/>
        <v>1.3270833333333334E-2</v>
      </c>
      <c r="R1915" s="15">
        <f t="shared" si="177"/>
        <v>24.5</v>
      </c>
      <c r="S1915" s="5" t="str">
        <f t="shared" si="178"/>
        <v>technology</v>
      </c>
      <c r="T1915" s="5" t="str">
        <f t="shared" si="179"/>
        <v>gadgets</v>
      </c>
    </row>
    <row r="1916" spans="1:20" ht="32" x14ac:dyDescent="0.2">
      <c r="A1916" s="5">
        <v>1914</v>
      </c>
      <c r="B1916" s="12" t="s">
        <v>1915</v>
      </c>
      <c r="C1916" s="12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18">
        <f t="shared" si="174"/>
        <v>41929.091122685182</v>
      </c>
      <c r="O1916" s="16">
        <f t="shared" si="175"/>
        <v>41943.957638888889</v>
      </c>
      <c r="P1916" s="5" t="s">
        <v>8294</v>
      </c>
      <c r="Q1916" s="9">
        <f t="shared" si="176"/>
        <v>9.0090090090090086E-2</v>
      </c>
      <c r="R1916" s="15">
        <f t="shared" si="177"/>
        <v>30</v>
      </c>
      <c r="S1916" s="5" t="str">
        <f t="shared" si="178"/>
        <v>technology</v>
      </c>
      <c r="T1916" s="5" t="str">
        <f t="shared" si="179"/>
        <v>gadgets</v>
      </c>
    </row>
    <row r="1917" spans="1:20" ht="32" x14ac:dyDescent="0.2">
      <c r="A1917" s="5">
        <v>1915</v>
      </c>
      <c r="B1917" s="12" t="s">
        <v>1916</v>
      </c>
      <c r="C1917" s="12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18">
        <f t="shared" si="174"/>
        <v>41863.965532407405</v>
      </c>
      <c r="O1917" s="16">
        <f t="shared" si="175"/>
        <v>41883.840532407405</v>
      </c>
      <c r="P1917" s="5" t="s">
        <v>8294</v>
      </c>
      <c r="Q1917" s="9">
        <f t="shared" si="176"/>
        <v>1.6E-2</v>
      </c>
      <c r="R1917" s="15">
        <f t="shared" si="177"/>
        <v>2</v>
      </c>
      <c r="S1917" s="5" t="str">
        <f t="shared" si="178"/>
        <v>technology</v>
      </c>
      <c r="T1917" s="5" t="str">
        <f t="shared" si="179"/>
        <v>gadgets</v>
      </c>
    </row>
    <row r="1918" spans="1:20" ht="16" x14ac:dyDescent="0.2">
      <c r="A1918" s="5">
        <v>1916</v>
      </c>
      <c r="B1918" s="12" t="s">
        <v>1917</v>
      </c>
      <c r="C1918" s="12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18">
        <f t="shared" si="174"/>
        <v>42656.633969907409</v>
      </c>
      <c r="O1918" s="16">
        <f t="shared" si="175"/>
        <v>42681.550636574073</v>
      </c>
      <c r="P1918" s="5" t="s">
        <v>8294</v>
      </c>
      <c r="Q1918" s="9">
        <f t="shared" si="176"/>
        <v>5.1000000000000004E-3</v>
      </c>
      <c r="R1918" s="15">
        <f t="shared" si="177"/>
        <v>17</v>
      </c>
      <c r="S1918" s="5" t="str">
        <f t="shared" si="178"/>
        <v>technology</v>
      </c>
      <c r="T1918" s="5" t="str">
        <f t="shared" si="179"/>
        <v>gadgets</v>
      </c>
    </row>
    <row r="1919" spans="1:20" ht="16" x14ac:dyDescent="0.2">
      <c r="A1919" s="5">
        <v>1917</v>
      </c>
      <c r="B1919" s="12" t="s">
        <v>1918</v>
      </c>
      <c r="C1919" s="12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18">
        <f t="shared" si="174"/>
        <v>42746.18672453703</v>
      </c>
      <c r="O1919" s="16">
        <f t="shared" si="175"/>
        <v>42776.06172453703</v>
      </c>
      <c r="P1919" s="5" t="s">
        <v>8294</v>
      </c>
      <c r="Q1919" s="9">
        <f t="shared" si="176"/>
        <v>0.52570512820512816</v>
      </c>
      <c r="R1919" s="15">
        <f t="shared" si="177"/>
        <v>2928.93</v>
      </c>
      <c r="S1919" s="5" t="str">
        <f t="shared" si="178"/>
        <v>technology</v>
      </c>
      <c r="T1919" s="5" t="str">
        <f t="shared" si="179"/>
        <v>gadgets</v>
      </c>
    </row>
    <row r="1920" spans="1:20" ht="32" x14ac:dyDescent="0.2">
      <c r="A1920" s="5">
        <v>1918</v>
      </c>
      <c r="B1920" s="12" t="s">
        <v>1919</v>
      </c>
      <c r="C1920" s="12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18">
        <f t="shared" si="174"/>
        <v>41828.706608796296</v>
      </c>
      <c r="O1920" s="16">
        <f t="shared" si="175"/>
        <v>41863.581608796296</v>
      </c>
      <c r="P1920" s="5" t="s">
        <v>8294</v>
      </c>
      <c r="Q1920" s="9">
        <f t="shared" si="176"/>
        <v>1.04E-2</v>
      </c>
      <c r="R1920" s="15">
        <f t="shared" si="177"/>
        <v>28.89</v>
      </c>
      <c r="S1920" s="5" t="str">
        <f t="shared" si="178"/>
        <v>technology</v>
      </c>
      <c r="T1920" s="5" t="str">
        <f t="shared" si="179"/>
        <v>gadgets</v>
      </c>
    </row>
    <row r="1921" spans="1:20" ht="32" x14ac:dyDescent="0.2">
      <c r="A1921" s="5">
        <v>1919</v>
      </c>
      <c r="B1921" s="12" t="s">
        <v>1920</v>
      </c>
      <c r="C1921" s="12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18">
        <f t="shared" si="174"/>
        <v>42113.792233796295</v>
      </c>
      <c r="O1921" s="16">
        <f t="shared" si="175"/>
        <v>42143.667233796295</v>
      </c>
      <c r="P1921" s="5" t="s">
        <v>8294</v>
      </c>
      <c r="Q1921" s="9">
        <f t="shared" si="176"/>
        <v>0.47399999999999998</v>
      </c>
      <c r="R1921" s="15">
        <f t="shared" si="177"/>
        <v>29.63</v>
      </c>
      <c r="S1921" s="5" t="str">
        <f t="shared" si="178"/>
        <v>technology</v>
      </c>
      <c r="T1921" s="5" t="str">
        <f t="shared" si="179"/>
        <v>gadgets</v>
      </c>
    </row>
    <row r="1922" spans="1:20" ht="32" x14ac:dyDescent="0.2">
      <c r="A1922" s="5">
        <v>1920</v>
      </c>
      <c r="B1922" s="12" t="s">
        <v>1921</v>
      </c>
      <c r="C1922" s="12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18">
        <f t="shared" ref="N1922:N1985" si="180">(J1922/86400)+25569+(-2/24)</f>
        <v>42270.79237268518</v>
      </c>
      <c r="O1922" s="16">
        <f t="shared" ref="O1922:O1985" si="181">(I1922/86400)+25569+(-5/24)</f>
        <v>42298.749999999993</v>
      </c>
      <c r="P1922" s="5" t="s">
        <v>8294</v>
      </c>
      <c r="Q1922" s="9">
        <f t="shared" ref="Q1922:Q1985" si="182">E1922/D1922</f>
        <v>0.43030000000000002</v>
      </c>
      <c r="R1922" s="15">
        <f t="shared" ref="R1922:R1985" si="183">IF(OR(E1922=0,L1922=0),"N/A",ROUND((E1922/L1922),2))</f>
        <v>40.98</v>
      </c>
      <c r="S1922" s="5" t="str">
        <f t="shared" ref="S1922:S1985" si="184">LEFT(P1922,(FIND("/",P1922,1)-1))</f>
        <v>technology</v>
      </c>
      <c r="T1922" s="5" t="str">
        <f t="shared" ref="T1922:T1985" si="185">RIGHT(P1922,LEN(P1922)-FIND("/",P1922))</f>
        <v>gadgets</v>
      </c>
    </row>
    <row r="1923" spans="1:20" ht="16" x14ac:dyDescent="0.2">
      <c r="A1923" s="5">
        <v>1921</v>
      </c>
      <c r="B1923" s="12" t="s">
        <v>1922</v>
      </c>
      <c r="C1923" s="12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18">
        <f t="shared" si="180"/>
        <v>41074.138229166667</v>
      </c>
      <c r="O1923" s="16">
        <f t="shared" si="181"/>
        <v>41104.013229166667</v>
      </c>
      <c r="P1923" s="5" t="s">
        <v>8279</v>
      </c>
      <c r="Q1923" s="9">
        <f t="shared" si="182"/>
        <v>1.3680000000000001</v>
      </c>
      <c r="R1923" s="15">
        <f t="shared" si="183"/>
        <v>54</v>
      </c>
      <c r="S1923" s="5" t="str">
        <f t="shared" si="184"/>
        <v>music</v>
      </c>
      <c r="T1923" s="5" t="str">
        <f t="shared" si="185"/>
        <v>indie rock</v>
      </c>
    </row>
    <row r="1924" spans="1:20" ht="32" x14ac:dyDescent="0.2">
      <c r="A1924" s="5">
        <v>1922</v>
      </c>
      <c r="B1924" s="12" t="s">
        <v>1923</v>
      </c>
      <c r="C1924" s="12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18">
        <f t="shared" si="180"/>
        <v>41590.172534722216</v>
      </c>
      <c r="O1924" s="16">
        <f t="shared" si="181"/>
        <v>41620.047534722216</v>
      </c>
      <c r="P1924" s="5" t="s">
        <v>8279</v>
      </c>
      <c r="Q1924" s="9">
        <f t="shared" si="182"/>
        <v>1.1555</v>
      </c>
      <c r="R1924" s="15">
        <f t="shared" si="183"/>
        <v>36.11</v>
      </c>
      <c r="S1924" s="5" t="str">
        <f t="shared" si="184"/>
        <v>music</v>
      </c>
      <c r="T1924" s="5" t="str">
        <f t="shared" si="185"/>
        <v>indie rock</v>
      </c>
    </row>
    <row r="1925" spans="1:20" ht="32" x14ac:dyDescent="0.2">
      <c r="A1925" s="5">
        <v>1923</v>
      </c>
      <c r="B1925" s="12" t="s">
        <v>1924</v>
      </c>
      <c r="C1925" s="12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18">
        <f t="shared" si="180"/>
        <v>40772.765416666662</v>
      </c>
      <c r="O1925" s="16">
        <f t="shared" si="181"/>
        <v>40812.999305555553</v>
      </c>
      <c r="P1925" s="5" t="s">
        <v>8279</v>
      </c>
      <c r="Q1925" s="9">
        <f t="shared" si="182"/>
        <v>2.4079999999999999</v>
      </c>
      <c r="R1925" s="15">
        <f t="shared" si="183"/>
        <v>23.15</v>
      </c>
      <c r="S1925" s="5" t="str">
        <f t="shared" si="184"/>
        <v>music</v>
      </c>
      <c r="T1925" s="5" t="str">
        <f t="shared" si="185"/>
        <v>indie rock</v>
      </c>
    </row>
    <row r="1926" spans="1:20" ht="48" x14ac:dyDescent="0.2">
      <c r="A1926" s="5">
        <v>1924</v>
      </c>
      <c r="B1926" s="12" t="s">
        <v>1925</v>
      </c>
      <c r="C1926" s="12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18">
        <f t="shared" si="180"/>
        <v>41626.677719907406</v>
      </c>
      <c r="O1926" s="16">
        <f t="shared" si="181"/>
        <v>41654.606249999997</v>
      </c>
      <c r="P1926" s="5" t="s">
        <v>8279</v>
      </c>
      <c r="Q1926" s="9">
        <f t="shared" si="182"/>
        <v>1.1439999999999999</v>
      </c>
      <c r="R1926" s="15">
        <f t="shared" si="183"/>
        <v>104</v>
      </c>
      <c r="S1926" s="5" t="str">
        <f t="shared" si="184"/>
        <v>music</v>
      </c>
      <c r="T1926" s="5" t="str">
        <f t="shared" si="185"/>
        <v>indie rock</v>
      </c>
    </row>
    <row r="1927" spans="1:20" ht="32" x14ac:dyDescent="0.2">
      <c r="A1927" s="5">
        <v>1925</v>
      </c>
      <c r="B1927" s="12" t="s">
        <v>1926</v>
      </c>
      <c r="C1927" s="12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18">
        <f t="shared" si="180"/>
        <v>41535.818148148144</v>
      </c>
      <c r="O1927" s="16">
        <f t="shared" si="181"/>
        <v>41557.791666666664</v>
      </c>
      <c r="P1927" s="5" t="s">
        <v>8279</v>
      </c>
      <c r="Q1927" s="9">
        <f t="shared" si="182"/>
        <v>1.1033333333333333</v>
      </c>
      <c r="R1927" s="15">
        <f t="shared" si="183"/>
        <v>31.83</v>
      </c>
      <c r="S1927" s="5" t="str">
        <f t="shared" si="184"/>
        <v>music</v>
      </c>
      <c r="T1927" s="5" t="str">
        <f t="shared" si="185"/>
        <v>indie rock</v>
      </c>
    </row>
    <row r="1928" spans="1:20" ht="32" x14ac:dyDescent="0.2">
      <c r="A1928" s="5">
        <v>1926</v>
      </c>
      <c r="B1928" s="12" t="s">
        <v>1927</v>
      </c>
      <c r="C1928" s="12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18">
        <f t="shared" si="180"/>
        <v>40456.871018518512</v>
      </c>
      <c r="O1928" s="16">
        <f t="shared" si="181"/>
        <v>40483.80972222222</v>
      </c>
      <c r="P1928" s="5" t="s">
        <v>8279</v>
      </c>
      <c r="Q1928" s="9">
        <f t="shared" si="182"/>
        <v>1.9537933333333333</v>
      </c>
      <c r="R1928" s="15">
        <f t="shared" si="183"/>
        <v>27.39</v>
      </c>
      <c r="S1928" s="5" t="str">
        <f t="shared" si="184"/>
        <v>music</v>
      </c>
      <c r="T1928" s="5" t="str">
        <f t="shared" si="185"/>
        <v>indie rock</v>
      </c>
    </row>
    <row r="1929" spans="1:20" ht="16" x14ac:dyDescent="0.2">
      <c r="A1929" s="5">
        <v>1927</v>
      </c>
      <c r="B1929" s="12" t="s">
        <v>1928</v>
      </c>
      <c r="C1929" s="12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18">
        <f t="shared" si="180"/>
        <v>40960.778229166666</v>
      </c>
      <c r="O1929" s="16">
        <f t="shared" si="181"/>
        <v>40975.999305555553</v>
      </c>
      <c r="P1929" s="5" t="s">
        <v>8279</v>
      </c>
      <c r="Q1929" s="9">
        <f t="shared" si="182"/>
        <v>1.0333333333333334</v>
      </c>
      <c r="R1929" s="15">
        <f t="shared" si="183"/>
        <v>56.36</v>
      </c>
      <c r="S1929" s="5" t="str">
        <f t="shared" si="184"/>
        <v>music</v>
      </c>
      <c r="T1929" s="5" t="str">
        <f t="shared" si="185"/>
        <v>indie rock</v>
      </c>
    </row>
    <row r="1930" spans="1:20" ht="16" x14ac:dyDescent="0.2">
      <c r="A1930" s="5">
        <v>1928</v>
      </c>
      <c r="B1930" s="12" t="s">
        <v>1929</v>
      </c>
      <c r="C1930" s="12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18">
        <f t="shared" si="180"/>
        <v>41371.564745370364</v>
      </c>
      <c r="O1930" s="16">
        <f t="shared" si="181"/>
        <v>41401.439745370364</v>
      </c>
      <c r="P1930" s="5" t="s">
        <v>8279</v>
      </c>
      <c r="Q1930" s="9">
        <f t="shared" si="182"/>
        <v>1.031372549019608</v>
      </c>
      <c r="R1930" s="15">
        <f t="shared" si="183"/>
        <v>77.349999999999994</v>
      </c>
      <c r="S1930" s="5" t="str">
        <f t="shared" si="184"/>
        <v>music</v>
      </c>
      <c r="T1930" s="5" t="str">
        <f t="shared" si="185"/>
        <v>indie rock</v>
      </c>
    </row>
    <row r="1931" spans="1:20" ht="32" x14ac:dyDescent="0.2">
      <c r="A1931" s="5">
        <v>1929</v>
      </c>
      <c r="B1931" s="12" t="s">
        <v>1930</v>
      </c>
      <c r="C1931" s="12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18">
        <f t="shared" si="180"/>
        <v>40686.938263888886</v>
      </c>
      <c r="O1931" s="16">
        <f t="shared" si="181"/>
        <v>40728.813263888886</v>
      </c>
      <c r="P1931" s="5" t="s">
        <v>8279</v>
      </c>
      <c r="Q1931" s="9">
        <f t="shared" si="182"/>
        <v>1.003125</v>
      </c>
      <c r="R1931" s="15">
        <f t="shared" si="183"/>
        <v>42.8</v>
      </c>
      <c r="S1931" s="5" t="str">
        <f t="shared" si="184"/>
        <v>music</v>
      </c>
      <c r="T1931" s="5" t="str">
        <f t="shared" si="185"/>
        <v>indie rock</v>
      </c>
    </row>
    <row r="1932" spans="1:20" ht="16" x14ac:dyDescent="0.2">
      <c r="A1932" s="5">
        <v>1930</v>
      </c>
      <c r="B1932" s="12" t="s">
        <v>1931</v>
      </c>
      <c r="C1932" s="12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18">
        <f t="shared" si="180"/>
        <v>41402.475486111107</v>
      </c>
      <c r="O1932" s="16">
        <f t="shared" si="181"/>
        <v>41462.350486111107</v>
      </c>
      <c r="P1932" s="5" t="s">
        <v>8279</v>
      </c>
      <c r="Q1932" s="9">
        <f t="shared" si="182"/>
        <v>1.27</v>
      </c>
      <c r="R1932" s="15">
        <f t="shared" si="183"/>
        <v>48.85</v>
      </c>
      <c r="S1932" s="5" t="str">
        <f t="shared" si="184"/>
        <v>music</v>
      </c>
      <c r="T1932" s="5" t="str">
        <f t="shared" si="185"/>
        <v>indie rock</v>
      </c>
    </row>
    <row r="1933" spans="1:20" ht="32" x14ac:dyDescent="0.2">
      <c r="A1933" s="5">
        <v>1931</v>
      </c>
      <c r="B1933" s="12" t="s">
        <v>1932</v>
      </c>
      <c r="C1933" s="12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18">
        <f t="shared" si="180"/>
        <v>41037.809131944443</v>
      </c>
      <c r="O1933" s="16">
        <f t="shared" si="181"/>
        <v>41050.9375</v>
      </c>
      <c r="P1933" s="5" t="s">
        <v>8279</v>
      </c>
      <c r="Q1933" s="9">
        <f t="shared" si="182"/>
        <v>1.20601</v>
      </c>
      <c r="R1933" s="15">
        <f t="shared" si="183"/>
        <v>48.24</v>
      </c>
      <c r="S1933" s="5" t="str">
        <f t="shared" si="184"/>
        <v>music</v>
      </c>
      <c r="T1933" s="5" t="str">
        <f t="shared" si="185"/>
        <v>indie rock</v>
      </c>
    </row>
    <row r="1934" spans="1:20" ht="32" x14ac:dyDescent="0.2">
      <c r="A1934" s="5">
        <v>1932</v>
      </c>
      <c r="B1934" s="12" t="s">
        <v>1933</v>
      </c>
      <c r="C1934" s="12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18">
        <f t="shared" si="180"/>
        <v>40911.726539351854</v>
      </c>
      <c r="O1934" s="16">
        <f t="shared" si="181"/>
        <v>40932.601539351854</v>
      </c>
      <c r="P1934" s="5" t="s">
        <v>8279</v>
      </c>
      <c r="Q1934" s="9">
        <f t="shared" si="182"/>
        <v>1.0699047619047619</v>
      </c>
      <c r="R1934" s="15">
        <f t="shared" si="183"/>
        <v>70.209999999999994</v>
      </c>
      <c r="S1934" s="5" t="str">
        <f t="shared" si="184"/>
        <v>music</v>
      </c>
      <c r="T1934" s="5" t="str">
        <f t="shared" si="185"/>
        <v>indie rock</v>
      </c>
    </row>
    <row r="1935" spans="1:20" ht="32" x14ac:dyDescent="0.2">
      <c r="A1935" s="5">
        <v>1933</v>
      </c>
      <c r="B1935" s="12" t="s">
        <v>1934</v>
      </c>
      <c r="C1935" s="12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18">
        <f t="shared" si="180"/>
        <v>41879.047534722216</v>
      </c>
      <c r="O1935" s="16">
        <f t="shared" si="181"/>
        <v>41908.922534722216</v>
      </c>
      <c r="P1935" s="5" t="s">
        <v>8279</v>
      </c>
      <c r="Q1935" s="9">
        <f t="shared" si="182"/>
        <v>1.7243333333333333</v>
      </c>
      <c r="R1935" s="15">
        <f t="shared" si="183"/>
        <v>94.05</v>
      </c>
      <c r="S1935" s="5" t="str">
        <f t="shared" si="184"/>
        <v>music</v>
      </c>
      <c r="T1935" s="5" t="str">
        <f t="shared" si="185"/>
        <v>indie rock</v>
      </c>
    </row>
    <row r="1936" spans="1:20" ht="32" x14ac:dyDescent="0.2">
      <c r="A1936" s="5">
        <v>1934</v>
      </c>
      <c r="B1936" s="12" t="s">
        <v>1935</v>
      </c>
      <c r="C1936" s="12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18">
        <f t="shared" si="180"/>
        <v>40865.783807870372</v>
      </c>
      <c r="O1936" s="16">
        <f t="shared" si="181"/>
        <v>40902</v>
      </c>
      <c r="P1936" s="5" t="s">
        <v>8279</v>
      </c>
      <c r="Q1936" s="9">
        <f t="shared" si="182"/>
        <v>1.2362</v>
      </c>
      <c r="R1936" s="15">
        <f t="shared" si="183"/>
        <v>80.27</v>
      </c>
      <c r="S1936" s="5" t="str">
        <f t="shared" si="184"/>
        <v>music</v>
      </c>
      <c r="T1936" s="5" t="str">
        <f t="shared" si="185"/>
        <v>indie rock</v>
      </c>
    </row>
    <row r="1937" spans="1:20" ht="32" x14ac:dyDescent="0.2">
      <c r="A1937" s="5">
        <v>1935</v>
      </c>
      <c r="B1937" s="12" t="s">
        <v>1936</v>
      </c>
      <c r="C1937" s="12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18">
        <f t="shared" si="180"/>
        <v>41773.849201388883</v>
      </c>
      <c r="O1937" s="16">
        <f t="shared" si="181"/>
        <v>41810.999305555553</v>
      </c>
      <c r="P1937" s="5" t="s">
        <v>8279</v>
      </c>
      <c r="Q1937" s="9">
        <f t="shared" si="182"/>
        <v>1.0840000000000001</v>
      </c>
      <c r="R1937" s="15">
        <f t="shared" si="183"/>
        <v>54.2</v>
      </c>
      <c r="S1937" s="5" t="str">
        <f t="shared" si="184"/>
        <v>music</v>
      </c>
      <c r="T1937" s="5" t="str">
        <f t="shared" si="185"/>
        <v>indie rock</v>
      </c>
    </row>
    <row r="1938" spans="1:20" ht="32" x14ac:dyDescent="0.2">
      <c r="A1938" s="5">
        <v>1936</v>
      </c>
      <c r="B1938" s="12" t="s">
        <v>1937</v>
      </c>
      <c r="C1938" s="12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18">
        <f t="shared" si="180"/>
        <v>40852.80636574074</v>
      </c>
      <c r="O1938" s="16">
        <f t="shared" si="181"/>
        <v>40883.040972222218</v>
      </c>
      <c r="P1938" s="5" t="s">
        <v>8279</v>
      </c>
      <c r="Q1938" s="9">
        <f t="shared" si="182"/>
        <v>1.1652013333333333</v>
      </c>
      <c r="R1938" s="15">
        <f t="shared" si="183"/>
        <v>60.27</v>
      </c>
      <c r="S1938" s="5" t="str">
        <f t="shared" si="184"/>
        <v>music</v>
      </c>
      <c r="T1938" s="5" t="str">
        <f t="shared" si="185"/>
        <v>indie rock</v>
      </c>
    </row>
    <row r="1939" spans="1:20" ht="32" x14ac:dyDescent="0.2">
      <c r="A1939" s="5">
        <v>1937</v>
      </c>
      <c r="B1939" s="12" t="s">
        <v>1938</v>
      </c>
      <c r="C1939" s="12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18">
        <f t="shared" si="180"/>
        <v>41059.03565972222</v>
      </c>
      <c r="O1939" s="16">
        <f t="shared" si="181"/>
        <v>41074.957638888889</v>
      </c>
      <c r="P1939" s="5" t="s">
        <v>8279</v>
      </c>
      <c r="Q1939" s="9">
        <f t="shared" si="182"/>
        <v>1.8724499999999999</v>
      </c>
      <c r="R1939" s="15">
        <f t="shared" si="183"/>
        <v>38.74</v>
      </c>
      <c r="S1939" s="5" t="str">
        <f t="shared" si="184"/>
        <v>music</v>
      </c>
      <c r="T1939" s="5" t="str">
        <f t="shared" si="185"/>
        <v>indie rock</v>
      </c>
    </row>
    <row r="1940" spans="1:20" ht="32" x14ac:dyDescent="0.2">
      <c r="A1940" s="5">
        <v>1938</v>
      </c>
      <c r="B1940" s="12" t="s">
        <v>1939</v>
      </c>
      <c r="C1940" s="12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18">
        <f t="shared" si="180"/>
        <v>41426.17628472222</v>
      </c>
      <c r="O1940" s="16">
        <f t="shared" si="181"/>
        <v>41457</v>
      </c>
      <c r="P1940" s="5" t="s">
        <v>8279</v>
      </c>
      <c r="Q1940" s="9">
        <f t="shared" si="182"/>
        <v>1.1593333333333333</v>
      </c>
      <c r="R1940" s="15">
        <f t="shared" si="183"/>
        <v>152.54</v>
      </c>
      <c r="S1940" s="5" t="str">
        <f t="shared" si="184"/>
        <v>music</v>
      </c>
      <c r="T1940" s="5" t="str">
        <f t="shared" si="185"/>
        <v>indie rock</v>
      </c>
    </row>
    <row r="1941" spans="1:20" ht="32" x14ac:dyDescent="0.2">
      <c r="A1941" s="5">
        <v>1939</v>
      </c>
      <c r="B1941" s="12" t="s">
        <v>1940</v>
      </c>
      <c r="C1941" s="12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18">
        <f t="shared" si="180"/>
        <v>41313.901712962957</v>
      </c>
      <c r="O1941" s="16">
        <f t="shared" si="181"/>
        <v>41343.735046296293</v>
      </c>
      <c r="P1941" s="5" t="s">
        <v>8279</v>
      </c>
      <c r="Q1941" s="9">
        <f t="shared" si="182"/>
        <v>1.107</v>
      </c>
      <c r="R1941" s="15">
        <f t="shared" si="183"/>
        <v>115.31</v>
      </c>
      <c r="S1941" s="5" t="str">
        <f t="shared" si="184"/>
        <v>music</v>
      </c>
      <c r="T1941" s="5" t="str">
        <f t="shared" si="185"/>
        <v>indie rock</v>
      </c>
    </row>
    <row r="1942" spans="1:20" ht="32" x14ac:dyDescent="0.2">
      <c r="A1942" s="5">
        <v>1940</v>
      </c>
      <c r="B1942" s="12" t="s">
        <v>1941</v>
      </c>
      <c r="C1942" s="12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18">
        <f t="shared" si="180"/>
        <v>40670.423993055556</v>
      </c>
      <c r="O1942" s="16">
        <f t="shared" si="181"/>
        <v>40708.957638888889</v>
      </c>
      <c r="P1942" s="5" t="s">
        <v>8279</v>
      </c>
      <c r="Q1942" s="9">
        <f t="shared" si="182"/>
        <v>1.7092307692307693</v>
      </c>
      <c r="R1942" s="15">
        <f t="shared" si="183"/>
        <v>35.840000000000003</v>
      </c>
      <c r="S1942" s="5" t="str">
        <f t="shared" si="184"/>
        <v>music</v>
      </c>
      <c r="T1942" s="5" t="str">
        <f t="shared" si="185"/>
        <v>indie rock</v>
      </c>
    </row>
    <row r="1943" spans="1:20" ht="32" x14ac:dyDescent="0.2">
      <c r="A1943" s="5">
        <v>1941</v>
      </c>
      <c r="B1943" s="12" t="s">
        <v>1942</v>
      </c>
      <c r="C1943" s="12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18">
        <f t="shared" si="180"/>
        <v>41744.20753472222</v>
      </c>
      <c r="O1943" s="16">
        <f t="shared" si="181"/>
        <v>41774.08253472222</v>
      </c>
      <c r="P1943" s="5" t="s">
        <v>8295</v>
      </c>
      <c r="Q1943" s="9">
        <f t="shared" si="182"/>
        <v>1.2611835600000001</v>
      </c>
      <c r="R1943" s="15">
        <f t="shared" si="183"/>
        <v>64.569999999999993</v>
      </c>
      <c r="S1943" s="5" t="str">
        <f t="shared" si="184"/>
        <v>technology</v>
      </c>
      <c r="T1943" s="5" t="str">
        <f t="shared" si="185"/>
        <v>hardware</v>
      </c>
    </row>
    <row r="1944" spans="1:20" ht="32" x14ac:dyDescent="0.2">
      <c r="A1944" s="5">
        <v>1942</v>
      </c>
      <c r="B1944" s="12" t="s">
        <v>1943</v>
      </c>
      <c r="C1944" s="12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18">
        <f t="shared" si="180"/>
        <v>40638.744675925926</v>
      </c>
      <c r="O1944" s="16">
        <f t="shared" si="181"/>
        <v>40728.619675925926</v>
      </c>
      <c r="P1944" s="5" t="s">
        <v>8295</v>
      </c>
      <c r="Q1944" s="9">
        <f t="shared" si="182"/>
        <v>1.3844033333333334</v>
      </c>
      <c r="R1944" s="15">
        <f t="shared" si="183"/>
        <v>87.44</v>
      </c>
      <c r="S1944" s="5" t="str">
        <f t="shared" si="184"/>
        <v>technology</v>
      </c>
      <c r="T1944" s="5" t="str">
        <f t="shared" si="185"/>
        <v>hardware</v>
      </c>
    </row>
    <row r="1945" spans="1:20" ht="32" x14ac:dyDescent="0.2">
      <c r="A1945" s="5">
        <v>1943</v>
      </c>
      <c r="B1945" s="12" t="s">
        <v>1944</v>
      </c>
      <c r="C1945" s="12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18">
        <f t="shared" si="180"/>
        <v>42548.186527777776</v>
      </c>
      <c r="O1945" s="16">
        <f t="shared" si="181"/>
        <v>42593.061527777776</v>
      </c>
      <c r="P1945" s="5" t="s">
        <v>8295</v>
      </c>
      <c r="Q1945" s="9">
        <f t="shared" si="182"/>
        <v>17.052499999999998</v>
      </c>
      <c r="R1945" s="15">
        <f t="shared" si="183"/>
        <v>68.819999999999993</v>
      </c>
      <c r="S1945" s="5" t="str">
        <f t="shared" si="184"/>
        <v>technology</v>
      </c>
      <c r="T1945" s="5" t="str">
        <f t="shared" si="185"/>
        <v>hardware</v>
      </c>
    </row>
    <row r="1946" spans="1:20" ht="32" x14ac:dyDescent="0.2">
      <c r="A1946" s="5">
        <v>1944</v>
      </c>
      <c r="B1946" s="12" t="s">
        <v>1945</v>
      </c>
      <c r="C1946" s="12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18">
        <f t="shared" si="180"/>
        <v>41730.501041666663</v>
      </c>
      <c r="O1946" s="16">
        <f t="shared" si="181"/>
        <v>41760.376041666663</v>
      </c>
      <c r="P1946" s="5" t="s">
        <v>8295</v>
      </c>
      <c r="Q1946" s="9">
        <f t="shared" si="182"/>
        <v>7.8805550000000002</v>
      </c>
      <c r="R1946" s="15">
        <f t="shared" si="183"/>
        <v>176.2</v>
      </c>
      <c r="S1946" s="5" t="str">
        <f t="shared" si="184"/>
        <v>technology</v>
      </c>
      <c r="T1946" s="5" t="str">
        <f t="shared" si="185"/>
        <v>hardware</v>
      </c>
    </row>
    <row r="1947" spans="1:20" ht="32" x14ac:dyDescent="0.2">
      <c r="A1947" s="5">
        <v>1945</v>
      </c>
      <c r="B1947" s="12" t="s">
        <v>1946</v>
      </c>
      <c r="C1947" s="12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18">
        <f t="shared" si="180"/>
        <v>42157.168495370366</v>
      </c>
      <c r="O1947" s="16">
        <f t="shared" si="181"/>
        <v>42197.043495370366</v>
      </c>
      <c r="P1947" s="5" t="s">
        <v>8295</v>
      </c>
      <c r="Q1947" s="9">
        <f t="shared" si="182"/>
        <v>3.4801799999999998</v>
      </c>
      <c r="R1947" s="15">
        <f t="shared" si="183"/>
        <v>511.79</v>
      </c>
      <c r="S1947" s="5" t="str">
        <f t="shared" si="184"/>
        <v>technology</v>
      </c>
      <c r="T1947" s="5" t="str">
        <f t="shared" si="185"/>
        <v>hardware</v>
      </c>
    </row>
    <row r="1948" spans="1:20" ht="32" x14ac:dyDescent="0.2">
      <c r="A1948" s="5">
        <v>1946</v>
      </c>
      <c r="B1948" s="12" t="s">
        <v>1947</v>
      </c>
      <c r="C1948" s="12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18">
        <f t="shared" si="180"/>
        <v>41689.066678240742</v>
      </c>
      <c r="O1948" s="16">
        <f t="shared" si="181"/>
        <v>41748.900011574071</v>
      </c>
      <c r="P1948" s="5" t="s">
        <v>8295</v>
      </c>
      <c r="Q1948" s="9">
        <f t="shared" si="182"/>
        <v>1.4974666666666667</v>
      </c>
      <c r="R1948" s="15">
        <f t="shared" si="183"/>
        <v>160.44</v>
      </c>
      <c r="S1948" s="5" t="str">
        <f t="shared" si="184"/>
        <v>technology</v>
      </c>
      <c r="T1948" s="5" t="str">
        <f t="shared" si="185"/>
        <v>hardware</v>
      </c>
    </row>
    <row r="1949" spans="1:20" ht="32" x14ac:dyDescent="0.2">
      <c r="A1949" s="5">
        <v>1947</v>
      </c>
      <c r="B1949" s="12" t="s">
        <v>1948</v>
      </c>
      <c r="C1949" s="12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18">
        <f t="shared" si="180"/>
        <v>40102.834722222222</v>
      </c>
      <c r="O1949" s="16">
        <f t="shared" si="181"/>
        <v>40140.040972222218</v>
      </c>
      <c r="P1949" s="5" t="s">
        <v>8295</v>
      </c>
      <c r="Q1949" s="9">
        <f t="shared" si="182"/>
        <v>1.0063375000000001</v>
      </c>
      <c r="R1949" s="15">
        <f t="shared" si="183"/>
        <v>35</v>
      </c>
      <c r="S1949" s="5" t="str">
        <f t="shared" si="184"/>
        <v>technology</v>
      </c>
      <c r="T1949" s="5" t="str">
        <f t="shared" si="185"/>
        <v>hardware</v>
      </c>
    </row>
    <row r="1950" spans="1:20" ht="16" x14ac:dyDescent="0.2">
      <c r="A1950" s="5">
        <v>1948</v>
      </c>
      <c r="B1950" s="12" t="s">
        <v>1949</v>
      </c>
      <c r="C1950" s="12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18">
        <f t="shared" si="180"/>
        <v>42473.520937499998</v>
      </c>
      <c r="O1950" s="16">
        <f t="shared" si="181"/>
        <v>42527.501388888886</v>
      </c>
      <c r="P1950" s="5" t="s">
        <v>8295</v>
      </c>
      <c r="Q1950" s="9">
        <f t="shared" si="182"/>
        <v>8.0021100000000001</v>
      </c>
      <c r="R1950" s="15">
        <f t="shared" si="183"/>
        <v>188.51</v>
      </c>
      <c r="S1950" s="5" t="str">
        <f t="shared" si="184"/>
        <v>technology</v>
      </c>
      <c r="T1950" s="5" t="str">
        <f t="shared" si="185"/>
        <v>hardware</v>
      </c>
    </row>
    <row r="1951" spans="1:20" ht="32" x14ac:dyDescent="0.2">
      <c r="A1951" s="5">
        <v>1949</v>
      </c>
      <c r="B1951" s="12" t="s">
        <v>1950</v>
      </c>
      <c r="C1951" s="12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18">
        <f t="shared" si="180"/>
        <v>41800.33971064815</v>
      </c>
      <c r="O1951" s="16">
        <f t="shared" si="181"/>
        <v>41830.21471064815</v>
      </c>
      <c r="P1951" s="5" t="s">
        <v>8295</v>
      </c>
      <c r="Q1951" s="9">
        <f t="shared" si="182"/>
        <v>1.0600260000000001</v>
      </c>
      <c r="R1951" s="15">
        <f t="shared" si="183"/>
        <v>56.2</v>
      </c>
      <c r="S1951" s="5" t="str">
        <f t="shared" si="184"/>
        <v>technology</v>
      </c>
      <c r="T1951" s="5" t="str">
        <f t="shared" si="185"/>
        <v>hardware</v>
      </c>
    </row>
    <row r="1952" spans="1:20" ht="32" x14ac:dyDescent="0.2">
      <c r="A1952" s="5">
        <v>1950</v>
      </c>
      <c r="B1952" s="12" t="s">
        <v>1951</v>
      </c>
      <c r="C1952" s="12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18">
        <f t="shared" si="180"/>
        <v>40624.098067129627</v>
      </c>
      <c r="O1952" s="16">
        <f t="shared" si="181"/>
        <v>40654.973067129627</v>
      </c>
      <c r="P1952" s="5" t="s">
        <v>8295</v>
      </c>
      <c r="Q1952" s="9">
        <f t="shared" si="182"/>
        <v>2.0051866666666669</v>
      </c>
      <c r="R1952" s="15">
        <f t="shared" si="183"/>
        <v>51.31</v>
      </c>
      <c r="S1952" s="5" t="str">
        <f t="shared" si="184"/>
        <v>technology</v>
      </c>
      <c r="T1952" s="5" t="str">
        <f t="shared" si="185"/>
        <v>hardware</v>
      </c>
    </row>
    <row r="1953" spans="1:20" ht="32" x14ac:dyDescent="0.2">
      <c r="A1953" s="5">
        <v>1951</v>
      </c>
      <c r="B1953" s="12" t="s">
        <v>1952</v>
      </c>
      <c r="C1953" s="12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18">
        <f t="shared" si="180"/>
        <v>42651.337233796294</v>
      </c>
      <c r="O1953" s="16">
        <f t="shared" si="181"/>
        <v>42681.253900462958</v>
      </c>
      <c r="P1953" s="5" t="s">
        <v>8295</v>
      </c>
      <c r="Q1953" s="9">
        <f t="shared" si="182"/>
        <v>2.1244399999999999</v>
      </c>
      <c r="R1953" s="15">
        <f t="shared" si="183"/>
        <v>127.36</v>
      </c>
      <c r="S1953" s="5" t="str">
        <f t="shared" si="184"/>
        <v>technology</v>
      </c>
      <c r="T1953" s="5" t="str">
        <f t="shared" si="185"/>
        <v>hardware</v>
      </c>
    </row>
    <row r="1954" spans="1:20" ht="32" x14ac:dyDescent="0.2">
      <c r="A1954" s="5">
        <v>1952</v>
      </c>
      <c r="B1954" s="12" t="s">
        <v>1953</v>
      </c>
      <c r="C1954" s="12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18">
        <f t="shared" si="180"/>
        <v>41526.523321759254</v>
      </c>
      <c r="O1954" s="16">
        <f t="shared" si="181"/>
        <v>41563.398321759254</v>
      </c>
      <c r="P1954" s="5" t="s">
        <v>8295</v>
      </c>
      <c r="Q1954" s="9">
        <f t="shared" si="182"/>
        <v>1.9847237142857144</v>
      </c>
      <c r="R1954" s="15">
        <f t="shared" si="183"/>
        <v>101.86</v>
      </c>
      <c r="S1954" s="5" t="str">
        <f t="shared" si="184"/>
        <v>technology</v>
      </c>
      <c r="T1954" s="5" t="str">
        <f t="shared" si="185"/>
        <v>hardware</v>
      </c>
    </row>
    <row r="1955" spans="1:20" ht="32" x14ac:dyDescent="0.2">
      <c r="A1955" s="5">
        <v>1953</v>
      </c>
      <c r="B1955" s="12" t="s">
        <v>1954</v>
      </c>
      <c r="C1955" s="12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18">
        <f t="shared" si="180"/>
        <v>40941.116493055553</v>
      </c>
      <c r="O1955" s="16">
        <f t="shared" si="181"/>
        <v>40969.916666666664</v>
      </c>
      <c r="P1955" s="5" t="s">
        <v>8295</v>
      </c>
      <c r="Q1955" s="9">
        <f t="shared" si="182"/>
        <v>2.2594666666666665</v>
      </c>
      <c r="R1955" s="15">
        <f t="shared" si="183"/>
        <v>230.56</v>
      </c>
      <c r="S1955" s="5" t="str">
        <f t="shared" si="184"/>
        <v>technology</v>
      </c>
      <c r="T1955" s="5" t="str">
        <f t="shared" si="185"/>
        <v>hardware</v>
      </c>
    </row>
    <row r="1956" spans="1:20" ht="16" x14ac:dyDescent="0.2">
      <c r="A1956" s="5">
        <v>1954</v>
      </c>
      <c r="B1956" s="12" t="s">
        <v>1955</v>
      </c>
      <c r="C1956" s="12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18">
        <f t="shared" si="180"/>
        <v>42394.497407407405</v>
      </c>
      <c r="O1956" s="16">
        <f t="shared" si="181"/>
        <v>42440.999999999993</v>
      </c>
      <c r="P1956" s="5" t="s">
        <v>8295</v>
      </c>
      <c r="Q1956" s="9">
        <f t="shared" si="182"/>
        <v>6.9894800000000004</v>
      </c>
      <c r="R1956" s="15">
        <f t="shared" si="183"/>
        <v>842.11</v>
      </c>
      <c r="S1956" s="5" t="str">
        <f t="shared" si="184"/>
        <v>technology</v>
      </c>
      <c r="T1956" s="5" t="str">
        <f t="shared" si="185"/>
        <v>hardware</v>
      </c>
    </row>
    <row r="1957" spans="1:20" ht="32" x14ac:dyDescent="0.2">
      <c r="A1957" s="5">
        <v>1955</v>
      </c>
      <c r="B1957" s="12" t="s">
        <v>1956</v>
      </c>
      <c r="C1957" s="12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18">
        <f t="shared" si="180"/>
        <v>41020.188437500001</v>
      </c>
      <c r="O1957" s="16">
        <f t="shared" si="181"/>
        <v>41052.583333333328</v>
      </c>
      <c r="P1957" s="5" t="s">
        <v>8295</v>
      </c>
      <c r="Q1957" s="9">
        <f t="shared" si="182"/>
        <v>3.9859528571428569</v>
      </c>
      <c r="R1957" s="15">
        <f t="shared" si="183"/>
        <v>577.28</v>
      </c>
      <c r="S1957" s="5" t="str">
        <f t="shared" si="184"/>
        <v>technology</v>
      </c>
      <c r="T1957" s="5" t="str">
        <f t="shared" si="185"/>
        <v>hardware</v>
      </c>
    </row>
    <row r="1958" spans="1:20" ht="32" x14ac:dyDescent="0.2">
      <c r="A1958" s="5">
        <v>1956</v>
      </c>
      <c r="B1958" s="12" t="s">
        <v>1957</v>
      </c>
      <c r="C1958" s="12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18">
        <f t="shared" si="180"/>
        <v>42067.84033564815</v>
      </c>
      <c r="O1958" s="16">
        <f t="shared" si="181"/>
        <v>42112.673668981479</v>
      </c>
      <c r="P1958" s="5" t="s">
        <v>8295</v>
      </c>
      <c r="Q1958" s="9">
        <f t="shared" si="182"/>
        <v>2.9403333333333332</v>
      </c>
      <c r="R1958" s="15">
        <f t="shared" si="183"/>
        <v>483.34</v>
      </c>
      <c r="S1958" s="5" t="str">
        <f t="shared" si="184"/>
        <v>technology</v>
      </c>
      <c r="T1958" s="5" t="str">
        <f t="shared" si="185"/>
        <v>hardware</v>
      </c>
    </row>
    <row r="1959" spans="1:20" ht="16" x14ac:dyDescent="0.2">
      <c r="A1959" s="5">
        <v>1957</v>
      </c>
      <c r="B1959" s="12" t="s">
        <v>1958</v>
      </c>
      <c r="C1959" s="12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18">
        <f t="shared" si="180"/>
        <v>41179.015196759261</v>
      </c>
      <c r="O1959" s="16">
        <f t="shared" si="181"/>
        <v>41208.890196759261</v>
      </c>
      <c r="P1959" s="5" t="s">
        <v>8295</v>
      </c>
      <c r="Q1959" s="9">
        <f t="shared" si="182"/>
        <v>1.6750470000000002</v>
      </c>
      <c r="R1959" s="15">
        <f t="shared" si="183"/>
        <v>76.14</v>
      </c>
      <c r="S1959" s="5" t="str">
        <f t="shared" si="184"/>
        <v>technology</v>
      </c>
      <c r="T1959" s="5" t="str">
        <f t="shared" si="185"/>
        <v>hardware</v>
      </c>
    </row>
    <row r="1960" spans="1:20" ht="32" x14ac:dyDescent="0.2">
      <c r="A1960" s="5">
        <v>1958</v>
      </c>
      <c r="B1960" s="12" t="s">
        <v>1959</v>
      </c>
      <c r="C1960" s="12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18">
        <f t="shared" si="180"/>
        <v>41326.904641203699</v>
      </c>
      <c r="O1960" s="16">
        <f t="shared" si="181"/>
        <v>41356.737974537034</v>
      </c>
      <c r="P1960" s="5" t="s">
        <v>8295</v>
      </c>
      <c r="Q1960" s="9">
        <f t="shared" si="182"/>
        <v>14.355717142857143</v>
      </c>
      <c r="R1960" s="15">
        <f t="shared" si="183"/>
        <v>74.11</v>
      </c>
      <c r="S1960" s="5" t="str">
        <f t="shared" si="184"/>
        <v>technology</v>
      </c>
      <c r="T1960" s="5" t="str">
        <f t="shared" si="185"/>
        <v>hardware</v>
      </c>
    </row>
    <row r="1961" spans="1:20" ht="32" x14ac:dyDescent="0.2">
      <c r="A1961" s="5">
        <v>1959</v>
      </c>
      <c r="B1961" s="12" t="s">
        <v>1960</v>
      </c>
      <c r="C1961" s="12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18">
        <f t="shared" si="180"/>
        <v>41871.762268518512</v>
      </c>
      <c r="O1961" s="16">
        <f t="shared" si="181"/>
        <v>41912.791666666664</v>
      </c>
      <c r="P1961" s="5" t="s">
        <v>8295</v>
      </c>
      <c r="Q1961" s="9">
        <f t="shared" si="182"/>
        <v>1.5673440000000001</v>
      </c>
      <c r="R1961" s="15">
        <f t="shared" si="183"/>
        <v>36.97</v>
      </c>
      <c r="S1961" s="5" t="str">
        <f t="shared" si="184"/>
        <v>technology</v>
      </c>
      <c r="T1961" s="5" t="str">
        <f t="shared" si="185"/>
        <v>hardware</v>
      </c>
    </row>
    <row r="1962" spans="1:20" ht="32" x14ac:dyDescent="0.2">
      <c r="A1962" s="5">
        <v>1960</v>
      </c>
      <c r="B1962" s="12" t="s">
        <v>1961</v>
      </c>
      <c r="C1962" s="12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18">
        <f t="shared" si="180"/>
        <v>41964.279409722221</v>
      </c>
      <c r="O1962" s="16">
        <f t="shared" si="181"/>
        <v>41994.154409722221</v>
      </c>
      <c r="P1962" s="5" t="s">
        <v>8295</v>
      </c>
      <c r="Q1962" s="9">
        <f t="shared" si="182"/>
        <v>1.1790285714285715</v>
      </c>
      <c r="R1962" s="15">
        <f t="shared" si="183"/>
        <v>2500.9699999999998</v>
      </c>
      <c r="S1962" s="5" t="str">
        <f t="shared" si="184"/>
        <v>technology</v>
      </c>
      <c r="T1962" s="5" t="str">
        <f t="shared" si="185"/>
        <v>hardware</v>
      </c>
    </row>
    <row r="1963" spans="1:20" ht="32" x14ac:dyDescent="0.2">
      <c r="A1963" s="5">
        <v>1961</v>
      </c>
      <c r="B1963" s="12" t="s">
        <v>1962</v>
      </c>
      <c r="C1963" s="12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18">
        <f t="shared" si="180"/>
        <v>41148.111307870371</v>
      </c>
      <c r="O1963" s="16">
        <f t="shared" si="181"/>
        <v>41187.957638888889</v>
      </c>
      <c r="P1963" s="5" t="s">
        <v>8295</v>
      </c>
      <c r="Q1963" s="9">
        <f t="shared" si="182"/>
        <v>11.053811999999999</v>
      </c>
      <c r="R1963" s="15">
        <f t="shared" si="183"/>
        <v>67.69</v>
      </c>
      <c r="S1963" s="5" t="str">
        <f t="shared" si="184"/>
        <v>technology</v>
      </c>
      <c r="T1963" s="5" t="str">
        <f t="shared" si="185"/>
        <v>hardware</v>
      </c>
    </row>
    <row r="1964" spans="1:20" ht="32" x14ac:dyDescent="0.2">
      <c r="A1964" s="5">
        <v>1962</v>
      </c>
      <c r="B1964" s="12" t="s">
        <v>1963</v>
      </c>
      <c r="C1964" s="12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18">
        <f t="shared" si="180"/>
        <v>41742.697175925925</v>
      </c>
      <c r="O1964" s="16">
        <f t="shared" si="181"/>
        <v>41772.572175925925</v>
      </c>
      <c r="P1964" s="5" t="s">
        <v>8295</v>
      </c>
      <c r="Q1964" s="9">
        <f t="shared" si="182"/>
        <v>1.9292499999999999</v>
      </c>
      <c r="R1964" s="15">
        <f t="shared" si="183"/>
        <v>63.05</v>
      </c>
      <c r="S1964" s="5" t="str">
        <f t="shared" si="184"/>
        <v>technology</v>
      </c>
      <c r="T1964" s="5" t="str">
        <f t="shared" si="185"/>
        <v>hardware</v>
      </c>
    </row>
    <row r="1965" spans="1:20" ht="32" x14ac:dyDescent="0.2">
      <c r="A1965" s="5">
        <v>1963</v>
      </c>
      <c r="B1965" s="12" t="s">
        <v>1964</v>
      </c>
      <c r="C1965" s="12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18">
        <f t="shared" si="180"/>
        <v>41863.346458333333</v>
      </c>
      <c r="O1965" s="16">
        <f t="shared" si="181"/>
        <v>41898.221458333333</v>
      </c>
      <c r="P1965" s="5" t="s">
        <v>8295</v>
      </c>
      <c r="Q1965" s="9">
        <f t="shared" si="182"/>
        <v>1.268842105263158</v>
      </c>
      <c r="R1965" s="15">
        <f t="shared" si="183"/>
        <v>117.6</v>
      </c>
      <c r="S1965" s="5" t="str">
        <f t="shared" si="184"/>
        <v>technology</v>
      </c>
      <c r="T1965" s="5" t="str">
        <f t="shared" si="185"/>
        <v>hardware</v>
      </c>
    </row>
    <row r="1966" spans="1:20" ht="32" x14ac:dyDescent="0.2">
      <c r="A1966" s="5">
        <v>1964</v>
      </c>
      <c r="B1966" s="12" t="s">
        <v>1965</v>
      </c>
      <c r="C1966" s="12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18">
        <f t="shared" si="180"/>
        <v>42452.189490740733</v>
      </c>
      <c r="O1966" s="16">
        <f t="shared" si="181"/>
        <v>42482.064490740733</v>
      </c>
      <c r="P1966" s="5" t="s">
        <v>8295</v>
      </c>
      <c r="Q1966" s="9">
        <f t="shared" si="182"/>
        <v>2.5957748878923765</v>
      </c>
      <c r="R1966" s="15">
        <f t="shared" si="183"/>
        <v>180.75</v>
      </c>
      <c r="S1966" s="5" t="str">
        <f t="shared" si="184"/>
        <v>technology</v>
      </c>
      <c r="T1966" s="5" t="str">
        <f t="shared" si="185"/>
        <v>hardware</v>
      </c>
    </row>
    <row r="1967" spans="1:20" ht="32" x14ac:dyDescent="0.2">
      <c r="A1967" s="5">
        <v>1965</v>
      </c>
      <c r="B1967" s="12" t="s">
        <v>1966</v>
      </c>
      <c r="C1967" s="12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18">
        <f t="shared" si="180"/>
        <v>40898.005902777775</v>
      </c>
      <c r="O1967" s="16">
        <f t="shared" si="181"/>
        <v>40919.833333333328</v>
      </c>
      <c r="P1967" s="5" t="s">
        <v>8295</v>
      </c>
      <c r="Q1967" s="9">
        <f t="shared" si="182"/>
        <v>2.6227999999999998</v>
      </c>
      <c r="R1967" s="15">
        <f t="shared" si="183"/>
        <v>127.32</v>
      </c>
      <c r="S1967" s="5" t="str">
        <f t="shared" si="184"/>
        <v>technology</v>
      </c>
      <c r="T1967" s="5" t="str">
        <f t="shared" si="185"/>
        <v>hardware</v>
      </c>
    </row>
    <row r="1968" spans="1:20" ht="32" x14ac:dyDescent="0.2">
      <c r="A1968" s="5">
        <v>1966</v>
      </c>
      <c r="B1968" s="12" t="s">
        <v>1967</v>
      </c>
      <c r="C1968" s="12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18">
        <f t="shared" si="180"/>
        <v>41835.457152777773</v>
      </c>
      <c r="O1968" s="16">
        <f t="shared" si="181"/>
        <v>41865.332152777773</v>
      </c>
      <c r="P1968" s="5" t="s">
        <v>8295</v>
      </c>
      <c r="Q1968" s="9">
        <f t="shared" si="182"/>
        <v>2.0674309000000002</v>
      </c>
      <c r="R1968" s="15">
        <f t="shared" si="183"/>
        <v>136.63999999999999</v>
      </c>
      <c r="S1968" s="5" t="str">
        <f t="shared" si="184"/>
        <v>technology</v>
      </c>
      <c r="T1968" s="5" t="str">
        <f t="shared" si="185"/>
        <v>hardware</v>
      </c>
    </row>
    <row r="1969" spans="1:20" ht="32" x14ac:dyDescent="0.2">
      <c r="A1969" s="5">
        <v>1967</v>
      </c>
      <c r="B1969" s="12" t="s">
        <v>1968</v>
      </c>
      <c r="C1969" s="12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18">
        <f t="shared" si="180"/>
        <v>41730.580196759256</v>
      </c>
      <c r="O1969" s="16">
        <f t="shared" si="181"/>
        <v>41760.455196759256</v>
      </c>
      <c r="P1969" s="5" t="s">
        <v>8295</v>
      </c>
      <c r="Q1969" s="9">
        <f t="shared" si="182"/>
        <v>3.7012999999999998</v>
      </c>
      <c r="R1969" s="15">
        <f t="shared" si="183"/>
        <v>182.78</v>
      </c>
      <c r="S1969" s="5" t="str">
        <f t="shared" si="184"/>
        <v>technology</v>
      </c>
      <c r="T1969" s="5" t="str">
        <f t="shared" si="185"/>
        <v>hardware</v>
      </c>
    </row>
    <row r="1970" spans="1:20" ht="16" x14ac:dyDescent="0.2">
      <c r="A1970" s="5">
        <v>1968</v>
      </c>
      <c r="B1970" s="12" t="s">
        <v>1969</v>
      </c>
      <c r="C1970" s="12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18">
        <f t="shared" si="180"/>
        <v>42676.503645833327</v>
      </c>
      <c r="O1970" s="16">
        <f t="shared" si="181"/>
        <v>42707.420312499999</v>
      </c>
      <c r="P1970" s="5" t="s">
        <v>8295</v>
      </c>
      <c r="Q1970" s="9">
        <f t="shared" si="182"/>
        <v>2.8496600000000001</v>
      </c>
      <c r="R1970" s="15">
        <f t="shared" si="183"/>
        <v>279.38</v>
      </c>
      <c r="S1970" s="5" t="str">
        <f t="shared" si="184"/>
        <v>technology</v>
      </c>
      <c r="T1970" s="5" t="str">
        <f t="shared" si="185"/>
        <v>hardware</v>
      </c>
    </row>
    <row r="1971" spans="1:20" ht="32" x14ac:dyDescent="0.2">
      <c r="A1971" s="5">
        <v>1969</v>
      </c>
      <c r="B1971" s="12" t="s">
        <v>1970</v>
      </c>
      <c r="C1971" s="12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18">
        <f t="shared" si="180"/>
        <v>42557.709120370368</v>
      </c>
      <c r="O1971" s="16">
        <f t="shared" si="181"/>
        <v>42587.584120370368</v>
      </c>
      <c r="P1971" s="5" t="s">
        <v>8295</v>
      </c>
      <c r="Q1971" s="9">
        <f t="shared" si="182"/>
        <v>5.7907999999999999</v>
      </c>
      <c r="R1971" s="15">
        <f t="shared" si="183"/>
        <v>61.38</v>
      </c>
      <c r="S1971" s="5" t="str">
        <f t="shared" si="184"/>
        <v>technology</v>
      </c>
      <c r="T1971" s="5" t="str">
        <f t="shared" si="185"/>
        <v>hardware</v>
      </c>
    </row>
    <row r="1972" spans="1:20" ht="32" x14ac:dyDescent="0.2">
      <c r="A1972" s="5">
        <v>1970</v>
      </c>
      <c r="B1972" s="12" t="s">
        <v>1971</v>
      </c>
      <c r="C1972" s="12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18">
        <f t="shared" si="180"/>
        <v>41324.109965277778</v>
      </c>
      <c r="O1972" s="16">
        <f t="shared" si="181"/>
        <v>41383.943298611106</v>
      </c>
      <c r="P1972" s="5" t="s">
        <v>8295</v>
      </c>
      <c r="Q1972" s="9">
        <f t="shared" si="182"/>
        <v>11.318</v>
      </c>
      <c r="R1972" s="15">
        <f t="shared" si="183"/>
        <v>80.73</v>
      </c>
      <c r="S1972" s="5" t="str">
        <f t="shared" si="184"/>
        <v>technology</v>
      </c>
      <c r="T1972" s="5" t="str">
        <f t="shared" si="185"/>
        <v>hardware</v>
      </c>
    </row>
    <row r="1973" spans="1:20" ht="32" x14ac:dyDescent="0.2">
      <c r="A1973" s="5">
        <v>1971</v>
      </c>
      <c r="B1973" s="12" t="s">
        <v>1972</v>
      </c>
      <c r="C1973" s="12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18">
        <f t="shared" si="180"/>
        <v>41561.41737268518</v>
      </c>
      <c r="O1973" s="16">
        <f t="shared" si="181"/>
        <v>41592.958333333328</v>
      </c>
      <c r="P1973" s="5" t="s">
        <v>8295</v>
      </c>
      <c r="Q1973" s="9">
        <f t="shared" si="182"/>
        <v>2.6302771750000002</v>
      </c>
      <c r="R1973" s="15">
        <f t="shared" si="183"/>
        <v>272.36</v>
      </c>
      <c r="S1973" s="5" t="str">
        <f t="shared" si="184"/>
        <v>technology</v>
      </c>
      <c r="T1973" s="5" t="str">
        <f t="shared" si="185"/>
        <v>hardware</v>
      </c>
    </row>
    <row r="1974" spans="1:20" ht="32" x14ac:dyDescent="0.2">
      <c r="A1974" s="5">
        <v>1972</v>
      </c>
      <c r="B1974" s="12" t="s">
        <v>1973</v>
      </c>
      <c r="C1974" s="12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18">
        <f t="shared" si="180"/>
        <v>41200.928749999999</v>
      </c>
      <c r="O1974" s="16">
        <f t="shared" si="181"/>
        <v>41230.845416666663</v>
      </c>
      <c r="P1974" s="5" t="s">
        <v>8295</v>
      </c>
      <c r="Q1974" s="9">
        <f t="shared" si="182"/>
        <v>6.7447999999999997</v>
      </c>
      <c r="R1974" s="15">
        <f t="shared" si="183"/>
        <v>70.849999999999994</v>
      </c>
      <c r="S1974" s="5" t="str">
        <f t="shared" si="184"/>
        <v>technology</v>
      </c>
      <c r="T1974" s="5" t="str">
        <f t="shared" si="185"/>
        <v>hardware</v>
      </c>
    </row>
    <row r="1975" spans="1:20" ht="32" x14ac:dyDescent="0.2">
      <c r="A1975" s="5">
        <v>1973</v>
      </c>
      <c r="B1975" s="12" t="s">
        <v>1974</v>
      </c>
      <c r="C1975" s="12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18">
        <f t="shared" si="180"/>
        <v>42549.639629629623</v>
      </c>
      <c r="O1975" s="16">
        <f t="shared" si="181"/>
        <v>42588.083333333336</v>
      </c>
      <c r="P1975" s="5" t="s">
        <v>8295</v>
      </c>
      <c r="Q1975" s="9">
        <f t="shared" si="182"/>
        <v>2.5683081313131315</v>
      </c>
      <c r="R1975" s="15">
        <f t="shared" si="183"/>
        <v>247.94</v>
      </c>
      <c r="S1975" s="5" t="str">
        <f t="shared" si="184"/>
        <v>technology</v>
      </c>
      <c r="T1975" s="5" t="str">
        <f t="shared" si="185"/>
        <v>hardware</v>
      </c>
    </row>
    <row r="1976" spans="1:20" ht="32" x14ac:dyDescent="0.2">
      <c r="A1976" s="5">
        <v>1974</v>
      </c>
      <c r="B1976" s="12" t="s">
        <v>1975</v>
      </c>
      <c r="C1976" s="12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18">
        <f t="shared" si="180"/>
        <v>41445.250798611109</v>
      </c>
      <c r="O1976" s="16">
        <f t="shared" si="181"/>
        <v>41505.125798611109</v>
      </c>
      <c r="P1976" s="5" t="s">
        <v>8295</v>
      </c>
      <c r="Q1976" s="9">
        <f t="shared" si="182"/>
        <v>3.7549600000000001</v>
      </c>
      <c r="R1976" s="15">
        <f t="shared" si="183"/>
        <v>186.81</v>
      </c>
      <c r="S1976" s="5" t="str">
        <f t="shared" si="184"/>
        <v>technology</v>
      </c>
      <c r="T1976" s="5" t="str">
        <f t="shared" si="185"/>
        <v>hardware</v>
      </c>
    </row>
    <row r="1977" spans="1:20" ht="16" x14ac:dyDescent="0.2">
      <c r="A1977" s="5">
        <v>1975</v>
      </c>
      <c r="B1977" s="12" t="s">
        <v>1976</v>
      </c>
      <c r="C1977" s="12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18">
        <f t="shared" si="180"/>
        <v>41313.67188657407</v>
      </c>
      <c r="O1977" s="16">
        <f t="shared" si="181"/>
        <v>41343.54688657407</v>
      </c>
      <c r="P1977" s="5" t="s">
        <v>8295</v>
      </c>
      <c r="Q1977" s="9">
        <f t="shared" si="182"/>
        <v>2.0870837499999997</v>
      </c>
      <c r="R1977" s="15">
        <f t="shared" si="183"/>
        <v>131.99</v>
      </c>
      <c r="S1977" s="5" t="str">
        <f t="shared" si="184"/>
        <v>technology</v>
      </c>
      <c r="T1977" s="5" t="str">
        <f t="shared" si="185"/>
        <v>hardware</v>
      </c>
    </row>
    <row r="1978" spans="1:20" ht="16" x14ac:dyDescent="0.2">
      <c r="A1978" s="5">
        <v>1976</v>
      </c>
      <c r="B1978" s="12" t="s">
        <v>1977</v>
      </c>
      <c r="C1978" s="12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18">
        <f t="shared" si="180"/>
        <v>41438.816261574073</v>
      </c>
      <c r="O1978" s="16">
        <f t="shared" si="181"/>
        <v>41468.691261574073</v>
      </c>
      <c r="P1978" s="5" t="s">
        <v>8295</v>
      </c>
      <c r="Q1978" s="9">
        <f t="shared" si="182"/>
        <v>3.4660000000000002</v>
      </c>
      <c r="R1978" s="15">
        <f t="shared" si="183"/>
        <v>29.31</v>
      </c>
      <c r="S1978" s="5" t="str">
        <f t="shared" si="184"/>
        <v>technology</v>
      </c>
      <c r="T1978" s="5" t="str">
        <f t="shared" si="185"/>
        <v>hardware</v>
      </c>
    </row>
    <row r="1979" spans="1:20" ht="32" x14ac:dyDescent="0.2">
      <c r="A1979" s="5">
        <v>1977</v>
      </c>
      <c r="B1979" s="12" t="s">
        <v>1978</v>
      </c>
      <c r="C1979" s="12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18">
        <f t="shared" si="180"/>
        <v>42311.133564814816</v>
      </c>
      <c r="O1979" s="16">
        <f t="shared" si="181"/>
        <v>42357.124305555553</v>
      </c>
      <c r="P1979" s="5" t="s">
        <v>8295</v>
      </c>
      <c r="Q1979" s="9">
        <f t="shared" si="182"/>
        <v>4.0232999999999999</v>
      </c>
      <c r="R1979" s="15">
        <f t="shared" si="183"/>
        <v>245.02</v>
      </c>
      <c r="S1979" s="5" t="str">
        <f t="shared" si="184"/>
        <v>technology</v>
      </c>
      <c r="T1979" s="5" t="str">
        <f t="shared" si="185"/>
        <v>hardware</v>
      </c>
    </row>
    <row r="1980" spans="1:20" ht="32" x14ac:dyDescent="0.2">
      <c r="A1980" s="5">
        <v>1978</v>
      </c>
      <c r="B1980" s="12" t="s">
        <v>1979</v>
      </c>
      <c r="C1980" s="12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18">
        <f t="shared" si="180"/>
        <v>41039.142268518517</v>
      </c>
      <c r="O1980" s="16">
        <f t="shared" si="181"/>
        <v>41072.083333333328</v>
      </c>
      <c r="P1980" s="5" t="s">
        <v>8295</v>
      </c>
      <c r="Q1980" s="9">
        <f t="shared" si="182"/>
        <v>10.2684514</v>
      </c>
      <c r="R1980" s="15">
        <f t="shared" si="183"/>
        <v>1323.25</v>
      </c>
      <c r="S1980" s="5" t="str">
        <f t="shared" si="184"/>
        <v>technology</v>
      </c>
      <c r="T1980" s="5" t="str">
        <f t="shared" si="185"/>
        <v>hardware</v>
      </c>
    </row>
    <row r="1981" spans="1:20" ht="32" x14ac:dyDescent="0.2">
      <c r="A1981" s="5">
        <v>1979</v>
      </c>
      <c r="B1981" s="12" t="s">
        <v>1980</v>
      </c>
      <c r="C1981" s="12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18">
        <f t="shared" si="180"/>
        <v>42290.37668981481</v>
      </c>
      <c r="O1981" s="16">
        <f t="shared" si="181"/>
        <v>42326.999305555553</v>
      </c>
      <c r="P1981" s="5" t="s">
        <v>8295</v>
      </c>
      <c r="Q1981" s="9">
        <f t="shared" si="182"/>
        <v>1.14901155</v>
      </c>
      <c r="R1981" s="15">
        <f t="shared" si="183"/>
        <v>282.66000000000003</v>
      </c>
      <c r="S1981" s="5" t="str">
        <f t="shared" si="184"/>
        <v>technology</v>
      </c>
      <c r="T1981" s="5" t="str">
        <f t="shared" si="185"/>
        <v>hardware</v>
      </c>
    </row>
    <row r="1982" spans="1:20" ht="16" x14ac:dyDescent="0.2">
      <c r="A1982" s="5">
        <v>1980</v>
      </c>
      <c r="B1982" s="12" t="s">
        <v>1981</v>
      </c>
      <c r="C1982" s="12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18">
        <f t="shared" si="180"/>
        <v>42423.459050925921</v>
      </c>
      <c r="O1982" s="16">
        <f t="shared" si="181"/>
        <v>42463.292384259257</v>
      </c>
      <c r="P1982" s="5" t="s">
        <v>8295</v>
      </c>
      <c r="Q1982" s="9">
        <f t="shared" si="182"/>
        <v>3.5482402000000004</v>
      </c>
      <c r="R1982" s="15">
        <f t="shared" si="183"/>
        <v>91.21</v>
      </c>
      <c r="S1982" s="5" t="str">
        <f t="shared" si="184"/>
        <v>technology</v>
      </c>
      <c r="T1982" s="5" t="str">
        <f t="shared" si="185"/>
        <v>hardware</v>
      </c>
    </row>
    <row r="1983" spans="1:20" ht="32" x14ac:dyDescent="0.2">
      <c r="A1983" s="5">
        <v>1981</v>
      </c>
      <c r="B1983" s="12" t="s">
        <v>1982</v>
      </c>
      <c r="C1983" s="12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18">
        <f t="shared" si="180"/>
        <v>41799.641956018517</v>
      </c>
      <c r="O1983" s="16">
        <f t="shared" si="181"/>
        <v>41829.516956018517</v>
      </c>
      <c r="P1983" s="5" t="s">
        <v>8296</v>
      </c>
      <c r="Q1983" s="9">
        <f t="shared" si="182"/>
        <v>5.0799999999999998E-2</v>
      </c>
      <c r="R1983" s="15">
        <f t="shared" si="183"/>
        <v>31.75</v>
      </c>
      <c r="S1983" s="5" t="str">
        <f t="shared" si="184"/>
        <v>photography</v>
      </c>
      <c r="T1983" s="5" t="str">
        <f t="shared" si="185"/>
        <v>people</v>
      </c>
    </row>
    <row r="1984" spans="1:20" ht="32" x14ac:dyDescent="0.2">
      <c r="A1984" s="5">
        <v>1982</v>
      </c>
      <c r="B1984" s="12" t="s">
        <v>1983</v>
      </c>
      <c r="C1984" s="12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18">
        <f t="shared" si="180"/>
        <v>42678.503321759257</v>
      </c>
      <c r="O1984" s="16">
        <f t="shared" si="181"/>
        <v>42708.419988425921</v>
      </c>
      <c r="P1984" s="5" t="s">
        <v>8296</v>
      </c>
      <c r="Q1984" s="9">
        <f t="shared" si="182"/>
        <v>0</v>
      </c>
      <c r="R1984" s="15" t="str">
        <f t="shared" si="183"/>
        <v>N/A</v>
      </c>
      <c r="S1984" s="5" t="str">
        <f t="shared" si="184"/>
        <v>photography</v>
      </c>
      <c r="T1984" s="5" t="str">
        <f t="shared" si="185"/>
        <v>people</v>
      </c>
    </row>
    <row r="1985" spans="1:20" ht="32" x14ac:dyDescent="0.2">
      <c r="A1985" s="5">
        <v>1983</v>
      </c>
      <c r="B1985" s="12" t="s">
        <v>1984</v>
      </c>
      <c r="C1985" s="12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18">
        <f t="shared" si="180"/>
        <v>42592.928449074076</v>
      </c>
      <c r="O1985" s="16">
        <f t="shared" si="181"/>
        <v>42615.083333333336</v>
      </c>
      <c r="P1985" s="5" t="s">
        <v>8296</v>
      </c>
      <c r="Q1985" s="9">
        <f t="shared" si="182"/>
        <v>4.2999999999999997E-2</v>
      </c>
      <c r="R1985" s="15">
        <f t="shared" si="183"/>
        <v>88.69</v>
      </c>
      <c r="S1985" s="5" t="str">
        <f t="shared" si="184"/>
        <v>photography</v>
      </c>
      <c r="T1985" s="5" t="str">
        <f t="shared" si="185"/>
        <v>people</v>
      </c>
    </row>
    <row r="1986" spans="1:20" ht="48" x14ac:dyDescent="0.2">
      <c r="A1986" s="5">
        <v>1984</v>
      </c>
      <c r="B1986" s="12" t="s">
        <v>1985</v>
      </c>
      <c r="C1986" s="12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18">
        <f t="shared" ref="N1986:N2049" si="186">(J1986/86400)+25569+(-2/24)</f>
        <v>41913.706956018512</v>
      </c>
      <c r="O1986" s="16">
        <f t="shared" ref="O1986:O2049" si="187">(I1986/86400)+25569+(-5/24)</f>
        <v>41973.623622685183</v>
      </c>
      <c r="P1986" s="5" t="s">
        <v>8296</v>
      </c>
      <c r="Q1986" s="9">
        <f t="shared" ref="Q1986:Q2049" si="188">E1986/D1986</f>
        <v>0.21146666666666666</v>
      </c>
      <c r="R1986" s="15">
        <f t="shared" ref="R1986:R2049" si="189">IF(OR(E1986=0,L1986=0),"N/A",ROUND((E1986/L1986),2))</f>
        <v>453.14</v>
      </c>
      <c r="S1986" s="5" t="str">
        <f t="shared" ref="S1986:S2049" si="190">LEFT(P1986,(FIND("/",P1986,1)-1))</f>
        <v>photography</v>
      </c>
      <c r="T1986" s="5" t="str">
        <f t="shared" ref="T1986:T2049" si="191">RIGHT(P1986,LEN(P1986)-FIND("/",P1986))</f>
        <v>people</v>
      </c>
    </row>
    <row r="1987" spans="1:20" ht="32" x14ac:dyDescent="0.2">
      <c r="A1987" s="5">
        <v>1985</v>
      </c>
      <c r="B1987" s="12" t="s">
        <v>1986</v>
      </c>
      <c r="C1987" s="12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18">
        <f t="shared" si="186"/>
        <v>42555.615405092591</v>
      </c>
      <c r="O1987" s="16">
        <f t="shared" si="187"/>
        <v>42584.749999999993</v>
      </c>
      <c r="P1987" s="5" t="s">
        <v>8296</v>
      </c>
      <c r="Q1987" s="9">
        <f t="shared" si="188"/>
        <v>3.1875000000000001E-2</v>
      </c>
      <c r="R1987" s="15">
        <f t="shared" si="189"/>
        <v>12.75</v>
      </c>
      <c r="S1987" s="5" t="str">
        <f t="shared" si="190"/>
        <v>photography</v>
      </c>
      <c r="T1987" s="5" t="str">
        <f t="shared" si="191"/>
        <v>people</v>
      </c>
    </row>
    <row r="1988" spans="1:20" ht="32" x14ac:dyDescent="0.2">
      <c r="A1988" s="5">
        <v>1986</v>
      </c>
      <c r="B1988" s="12" t="s">
        <v>1987</v>
      </c>
      <c r="C1988" s="12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18">
        <f t="shared" si="186"/>
        <v>42413.350497685184</v>
      </c>
      <c r="O1988" s="16">
        <f t="shared" si="187"/>
        <v>42443.183831018519</v>
      </c>
      <c r="P1988" s="5" t="s">
        <v>8296</v>
      </c>
      <c r="Q1988" s="9">
        <f t="shared" si="188"/>
        <v>5.0000000000000001E-4</v>
      </c>
      <c r="R1988" s="15">
        <f t="shared" si="189"/>
        <v>1</v>
      </c>
      <c r="S1988" s="5" t="str">
        <f t="shared" si="190"/>
        <v>photography</v>
      </c>
      <c r="T1988" s="5" t="str">
        <f t="shared" si="191"/>
        <v>people</v>
      </c>
    </row>
    <row r="1989" spans="1:20" ht="16" x14ac:dyDescent="0.2">
      <c r="A1989" s="5">
        <v>1987</v>
      </c>
      <c r="B1989" s="12" t="s">
        <v>1988</v>
      </c>
      <c r="C1989" s="12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18">
        <f t="shared" si="186"/>
        <v>42034.556435185186</v>
      </c>
      <c r="O1989" s="16">
        <f t="shared" si="187"/>
        <v>42064.431435185186</v>
      </c>
      <c r="P1989" s="5" t="s">
        <v>8296</v>
      </c>
      <c r="Q1989" s="9">
        <f t="shared" si="188"/>
        <v>0.42472727272727273</v>
      </c>
      <c r="R1989" s="15">
        <f t="shared" si="189"/>
        <v>83.43</v>
      </c>
      <c r="S1989" s="5" t="str">
        <f t="shared" si="190"/>
        <v>photography</v>
      </c>
      <c r="T1989" s="5" t="str">
        <f t="shared" si="191"/>
        <v>people</v>
      </c>
    </row>
    <row r="1990" spans="1:20" ht="16" x14ac:dyDescent="0.2">
      <c r="A1990" s="5">
        <v>1988</v>
      </c>
      <c r="B1990" s="12" t="s">
        <v>1989</v>
      </c>
      <c r="C1990" s="12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18">
        <f t="shared" si="186"/>
        <v>42206.679884259262</v>
      </c>
      <c r="O1990" s="16">
        <f t="shared" si="187"/>
        <v>42236.554884259262</v>
      </c>
      <c r="P1990" s="5" t="s">
        <v>8296</v>
      </c>
      <c r="Q1990" s="9">
        <f t="shared" si="188"/>
        <v>4.1666666666666666E-3</v>
      </c>
      <c r="R1990" s="15">
        <f t="shared" si="189"/>
        <v>25</v>
      </c>
      <c r="S1990" s="5" t="str">
        <f t="shared" si="190"/>
        <v>photography</v>
      </c>
      <c r="T1990" s="5" t="str">
        <f t="shared" si="191"/>
        <v>people</v>
      </c>
    </row>
    <row r="1991" spans="1:20" ht="32" x14ac:dyDescent="0.2">
      <c r="A1991" s="5">
        <v>1989</v>
      </c>
      <c r="B1991" s="12" t="s">
        <v>1990</v>
      </c>
      <c r="C1991" s="12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18">
        <f t="shared" si="186"/>
        <v>42685.597314814811</v>
      </c>
      <c r="O1991" s="16">
        <f t="shared" si="187"/>
        <v>42715.472314814811</v>
      </c>
      <c r="P1991" s="5" t="s">
        <v>8296</v>
      </c>
      <c r="Q1991" s="9">
        <f t="shared" si="188"/>
        <v>0.01</v>
      </c>
      <c r="R1991" s="15">
        <f t="shared" si="189"/>
        <v>50</v>
      </c>
      <c r="S1991" s="5" t="str">
        <f t="shared" si="190"/>
        <v>photography</v>
      </c>
      <c r="T1991" s="5" t="str">
        <f t="shared" si="191"/>
        <v>people</v>
      </c>
    </row>
    <row r="1992" spans="1:20" ht="32" x14ac:dyDescent="0.2">
      <c r="A1992" s="5">
        <v>1990</v>
      </c>
      <c r="B1992" s="12" t="s">
        <v>1991</v>
      </c>
      <c r="C1992" s="12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18">
        <f t="shared" si="186"/>
        <v>42398.112638888888</v>
      </c>
      <c r="O1992" s="16">
        <f t="shared" si="187"/>
        <v>42412.987638888888</v>
      </c>
      <c r="P1992" s="5" t="s">
        <v>8296</v>
      </c>
      <c r="Q1992" s="9">
        <f t="shared" si="188"/>
        <v>0.16966666666666666</v>
      </c>
      <c r="R1992" s="15">
        <f t="shared" si="189"/>
        <v>101.8</v>
      </c>
      <c r="S1992" s="5" t="str">
        <f t="shared" si="190"/>
        <v>photography</v>
      </c>
      <c r="T1992" s="5" t="str">
        <f t="shared" si="191"/>
        <v>people</v>
      </c>
    </row>
    <row r="1993" spans="1:20" ht="16" x14ac:dyDescent="0.2">
      <c r="A1993" s="5">
        <v>1991</v>
      </c>
      <c r="B1993" s="12" t="s">
        <v>1992</v>
      </c>
      <c r="C1993" s="12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18">
        <f t="shared" si="186"/>
        <v>42167.810023148144</v>
      </c>
      <c r="O1993" s="16">
        <f t="shared" si="187"/>
        <v>42188.685023148144</v>
      </c>
      <c r="P1993" s="5" t="s">
        <v>8296</v>
      </c>
      <c r="Q1993" s="9">
        <f t="shared" si="188"/>
        <v>7.0000000000000007E-2</v>
      </c>
      <c r="R1993" s="15">
        <f t="shared" si="189"/>
        <v>46.67</v>
      </c>
      <c r="S1993" s="5" t="str">
        <f t="shared" si="190"/>
        <v>photography</v>
      </c>
      <c r="T1993" s="5" t="str">
        <f t="shared" si="191"/>
        <v>people</v>
      </c>
    </row>
    <row r="1994" spans="1:20" ht="16" x14ac:dyDescent="0.2">
      <c r="A1994" s="5">
        <v>1992</v>
      </c>
      <c r="B1994" s="12" t="s">
        <v>1993</v>
      </c>
      <c r="C1994" s="12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18">
        <f t="shared" si="186"/>
        <v>42023.060081018521</v>
      </c>
      <c r="O1994" s="16">
        <f t="shared" si="187"/>
        <v>42052.935081018521</v>
      </c>
      <c r="P1994" s="5" t="s">
        <v>8296</v>
      </c>
      <c r="Q1994" s="9">
        <f t="shared" si="188"/>
        <v>1.3333333333333333E-3</v>
      </c>
      <c r="R1994" s="15">
        <f t="shared" si="189"/>
        <v>1</v>
      </c>
      <c r="S1994" s="5" t="str">
        <f t="shared" si="190"/>
        <v>photography</v>
      </c>
      <c r="T1994" s="5" t="str">
        <f t="shared" si="191"/>
        <v>people</v>
      </c>
    </row>
    <row r="1995" spans="1:20" ht="32" x14ac:dyDescent="0.2">
      <c r="A1995" s="5">
        <v>1993</v>
      </c>
      <c r="B1995" s="12" t="s">
        <v>1994</v>
      </c>
      <c r="C1995" s="12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18">
        <f t="shared" si="186"/>
        <v>42329.505057870367</v>
      </c>
      <c r="O1995" s="16">
        <f t="shared" si="187"/>
        <v>42359.380057870367</v>
      </c>
      <c r="P1995" s="5" t="s">
        <v>8296</v>
      </c>
      <c r="Q1995" s="9">
        <f t="shared" si="188"/>
        <v>0</v>
      </c>
      <c r="R1995" s="15" t="str">
        <f t="shared" si="189"/>
        <v>N/A</v>
      </c>
      <c r="S1995" s="5" t="str">
        <f t="shared" si="190"/>
        <v>photography</v>
      </c>
      <c r="T1995" s="5" t="str">
        <f t="shared" si="191"/>
        <v>people</v>
      </c>
    </row>
    <row r="1996" spans="1:20" ht="32" x14ac:dyDescent="0.2">
      <c r="A1996" s="5">
        <v>1994</v>
      </c>
      <c r="B1996" s="12" t="s">
        <v>1995</v>
      </c>
      <c r="C1996" s="12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18">
        <f t="shared" si="186"/>
        <v>42650.922939814809</v>
      </c>
      <c r="O1996" s="16">
        <f t="shared" si="187"/>
        <v>42710.839606481481</v>
      </c>
      <c r="P1996" s="5" t="s">
        <v>8296</v>
      </c>
      <c r="Q1996" s="9">
        <f t="shared" si="188"/>
        <v>0</v>
      </c>
      <c r="R1996" s="15" t="str">
        <f t="shared" si="189"/>
        <v>N/A</v>
      </c>
      <c r="S1996" s="5" t="str">
        <f t="shared" si="190"/>
        <v>photography</v>
      </c>
      <c r="T1996" s="5" t="str">
        <f t="shared" si="191"/>
        <v>people</v>
      </c>
    </row>
    <row r="1997" spans="1:20" ht="32" x14ac:dyDescent="0.2">
      <c r="A1997" s="5">
        <v>1995</v>
      </c>
      <c r="B1997" s="12" t="s">
        <v>1996</v>
      </c>
      <c r="C1997" s="12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18">
        <f t="shared" si="186"/>
        <v>42181.818703703706</v>
      </c>
      <c r="O1997" s="16">
        <f t="shared" si="187"/>
        <v>42201.693703703706</v>
      </c>
      <c r="P1997" s="5" t="s">
        <v>8296</v>
      </c>
      <c r="Q1997" s="9">
        <f t="shared" si="188"/>
        <v>7.8E-2</v>
      </c>
      <c r="R1997" s="15">
        <f t="shared" si="189"/>
        <v>26</v>
      </c>
      <c r="S1997" s="5" t="str">
        <f t="shared" si="190"/>
        <v>photography</v>
      </c>
      <c r="T1997" s="5" t="str">
        <f t="shared" si="191"/>
        <v>people</v>
      </c>
    </row>
    <row r="1998" spans="1:20" ht="32" x14ac:dyDescent="0.2">
      <c r="A1998" s="5">
        <v>1996</v>
      </c>
      <c r="B1998" s="12" t="s">
        <v>1997</v>
      </c>
      <c r="C1998" s="12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18">
        <f t="shared" si="186"/>
        <v>41800.736238425925</v>
      </c>
      <c r="O1998" s="16">
        <f t="shared" si="187"/>
        <v>41830.611238425925</v>
      </c>
      <c r="P1998" s="5" t="s">
        <v>8296</v>
      </c>
      <c r="Q1998" s="9">
        <f t="shared" si="188"/>
        <v>0</v>
      </c>
      <c r="R1998" s="15" t="str">
        <f t="shared" si="189"/>
        <v>N/A</v>
      </c>
      <c r="S1998" s="5" t="str">
        <f t="shared" si="190"/>
        <v>photography</v>
      </c>
      <c r="T1998" s="5" t="str">
        <f t="shared" si="191"/>
        <v>people</v>
      </c>
    </row>
    <row r="1999" spans="1:20" ht="32" x14ac:dyDescent="0.2">
      <c r="A1999" s="5">
        <v>1997</v>
      </c>
      <c r="B1999" s="12" t="s">
        <v>1998</v>
      </c>
      <c r="C1999" s="12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18">
        <f t="shared" si="186"/>
        <v>41847.847361111111</v>
      </c>
      <c r="O1999" s="16">
        <f t="shared" si="187"/>
        <v>41877.722361111111</v>
      </c>
      <c r="P1999" s="5" t="s">
        <v>8296</v>
      </c>
      <c r="Q1999" s="9">
        <f t="shared" si="188"/>
        <v>0</v>
      </c>
      <c r="R1999" s="15" t="str">
        <f t="shared" si="189"/>
        <v>N/A</v>
      </c>
      <c r="S1999" s="5" t="str">
        <f t="shared" si="190"/>
        <v>photography</v>
      </c>
      <c r="T1999" s="5" t="str">
        <f t="shared" si="191"/>
        <v>people</v>
      </c>
    </row>
    <row r="2000" spans="1:20" ht="32" x14ac:dyDescent="0.2">
      <c r="A2000" s="5">
        <v>1998</v>
      </c>
      <c r="B2000" s="12" t="s">
        <v>1999</v>
      </c>
      <c r="C2000" s="12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18">
        <f t="shared" si="186"/>
        <v>41807.035162037035</v>
      </c>
      <c r="O2000" s="16">
        <f t="shared" si="187"/>
        <v>41851.910162037035</v>
      </c>
      <c r="P2000" s="5" t="s">
        <v>8296</v>
      </c>
      <c r="Q2000" s="9">
        <f t="shared" si="188"/>
        <v>0.26200000000000001</v>
      </c>
      <c r="R2000" s="15">
        <f t="shared" si="189"/>
        <v>218.33</v>
      </c>
      <c r="S2000" s="5" t="str">
        <f t="shared" si="190"/>
        <v>photography</v>
      </c>
      <c r="T2000" s="5" t="str">
        <f t="shared" si="191"/>
        <v>people</v>
      </c>
    </row>
    <row r="2001" spans="1:20" ht="32" x14ac:dyDescent="0.2">
      <c r="A2001" s="5">
        <v>1999</v>
      </c>
      <c r="B2001" s="12" t="s">
        <v>2000</v>
      </c>
      <c r="C2001" s="12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18">
        <f t="shared" si="186"/>
        <v>41926.399398148147</v>
      </c>
      <c r="O2001" s="16">
        <f t="shared" si="187"/>
        <v>41956.316064814811</v>
      </c>
      <c r="P2001" s="5" t="s">
        <v>8296</v>
      </c>
      <c r="Q2001" s="9">
        <f t="shared" si="188"/>
        <v>7.6129032258064515E-3</v>
      </c>
      <c r="R2001" s="15">
        <f t="shared" si="189"/>
        <v>33.71</v>
      </c>
      <c r="S2001" s="5" t="str">
        <f t="shared" si="190"/>
        <v>photography</v>
      </c>
      <c r="T2001" s="5" t="str">
        <f t="shared" si="191"/>
        <v>people</v>
      </c>
    </row>
    <row r="2002" spans="1:20" ht="32" x14ac:dyDescent="0.2">
      <c r="A2002" s="5">
        <v>2000</v>
      </c>
      <c r="B2002" s="12" t="s">
        <v>2001</v>
      </c>
      <c r="C2002" s="12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18">
        <f t="shared" si="186"/>
        <v>42345.868206018517</v>
      </c>
      <c r="O2002" s="16">
        <f t="shared" si="187"/>
        <v>42375.743206018517</v>
      </c>
      <c r="P2002" s="5" t="s">
        <v>8296</v>
      </c>
      <c r="Q2002" s="9">
        <f t="shared" si="188"/>
        <v>0.125</v>
      </c>
      <c r="R2002" s="15">
        <f t="shared" si="189"/>
        <v>25</v>
      </c>
      <c r="S2002" s="5" t="str">
        <f t="shared" si="190"/>
        <v>photography</v>
      </c>
      <c r="T2002" s="5" t="str">
        <f t="shared" si="191"/>
        <v>people</v>
      </c>
    </row>
    <row r="2003" spans="1:20" ht="32" x14ac:dyDescent="0.2">
      <c r="A2003" s="5">
        <v>2001</v>
      </c>
      <c r="B2003" s="12" t="s">
        <v>2002</v>
      </c>
      <c r="C2003" s="12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18">
        <f t="shared" si="186"/>
        <v>42136.126342592594</v>
      </c>
      <c r="O2003" s="16">
        <f t="shared" si="187"/>
        <v>42167.624999999993</v>
      </c>
      <c r="P2003" s="5" t="s">
        <v>8295</v>
      </c>
      <c r="Q2003" s="9">
        <f t="shared" si="188"/>
        <v>3.8212909090909091</v>
      </c>
      <c r="R2003" s="15">
        <f t="shared" si="189"/>
        <v>128.38999999999999</v>
      </c>
      <c r="S2003" s="5" t="str">
        <f t="shared" si="190"/>
        <v>technology</v>
      </c>
      <c r="T2003" s="5" t="str">
        <f t="shared" si="191"/>
        <v>hardware</v>
      </c>
    </row>
    <row r="2004" spans="1:20" ht="32" x14ac:dyDescent="0.2">
      <c r="A2004" s="5">
        <v>2002</v>
      </c>
      <c r="B2004" s="12" t="s">
        <v>2003</v>
      </c>
      <c r="C2004" s="12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18">
        <f t="shared" si="186"/>
        <v>42728.628969907404</v>
      </c>
      <c r="O2004" s="16">
        <f t="shared" si="187"/>
        <v>42758.503969907404</v>
      </c>
      <c r="P2004" s="5" t="s">
        <v>8295</v>
      </c>
      <c r="Q2004" s="9">
        <f t="shared" si="188"/>
        <v>2.1679422000000002</v>
      </c>
      <c r="R2004" s="15">
        <f t="shared" si="189"/>
        <v>78.83</v>
      </c>
      <c r="S2004" s="5" t="str">
        <f t="shared" si="190"/>
        <v>technology</v>
      </c>
      <c r="T2004" s="5" t="str">
        <f t="shared" si="191"/>
        <v>hardware</v>
      </c>
    </row>
    <row r="2005" spans="1:20" ht="32" x14ac:dyDescent="0.2">
      <c r="A2005" s="5">
        <v>2003</v>
      </c>
      <c r="B2005" s="12" t="s">
        <v>2004</v>
      </c>
      <c r="C2005" s="12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18">
        <f t="shared" si="186"/>
        <v>40347.042268518519</v>
      </c>
      <c r="O2005" s="16">
        <f t="shared" si="187"/>
        <v>40361.75</v>
      </c>
      <c r="P2005" s="5" t="s">
        <v>8295</v>
      </c>
      <c r="Q2005" s="9">
        <f t="shared" si="188"/>
        <v>3.12</v>
      </c>
      <c r="R2005" s="15">
        <f t="shared" si="189"/>
        <v>91.76</v>
      </c>
      <c r="S2005" s="5" t="str">
        <f t="shared" si="190"/>
        <v>technology</v>
      </c>
      <c r="T2005" s="5" t="str">
        <f t="shared" si="191"/>
        <v>hardware</v>
      </c>
    </row>
    <row r="2006" spans="1:20" ht="32" x14ac:dyDescent="0.2">
      <c r="A2006" s="5">
        <v>2004</v>
      </c>
      <c r="B2006" s="12" t="s">
        <v>2005</v>
      </c>
      <c r="C2006" s="12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18">
        <f t="shared" si="186"/>
        <v>41800.521562499998</v>
      </c>
      <c r="O2006" s="16">
        <f t="shared" si="187"/>
        <v>41830.396562499998</v>
      </c>
      <c r="P2006" s="5" t="s">
        <v>8295</v>
      </c>
      <c r="Q2006" s="9">
        <f t="shared" si="188"/>
        <v>2.3442048</v>
      </c>
      <c r="R2006" s="15">
        <f t="shared" si="189"/>
        <v>331.1</v>
      </c>
      <c r="S2006" s="5" t="str">
        <f t="shared" si="190"/>
        <v>technology</v>
      </c>
      <c r="T2006" s="5" t="str">
        <f t="shared" si="191"/>
        <v>hardware</v>
      </c>
    </row>
    <row r="2007" spans="1:20" ht="32" x14ac:dyDescent="0.2">
      <c r="A2007" s="5">
        <v>2005</v>
      </c>
      <c r="B2007" s="12" t="s">
        <v>2006</v>
      </c>
      <c r="C2007" s="12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18">
        <f t="shared" si="186"/>
        <v>41535.729374999995</v>
      </c>
      <c r="O2007" s="16">
        <f t="shared" si="187"/>
        <v>41562.957638888889</v>
      </c>
      <c r="P2007" s="5" t="s">
        <v>8295</v>
      </c>
      <c r="Q2007" s="9">
        <f t="shared" si="188"/>
        <v>1.236801</v>
      </c>
      <c r="R2007" s="15">
        <f t="shared" si="189"/>
        <v>194.26</v>
      </c>
      <c r="S2007" s="5" t="str">
        <f t="shared" si="190"/>
        <v>technology</v>
      </c>
      <c r="T2007" s="5" t="str">
        <f t="shared" si="191"/>
        <v>hardware</v>
      </c>
    </row>
    <row r="2008" spans="1:20" ht="32" x14ac:dyDescent="0.2">
      <c r="A2008" s="5">
        <v>2006</v>
      </c>
      <c r="B2008" s="12" t="s">
        <v>2007</v>
      </c>
      <c r="C2008" s="12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18">
        <f t="shared" si="186"/>
        <v>41941.417187499996</v>
      </c>
      <c r="O2008" s="16">
        <f t="shared" si="187"/>
        <v>41976.333854166667</v>
      </c>
      <c r="P2008" s="5" t="s">
        <v>8295</v>
      </c>
      <c r="Q2008" s="9">
        <f t="shared" si="188"/>
        <v>2.4784000000000002</v>
      </c>
      <c r="R2008" s="15">
        <f t="shared" si="189"/>
        <v>408.98</v>
      </c>
      <c r="S2008" s="5" t="str">
        <f t="shared" si="190"/>
        <v>technology</v>
      </c>
      <c r="T2008" s="5" t="str">
        <f t="shared" si="191"/>
        <v>hardware</v>
      </c>
    </row>
    <row r="2009" spans="1:20" ht="32" x14ac:dyDescent="0.2">
      <c r="A2009" s="5">
        <v>2007</v>
      </c>
      <c r="B2009" s="12" t="s">
        <v>2008</v>
      </c>
      <c r="C2009" s="12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18">
        <f t="shared" si="186"/>
        <v>40347.754467592589</v>
      </c>
      <c r="O2009" s="16">
        <f t="shared" si="187"/>
        <v>40413.958333333328</v>
      </c>
      <c r="P2009" s="5" t="s">
        <v>8295</v>
      </c>
      <c r="Q2009" s="9">
        <f t="shared" si="188"/>
        <v>1.157092</v>
      </c>
      <c r="R2009" s="15">
        <f t="shared" si="189"/>
        <v>84.46</v>
      </c>
      <c r="S2009" s="5" t="str">
        <f t="shared" si="190"/>
        <v>technology</v>
      </c>
      <c r="T2009" s="5" t="str">
        <f t="shared" si="191"/>
        <v>hardware</v>
      </c>
    </row>
    <row r="2010" spans="1:20" ht="32" x14ac:dyDescent="0.2">
      <c r="A2010" s="5">
        <v>2008</v>
      </c>
      <c r="B2010" s="12" t="s">
        <v>2009</v>
      </c>
      <c r="C2010" s="12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18">
        <f t="shared" si="186"/>
        <v>40761.521087962959</v>
      </c>
      <c r="O2010" s="16">
        <f t="shared" si="187"/>
        <v>40805.396087962959</v>
      </c>
      <c r="P2010" s="5" t="s">
        <v>8295</v>
      </c>
      <c r="Q2010" s="9">
        <f t="shared" si="188"/>
        <v>1.1707484768810599</v>
      </c>
      <c r="R2010" s="15">
        <f t="shared" si="189"/>
        <v>44.85</v>
      </c>
      <c r="S2010" s="5" t="str">
        <f t="shared" si="190"/>
        <v>technology</v>
      </c>
      <c r="T2010" s="5" t="str">
        <f t="shared" si="191"/>
        <v>hardware</v>
      </c>
    </row>
    <row r="2011" spans="1:20" ht="32" x14ac:dyDescent="0.2">
      <c r="A2011" s="5">
        <v>2009</v>
      </c>
      <c r="B2011" s="12" t="s">
        <v>2010</v>
      </c>
      <c r="C2011" s="12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18">
        <f t="shared" si="186"/>
        <v>42661.240081018514</v>
      </c>
      <c r="O2011" s="16">
        <f t="shared" si="187"/>
        <v>42697.156747685185</v>
      </c>
      <c r="P2011" s="5" t="s">
        <v>8295</v>
      </c>
      <c r="Q2011" s="9">
        <f t="shared" si="188"/>
        <v>3.05158</v>
      </c>
      <c r="R2011" s="15">
        <f t="shared" si="189"/>
        <v>383.36</v>
      </c>
      <c r="S2011" s="5" t="str">
        <f t="shared" si="190"/>
        <v>technology</v>
      </c>
      <c r="T2011" s="5" t="str">
        <f t="shared" si="191"/>
        <v>hardware</v>
      </c>
    </row>
    <row r="2012" spans="1:20" ht="16" x14ac:dyDescent="0.2">
      <c r="A2012" s="5">
        <v>2010</v>
      </c>
      <c r="B2012" s="12" t="s">
        <v>2011</v>
      </c>
      <c r="C2012" s="12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18">
        <f t="shared" si="186"/>
        <v>42570.913090277776</v>
      </c>
      <c r="O2012" s="16">
        <f t="shared" si="187"/>
        <v>42600.788090277776</v>
      </c>
      <c r="P2012" s="5" t="s">
        <v>8295</v>
      </c>
      <c r="Q2012" s="9">
        <f t="shared" si="188"/>
        <v>3.2005299999999997</v>
      </c>
      <c r="R2012" s="15">
        <f t="shared" si="189"/>
        <v>55.28</v>
      </c>
      <c r="S2012" s="5" t="str">
        <f t="shared" si="190"/>
        <v>technology</v>
      </c>
      <c r="T2012" s="5" t="str">
        <f t="shared" si="191"/>
        <v>hardware</v>
      </c>
    </row>
    <row r="2013" spans="1:20" ht="32" x14ac:dyDescent="0.2">
      <c r="A2013" s="5">
        <v>2011</v>
      </c>
      <c r="B2013" s="12" t="s">
        <v>2012</v>
      </c>
      <c r="C2013" s="12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18">
        <f t="shared" si="186"/>
        <v>42347.275150462963</v>
      </c>
      <c r="O2013" s="16">
        <f t="shared" si="187"/>
        <v>42380.749999999993</v>
      </c>
      <c r="P2013" s="5" t="s">
        <v>8295</v>
      </c>
      <c r="Q2013" s="9">
        <f t="shared" si="188"/>
        <v>8.1956399999999991</v>
      </c>
      <c r="R2013" s="15">
        <f t="shared" si="189"/>
        <v>422.02</v>
      </c>
      <c r="S2013" s="5" t="str">
        <f t="shared" si="190"/>
        <v>technology</v>
      </c>
      <c r="T2013" s="5" t="str">
        <f t="shared" si="191"/>
        <v>hardware</v>
      </c>
    </row>
    <row r="2014" spans="1:20" ht="32" x14ac:dyDescent="0.2">
      <c r="A2014" s="5">
        <v>2012</v>
      </c>
      <c r="B2014" s="12" t="s">
        <v>2013</v>
      </c>
      <c r="C2014" s="12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18">
        <f t="shared" si="186"/>
        <v>42010.738900462959</v>
      </c>
      <c r="O2014" s="16">
        <f t="shared" si="187"/>
        <v>42040.613900462959</v>
      </c>
      <c r="P2014" s="5" t="s">
        <v>8295</v>
      </c>
      <c r="Q2014" s="9">
        <f t="shared" si="188"/>
        <v>2.3490000000000002</v>
      </c>
      <c r="R2014" s="15">
        <f t="shared" si="189"/>
        <v>64.180000000000007</v>
      </c>
      <c r="S2014" s="5" t="str">
        <f t="shared" si="190"/>
        <v>technology</v>
      </c>
      <c r="T2014" s="5" t="str">
        <f t="shared" si="191"/>
        <v>hardware</v>
      </c>
    </row>
    <row r="2015" spans="1:20" ht="32" x14ac:dyDescent="0.2">
      <c r="A2015" s="5">
        <v>2013</v>
      </c>
      <c r="B2015" s="12" t="s">
        <v>2014</v>
      </c>
      <c r="C2015" s="12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18">
        <f t="shared" si="186"/>
        <v>42499.877476851849</v>
      </c>
      <c r="O2015" s="16">
        <f t="shared" si="187"/>
        <v>42559.752476851849</v>
      </c>
      <c r="P2015" s="5" t="s">
        <v>8295</v>
      </c>
      <c r="Q2015" s="9">
        <f t="shared" si="188"/>
        <v>4.9491375</v>
      </c>
      <c r="R2015" s="15">
        <f t="shared" si="189"/>
        <v>173.58</v>
      </c>
      <c r="S2015" s="5" t="str">
        <f t="shared" si="190"/>
        <v>technology</v>
      </c>
      <c r="T2015" s="5" t="str">
        <f t="shared" si="191"/>
        <v>hardware</v>
      </c>
    </row>
    <row r="2016" spans="1:20" ht="32" x14ac:dyDescent="0.2">
      <c r="A2016" s="5">
        <v>2014</v>
      </c>
      <c r="B2016" s="12" t="s">
        <v>2015</v>
      </c>
      <c r="C2016" s="12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18">
        <f t="shared" si="186"/>
        <v>41324.131238425922</v>
      </c>
      <c r="O2016" s="16">
        <f t="shared" si="187"/>
        <v>41357.964571759258</v>
      </c>
      <c r="P2016" s="5" t="s">
        <v>8295</v>
      </c>
      <c r="Q2016" s="9">
        <f t="shared" si="188"/>
        <v>78.137822333333332</v>
      </c>
      <c r="R2016" s="15">
        <f t="shared" si="189"/>
        <v>88.6</v>
      </c>
      <c r="S2016" s="5" t="str">
        <f t="shared" si="190"/>
        <v>technology</v>
      </c>
      <c r="T2016" s="5" t="str">
        <f t="shared" si="191"/>
        <v>hardware</v>
      </c>
    </row>
    <row r="2017" spans="1:20" ht="32" x14ac:dyDescent="0.2">
      <c r="A2017" s="5">
        <v>2015</v>
      </c>
      <c r="B2017" s="12" t="s">
        <v>2016</v>
      </c>
      <c r="C2017" s="12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18">
        <f t="shared" si="186"/>
        <v>40765.793553240735</v>
      </c>
      <c r="O2017" s="16">
        <f t="shared" si="187"/>
        <v>40795.668553240735</v>
      </c>
      <c r="P2017" s="5" t="s">
        <v>8295</v>
      </c>
      <c r="Q2017" s="9">
        <f t="shared" si="188"/>
        <v>1.1300013888888889</v>
      </c>
      <c r="R2017" s="15">
        <f t="shared" si="189"/>
        <v>50.22</v>
      </c>
      <c r="S2017" s="5" t="str">
        <f t="shared" si="190"/>
        <v>technology</v>
      </c>
      <c r="T2017" s="5" t="str">
        <f t="shared" si="191"/>
        <v>hardware</v>
      </c>
    </row>
    <row r="2018" spans="1:20" ht="16" x14ac:dyDescent="0.2">
      <c r="A2018" s="5">
        <v>2016</v>
      </c>
      <c r="B2018" s="12" t="s">
        <v>2017</v>
      </c>
      <c r="C2018" s="12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18">
        <f t="shared" si="186"/>
        <v>41312.797442129631</v>
      </c>
      <c r="O2018" s="16">
        <f t="shared" si="187"/>
        <v>41342.672442129631</v>
      </c>
      <c r="P2018" s="5" t="s">
        <v>8295</v>
      </c>
      <c r="Q2018" s="9">
        <f t="shared" si="188"/>
        <v>9.2154220000000002</v>
      </c>
      <c r="R2018" s="15">
        <f t="shared" si="189"/>
        <v>192.39</v>
      </c>
      <c r="S2018" s="5" t="str">
        <f t="shared" si="190"/>
        <v>technology</v>
      </c>
      <c r="T2018" s="5" t="str">
        <f t="shared" si="191"/>
        <v>hardware</v>
      </c>
    </row>
    <row r="2019" spans="1:20" ht="32" x14ac:dyDescent="0.2">
      <c r="A2019" s="5">
        <v>2017</v>
      </c>
      <c r="B2019" s="12" t="s">
        <v>2018</v>
      </c>
      <c r="C2019" s="12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18">
        <f t="shared" si="186"/>
        <v>40960.974016203698</v>
      </c>
      <c r="O2019" s="16">
        <f t="shared" si="187"/>
        <v>40991.958333333328</v>
      </c>
      <c r="P2019" s="5" t="s">
        <v>8295</v>
      </c>
      <c r="Q2019" s="9">
        <f t="shared" si="188"/>
        <v>1.2510239999999999</v>
      </c>
      <c r="R2019" s="15">
        <f t="shared" si="189"/>
        <v>73.42</v>
      </c>
      <c r="S2019" s="5" t="str">
        <f t="shared" si="190"/>
        <v>technology</v>
      </c>
      <c r="T2019" s="5" t="str">
        <f t="shared" si="191"/>
        <v>hardware</v>
      </c>
    </row>
    <row r="2020" spans="1:20" ht="32" x14ac:dyDescent="0.2">
      <c r="A2020" s="5">
        <v>2018</v>
      </c>
      <c r="B2020" s="12" t="s">
        <v>2019</v>
      </c>
      <c r="C2020" s="12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18">
        <f t="shared" si="186"/>
        <v>42199.282511574071</v>
      </c>
      <c r="O2020" s="16">
        <f t="shared" si="187"/>
        <v>42229.157511574071</v>
      </c>
      <c r="P2020" s="5" t="s">
        <v>8295</v>
      </c>
      <c r="Q2020" s="9">
        <f t="shared" si="188"/>
        <v>1.0224343076923077</v>
      </c>
      <c r="R2020" s="15">
        <f t="shared" si="189"/>
        <v>147.68</v>
      </c>
      <c r="S2020" s="5" t="str">
        <f t="shared" si="190"/>
        <v>technology</v>
      </c>
      <c r="T2020" s="5" t="str">
        <f t="shared" si="191"/>
        <v>hardware</v>
      </c>
    </row>
    <row r="2021" spans="1:20" ht="32" x14ac:dyDescent="0.2">
      <c r="A2021" s="5">
        <v>2019</v>
      </c>
      <c r="B2021" s="12" t="s">
        <v>2020</v>
      </c>
      <c r="C2021" s="12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18">
        <f t="shared" si="186"/>
        <v>42605.625243055554</v>
      </c>
      <c r="O2021" s="16">
        <f t="shared" si="187"/>
        <v>42635.500243055554</v>
      </c>
      <c r="P2021" s="5" t="s">
        <v>8295</v>
      </c>
      <c r="Q2021" s="9">
        <f t="shared" si="188"/>
        <v>4.8490975000000001</v>
      </c>
      <c r="R2021" s="15">
        <f t="shared" si="189"/>
        <v>108.97</v>
      </c>
      <c r="S2021" s="5" t="str">
        <f t="shared" si="190"/>
        <v>technology</v>
      </c>
      <c r="T2021" s="5" t="str">
        <f t="shared" si="191"/>
        <v>hardware</v>
      </c>
    </row>
    <row r="2022" spans="1:20" ht="32" x14ac:dyDescent="0.2">
      <c r="A2022" s="5">
        <v>2020</v>
      </c>
      <c r="B2022" s="12" t="s">
        <v>2021</v>
      </c>
      <c r="C2022" s="12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18">
        <f t="shared" si="186"/>
        <v>41737.014166666668</v>
      </c>
      <c r="O2022" s="16">
        <f t="shared" si="187"/>
        <v>41773.75277777778</v>
      </c>
      <c r="P2022" s="5" t="s">
        <v>8295</v>
      </c>
      <c r="Q2022" s="9">
        <f t="shared" si="188"/>
        <v>1.9233333333333333</v>
      </c>
      <c r="R2022" s="15">
        <f t="shared" si="189"/>
        <v>23.65</v>
      </c>
      <c r="S2022" s="5" t="str">
        <f t="shared" si="190"/>
        <v>technology</v>
      </c>
      <c r="T2022" s="5" t="str">
        <f t="shared" si="191"/>
        <v>hardware</v>
      </c>
    </row>
    <row r="2023" spans="1:20" ht="32" x14ac:dyDescent="0.2">
      <c r="A2023" s="5">
        <v>2021</v>
      </c>
      <c r="B2023" s="12" t="s">
        <v>2022</v>
      </c>
      <c r="C2023" s="12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18">
        <f t="shared" si="186"/>
        <v>41860.987233796295</v>
      </c>
      <c r="O2023" s="16">
        <f t="shared" si="187"/>
        <v>41905.862233796295</v>
      </c>
      <c r="P2023" s="5" t="s">
        <v>8295</v>
      </c>
      <c r="Q2023" s="9">
        <f t="shared" si="188"/>
        <v>2.8109999999999999</v>
      </c>
      <c r="R2023" s="15">
        <f t="shared" si="189"/>
        <v>147.94999999999999</v>
      </c>
      <c r="S2023" s="5" t="str">
        <f t="shared" si="190"/>
        <v>technology</v>
      </c>
      <c r="T2023" s="5" t="str">
        <f t="shared" si="191"/>
        <v>hardware</v>
      </c>
    </row>
    <row r="2024" spans="1:20" ht="32" x14ac:dyDescent="0.2">
      <c r="A2024" s="5">
        <v>2022</v>
      </c>
      <c r="B2024" s="12" t="s">
        <v>2023</v>
      </c>
      <c r="C2024" s="12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18">
        <f t="shared" si="186"/>
        <v>42502.48578703704</v>
      </c>
      <c r="O2024" s="16">
        <f t="shared" si="187"/>
        <v>42532.36078703704</v>
      </c>
      <c r="P2024" s="5" t="s">
        <v>8295</v>
      </c>
      <c r="Q2024" s="9">
        <f t="shared" si="188"/>
        <v>1.2513700000000001</v>
      </c>
      <c r="R2024" s="15">
        <f t="shared" si="189"/>
        <v>385.04</v>
      </c>
      <c r="S2024" s="5" t="str">
        <f t="shared" si="190"/>
        <v>technology</v>
      </c>
      <c r="T2024" s="5" t="str">
        <f t="shared" si="191"/>
        <v>hardware</v>
      </c>
    </row>
    <row r="2025" spans="1:20" ht="32" x14ac:dyDescent="0.2">
      <c r="A2025" s="5">
        <v>2023</v>
      </c>
      <c r="B2025" s="12" t="s">
        <v>2024</v>
      </c>
      <c r="C2025" s="12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18">
        <f t="shared" si="186"/>
        <v>42136.337418981479</v>
      </c>
      <c r="O2025" s="16">
        <f t="shared" si="187"/>
        <v>42166.212418981479</v>
      </c>
      <c r="P2025" s="5" t="s">
        <v>8295</v>
      </c>
      <c r="Q2025" s="9">
        <f t="shared" si="188"/>
        <v>1.61459</v>
      </c>
      <c r="R2025" s="15">
        <f t="shared" si="189"/>
        <v>457.39</v>
      </c>
      <c r="S2025" s="5" t="str">
        <f t="shared" si="190"/>
        <v>technology</v>
      </c>
      <c r="T2025" s="5" t="str">
        <f t="shared" si="191"/>
        <v>hardware</v>
      </c>
    </row>
    <row r="2026" spans="1:20" ht="32" x14ac:dyDescent="0.2">
      <c r="A2026" s="5">
        <v>2024</v>
      </c>
      <c r="B2026" s="12" t="s">
        <v>2025</v>
      </c>
      <c r="C2026" s="12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18">
        <f t="shared" si="186"/>
        <v>41099.883611111109</v>
      </c>
      <c r="O2026" s="16">
        <f t="shared" si="187"/>
        <v>41133.916666666664</v>
      </c>
      <c r="P2026" s="5" t="s">
        <v>8295</v>
      </c>
      <c r="Q2026" s="9">
        <f t="shared" si="188"/>
        <v>5.8535000000000004</v>
      </c>
      <c r="R2026" s="15">
        <f t="shared" si="189"/>
        <v>222.99</v>
      </c>
      <c r="S2026" s="5" t="str">
        <f t="shared" si="190"/>
        <v>technology</v>
      </c>
      <c r="T2026" s="5" t="str">
        <f t="shared" si="191"/>
        <v>hardware</v>
      </c>
    </row>
    <row r="2027" spans="1:20" ht="32" x14ac:dyDescent="0.2">
      <c r="A2027" s="5">
        <v>2025</v>
      </c>
      <c r="B2027" s="12" t="s">
        <v>2026</v>
      </c>
      <c r="C2027" s="12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18">
        <f t="shared" si="186"/>
        <v>42136.101226851846</v>
      </c>
      <c r="O2027" s="16">
        <f t="shared" si="187"/>
        <v>42165.976226851846</v>
      </c>
      <c r="P2027" s="5" t="s">
        <v>8295</v>
      </c>
      <c r="Q2027" s="9">
        <f t="shared" si="188"/>
        <v>2.0114999999999998</v>
      </c>
      <c r="R2027" s="15">
        <f t="shared" si="189"/>
        <v>220.74</v>
      </c>
      <c r="S2027" s="5" t="str">
        <f t="shared" si="190"/>
        <v>technology</v>
      </c>
      <c r="T2027" s="5" t="str">
        <f t="shared" si="191"/>
        <v>hardware</v>
      </c>
    </row>
    <row r="2028" spans="1:20" ht="16" x14ac:dyDescent="0.2">
      <c r="A2028" s="5">
        <v>2026</v>
      </c>
      <c r="B2028" s="12" t="s">
        <v>2027</v>
      </c>
      <c r="C2028" s="12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18">
        <f t="shared" si="186"/>
        <v>41704.652604166666</v>
      </c>
      <c r="O2028" s="16">
        <f t="shared" si="187"/>
        <v>41749.957638888889</v>
      </c>
      <c r="P2028" s="5" t="s">
        <v>8295</v>
      </c>
      <c r="Q2028" s="9">
        <f t="shared" si="188"/>
        <v>1.3348307999999998</v>
      </c>
      <c r="R2028" s="15">
        <f t="shared" si="189"/>
        <v>73.5</v>
      </c>
      <c r="S2028" s="5" t="str">
        <f t="shared" si="190"/>
        <v>technology</v>
      </c>
      <c r="T2028" s="5" t="str">
        <f t="shared" si="191"/>
        <v>hardware</v>
      </c>
    </row>
    <row r="2029" spans="1:20" ht="32" x14ac:dyDescent="0.2">
      <c r="A2029" s="5">
        <v>2027</v>
      </c>
      <c r="B2029" s="12" t="s">
        <v>2028</v>
      </c>
      <c r="C2029" s="12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18">
        <f t="shared" si="186"/>
        <v>42048.730543981474</v>
      </c>
      <c r="O2029" s="16">
        <f t="shared" si="187"/>
        <v>42093.563877314817</v>
      </c>
      <c r="P2029" s="5" t="s">
        <v>8295</v>
      </c>
      <c r="Q2029" s="9">
        <f t="shared" si="188"/>
        <v>1.2024900000000001</v>
      </c>
      <c r="R2029" s="15">
        <f t="shared" si="189"/>
        <v>223.1</v>
      </c>
      <c r="S2029" s="5" t="str">
        <f t="shared" si="190"/>
        <v>technology</v>
      </c>
      <c r="T2029" s="5" t="str">
        <f t="shared" si="191"/>
        <v>hardware</v>
      </c>
    </row>
    <row r="2030" spans="1:20" ht="16" x14ac:dyDescent="0.2">
      <c r="A2030" s="5">
        <v>2028</v>
      </c>
      <c r="B2030" s="12" t="s">
        <v>2029</v>
      </c>
      <c r="C2030" s="12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18">
        <f t="shared" si="186"/>
        <v>40215.835717592592</v>
      </c>
      <c r="O2030" s="16">
        <f t="shared" si="187"/>
        <v>40252.704861111109</v>
      </c>
      <c r="P2030" s="5" t="s">
        <v>8295</v>
      </c>
      <c r="Q2030" s="9">
        <f t="shared" si="188"/>
        <v>1.2616666666666667</v>
      </c>
      <c r="R2030" s="15">
        <f t="shared" si="189"/>
        <v>47.91</v>
      </c>
      <c r="S2030" s="5" t="str">
        <f t="shared" si="190"/>
        <v>technology</v>
      </c>
      <c r="T2030" s="5" t="str">
        <f t="shared" si="191"/>
        <v>hardware</v>
      </c>
    </row>
    <row r="2031" spans="1:20" ht="32" x14ac:dyDescent="0.2">
      <c r="A2031" s="5">
        <v>2029</v>
      </c>
      <c r="B2031" s="12" t="s">
        <v>2030</v>
      </c>
      <c r="C2031" s="12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18">
        <f t="shared" si="186"/>
        <v>41847.938437500001</v>
      </c>
      <c r="O2031" s="16">
        <f t="shared" si="187"/>
        <v>41877.813437500001</v>
      </c>
      <c r="P2031" s="5" t="s">
        <v>8295</v>
      </c>
      <c r="Q2031" s="9">
        <f t="shared" si="188"/>
        <v>3.6120000000000001</v>
      </c>
      <c r="R2031" s="15">
        <f t="shared" si="189"/>
        <v>96.06</v>
      </c>
      <c r="S2031" s="5" t="str">
        <f t="shared" si="190"/>
        <v>technology</v>
      </c>
      <c r="T2031" s="5" t="str">
        <f t="shared" si="191"/>
        <v>hardware</v>
      </c>
    </row>
    <row r="2032" spans="1:20" ht="32" x14ac:dyDescent="0.2">
      <c r="A2032" s="5">
        <v>2030</v>
      </c>
      <c r="B2032" s="12" t="s">
        <v>2031</v>
      </c>
      <c r="C2032" s="12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18">
        <f t="shared" si="186"/>
        <v>41212.913148148145</v>
      </c>
      <c r="O2032" s="16">
        <f t="shared" si="187"/>
        <v>41242.788148148145</v>
      </c>
      <c r="P2032" s="5" t="s">
        <v>8295</v>
      </c>
      <c r="Q2032" s="9">
        <f t="shared" si="188"/>
        <v>2.26239013671875</v>
      </c>
      <c r="R2032" s="15">
        <f t="shared" si="189"/>
        <v>118.61</v>
      </c>
      <c r="S2032" s="5" t="str">
        <f t="shared" si="190"/>
        <v>technology</v>
      </c>
      <c r="T2032" s="5" t="str">
        <f t="shared" si="191"/>
        <v>hardware</v>
      </c>
    </row>
    <row r="2033" spans="1:20" ht="16" x14ac:dyDescent="0.2">
      <c r="A2033" s="5">
        <v>2031</v>
      </c>
      <c r="B2033" s="12" t="s">
        <v>2032</v>
      </c>
      <c r="C2033" s="12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18">
        <f t="shared" si="186"/>
        <v>41975.245983796289</v>
      </c>
      <c r="O2033" s="16">
        <f t="shared" si="187"/>
        <v>42012.833333333336</v>
      </c>
      <c r="P2033" s="5" t="s">
        <v>8295</v>
      </c>
      <c r="Q2033" s="9">
        <f t="shared" si="188"/>
        <v>1.2035</v>
      </c>
      <c r="R2033" s="15">
        <f t="shared" si="189"/>
        <v>118.45</v>
      </c>
      <c r="S2033" s="5" t="str">
        <f t="shared" si="190"/>
        <v>technology</v>
      </c>
      <c r="T2033" s="5" t="str">
        <f t="shared" si="191"/>
        <v>hardware</v>
      </c>
    </row>
    <row r="2034" spans="1:20" ht="32" x14ac:dyDescent="0.2">
      <c r="A2034" s="5">
        <v>2032</v>
      </c>
      <c r="B2034" s="12" t="s">
        <v>2033</v>
      </c>
      <c r="C2034" s="12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18">
        <f t="shared" si="186"/>
        <v>42689.48233796296</v>
      </c>
      <c r="O2034" s="16">
        <f t="shared" si="187"/>
        <v>42718.999999999993</v>
      </c>
      <c r="P2034" s="5" t="s">
        <v>8295</v>
      </c>
      <c r="Q2034" s="9">
        <f t="shared" si="188"/>
        <v>3.0418799999999999</v>
      </c>
      <c r="R2034" s="15">
        <f t="shared" si="189"/>
        <v>143.21</v>
      </c>
      <c r="S2034" s="5" t="str">
        <f t="shared" si="190"/>
        <v>technology</v>
      </c>
      <c r="T2034" s="5" t="str">
        <f t="shared" si="191"/>
        <v>hardware</v>
      </c>
    </row>
    <row r="2035" spans="1:20" ht="32" x14ac:dyDescent="0.2">
      <c r="A2035" s="5">
        <v>2033</v>
      </c>
      <c r="B2035" s="12" t="s">
        <v>2034</v>
      </c>
      <c r="C2035" s="12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18">
        <f t="shared" si="186"/>
        <v>41724.999050925922</v>
      </c>
      <c r="O2035" s="16">
        <f t="shared" si="187"/>
        <v>41754.874050925922</v>
      </c>
      <c r="P2035" s="5" t="s">
        <v>8295</v>
      </c>
      <c r="Q2035" s="9">
        <f t="shared" si="188"/>
        <v>1.7867599999999999</v>
      </c>
      <c r="R2035" s="15">
        <f t="shared" si="189"/>
        <v>282.72000000000003</v>
      </c>
      <c r="S2035" s="5" t="str">
        <f t="shared" si="190"/>
        <v>technology</v>
      </c>
      <c r="T2035" s="5" t="str">
        <f t="shared" si="191"/>
        <v>hardware</v>
      </c>
    </row>
    <row r="2036" spans="1:20" ht="32" x14ac:dyDescent="0.2">
      <c r="A2036" s="5">
        <v>2034</v>
      </c>
      <c r="B2036" s="12" t="s">
        <v>2035</v>
      </c>
      <c r="C2036" s="12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18">
        <f t="shared" si="186"/>
        <v>42076.046678240738</v>
      </c>
      <c r="O2036" s="16">
        <f t="shared" si="187"/>
        <v>42131.081944444442</v>
      </c>
      <c r="P2036" s="5" t="s">
        <v>8295</v>
      </c>
      <c r="Q2036" s="9">
        <f t="shared" si="188"/>
        <v>3.868199871794872</v>
      </c>
      <c r="R2036" s="15">
        <f t="shared" si="189"/>
        <v>593.94000000000005</v>
      </c>
      <c r="S2036" s="5" t="str">
        <f t="shared" si="190"/>
        <v>technology</v>
      </c>
      <c r="T2036" s="5" t="str">
        <f t="shared" si="191"/>
        <v>hardware</v>
      </c>
    </row>
    <row r="2037" spans="1:20" ht="32" x14ac:dyDescent="0.2">
      <c r="A2037" s="5">
        <v>2035</v>
      </c>
      <c r="B2037" s="12" t="s">
        <v>2036</v>
      </c>
      <c r="C2037" s="12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18">
        <f t="shared" si="186"/>
        <v>42311.54174768518</v>
      </c>
      <c r="O2037" s="16">
        <f t="shared" si="187"/>
        <v>42356.833333333336</v>
      </c>
      <c r="P2037" s="5" t="s">
        <v>8295</v>
      </c>
      <c r="Q2037" s="9">
        <f t="shared" si="188"/>
        <v>2.1103642500000004</v>
      </c>
      <c r="R2037" s="15">
        <f t="shared" si="189"/>
        <v>262.16000000000003</v>
      </c>
      <c r="S2037" s="5" t="str">
        <f t="shared" si="190"/>
        <v>technology</v>
      </c>
      <c r="T2037" s="5" t="str">
        <f t="shared" si="191"/>
        <v>hardware</v>
      </c>
    </row>
    <row r="2038" spans="1:20" ht="32" x14ac:dyDescent="0.2">
      <c r="A2038" s="5">
        <v>2036</v>
      </c>
      <c r="B2038" s="12" t="s">
        <v>2037</v>
      </c>
      <c r="C2038" s="12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18">
        <f t="shared" si="186"/>
        <v>41738.781469907401</v>
      </c>
      <c r="O2038" s="16">
        <f t="shared" si="187"/>
        <v>41768.656469907401</v>
      </c>
      <c r="P2038" s="5" t="s">
        <v>8295</v>
      </c>
      <c r="Q2038" s="9">
        <f t="shared" si="188"/>
        <v>1.3166833333333334</v>
      </c>
      <c r="R2038" s="15">
        <f t="shared" si="189"/>
        <v>46.58</v>
      </c>
      <c r="S2038" s="5" t="str">
        <f t="shared" si="190"/>
        <v>technology</v>
      </c>
      <c r="T2038" s="5" t="str">
        <f t="shared" si="191"/>
        <v>hardware</v>
      </c>
    </row>
    <row r="2039" spans="1:20" ht="32" x14ac:dyDescent="0.2">
      <c r="A2039" s="5">
        <v>2037</v>
      </c>
      <c r="B2039" s="12" t="s">
        <v>2038</v>
      </c>
      <c r="C2039" s="12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18">
        <f t="shared" si="186"/>
        <v>41578.126770833333</v>
      </c>
      <c r="O2039" s="16">
        <f t="shared" si="187"/>
        <v>41638.043437499997</v>
      </c>
      <c r="P2039" s="5" t="s">
        <v>8295</v>
      </c>
      <c r="Q2039" s="9">
        <f t="shared" si="188"/>
        <v>3.0047639999999998</v>
      </c>
      <c r="R2039" s="15">
        <f t="shared" si="189"/>
        <v>70.040000000000006</v>
      </c>
      <c r="S2039" s="5" t="str">
        <f t="shared" si="190"/>
        <v>technology</v>
      </c>
      <c r="T2039" s="5" t="str">
        <f t="shared" si="191"/>
        <v>hardware</v>
      </c>
    </row>
    <row r="2040" spans="1:20" ht="32" x14ac:dyDescent="0.2">
      <c r="A2040" s="5">
        <v>2038</v>
      </c>
      <c r="B2040" s="12" t="s">
        <v>2039</v>
      </c>
      <c r="C2040" s="12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18">
        <f t="shared" si="186"/>
        <v>41424.187743055554</v>
      </c>
      <c r="O2040" s="16">
        <f t="shared" si="187"/>
        <v>41456.541666666664</v>
      </c>
      <c r="P2040" s="5" t="s">
        <v>8295</v>
      </c>
      <c r="Q2040" s="9">
        <f t="shared" si="188"/>
        <v>4.2051249999999998</v>
      </c>
      <c r="R2040" s="15">
        <f t="shared" si="189"/>
        <v>164.91</v>
      </c>
      <c r="S2040" s="5" t="str">
        <f t="shared" si="190"/>
        <v>technology</v>
      </c>
      <c r="T2040" s="5" t="str">
        <f t="shared" si="191"/>
        <v>hardware</v>
      </c>
    </row>
    <row r="2041" spans="1:20" ht="16" x14ac:dyDescent="0.2">
      <c r="A2041" s="5">
        <v>2039</v>
      </c>
      <c r="B2041" s="12" t="s">
        <v>2040</v>
      </c>
      <c r="C2041" s="12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18">
        <f t="shared" si="186"/>
        <v>42675.35561342592</v>
      </c>
      <c r="O2041" s="16">
        <f t="shared" si="187"/>
        <v>42704.999305555553</v>
      </c>
      <c r="P2041" s="5" t="s">
        <v>8295</v>
      </c>
      <c r="Q2041" s="9">
        <f t="shared" si="188"/>
        <v>1.362168</v>
      </c>
      <c r="R2041" s="15">
        <f t="shared" si="189"/>
        <v>449.26</v>
      </c>
      <c r="S2041" s="5" t="str">
        <f t="shared" si="190"/>
        <v>technology</v>
      </c>
      <c r="T2041" s="5" t="str">
        <f t="shared" si="191"/>
        <v>hardware</v>
      </c>
    </row>
    <row r="2042" spans="1:20" ht="32" x14ac:dyDescent="0.2">
      <c r="A2042" s="5">
        <v>2040</v>
      </c>
      <c r="B2042" s="12" t="s">
        <v>2041</v>
      </c>
      <c r="C2042" s="12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18">
        <f t="shared" si="186"/>
        <v>41578.843784722216</v>
      </c>
      <c r="O2042" s="16">
        <f t="shared" si="187"/>
        <v>41593.760451388887</v>
      </c>
      <c r="P2042" s="5" t="s">
        <v>8295</v>
      </c>
      <c r="Q2042" s="9">
        <f t="shared" si="188"/>
        <v>2.4817133333333334</v>
      </c>
      <c r="R2042" s="15">
        <f t="shared" si="189"/>
        <v>27.47</v>
      </c>
      <c r="S2042" s="5" t="str">
        <f t="shared" si="190"/>
        <v>technology</v>
      </c>
      <c r="T2042" s="5" t="str">
        <f t="shared" si="191"/>
        <v>hardware</v>
      </c>
    </row>
    <row r="2043" spans="1:20" ht="32" x14ac:dyDescent="0.2">
      <c r="A2043" s="5">
        <v>2041</v>
      </c>
      <c r="B2043" s="12" t="s">
        <v>2042</v>
      </c>
      <c r="C2043" s="12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18">
        <f t="shared" si="186"/>
        <v>42654.442442129628</v>
      </c>
      <c r="O2043" s="16">
        <f t="shared" si="187"/>
        <v>42684.359108796292</v>
      </c>
      <c r="P2043" s="5" t="s">
        <v>8295</v>
      </c>
      <c r="Q2043" s="9">
        <f t="shared" si="188"/>
        <v>1.8186315789473684</v>
      </c>
      <c r="R2043" s="15">
        <f t="shared" si="189"/>
        <v>143.97999999999999</v>
      </c>
      <c r="S2043" s="5" t="str">
        <f t="shared" si="190"/>
        <v>technology</v>
      </c>
      <c r="T2043" s="5" t="str">
        <f t="shared" si="191"/>
        <v>hardware</v>
      </c>
    </row>
    <row r="2044" spans="1:20" ht="32" x14ac:dyDescent="0.2">
      <c r="A2044" s="5">
        <v>2042</v>
      </c>
      <c r="B2044" s="12" t="s">
        <v>2043</v>
      </c>
      <c r="C2044" s="12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18">
        <f t="shared" si="186"/>
        <v>42331.624699074069</v>
      </c>
      <c r="O2044" s="16">
        <f t="shared" si="187"/>
        <v>42391.499699074069</v>
      </c>
      <c r="P2044" s="5" t="s">
        <v>8295</v>
      </c>
      <c r="Q2044" s="9">
        <f t="shared" si="188"/>
        <v>1.2353000000000001</v>
      </c>
      <c r="R2044" s="15">
        <f t="shared" si="189"/>
        <v>88.24</v>
      </c>
      <c r="S2044" s="5" t="str">
        <f t="shared" si="190"/>
        <v>technology</v>
      </c>
      <c r="T2044" s="5" t="str">
        <f t="shared" si="191"/>
        <v>hardware</v>
      </c>
    </row>
    <row r="2045" spans="1:20" ht="32" x14ac:dyDescent="0.2">
      <c r="A2045" s="5">
        <v>2043</v>
      </c>
      <c r="B2045" s="12" t="s">
        <v>2044</v>
      </c>
      <c r="C2045" s="12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18">
        <f t="shared" si="186"/>
        <v>42661.093483796292</v>
      </c>
      <c r="O2045" s="16">
        <f t="shared" si="187"/>
        <v>42714.999305555553</v>
      </c>
      <c r="P2045" s="5" t="s">
        <v>8295</v>
      </c>
      <c r="Q2045" s="9">
        <f t="shared" si="188"/>
        <v>5.0620938628158845</v>
      </c>
      <c r="R2045" s="15">
        <f t="shared" si="189"/>
        <v>36.33</v>
      </c>
      <c r="S2045" s="5" t="str">
        <f t="shared" si="190"/>
        <v>technology</v>
      </c>
      <c r="T2045" s="5" t="str">
        <f t="shared" si="191"/>
        <v>hardware</v>
      </c>
    </row>
    <row r="2046" spans="1:20" ht="32" x14ac:dyDescent="0.2">
      <c r="A2046" s="5">
        <v>2044</v>
      </c>
      <c r="B2046" s="12" t="s">
        <v>2045</v>
      </c>
      <c r="C2046" s="12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18">
        <f t="shared" si="186"/>
        <v>42138.600856481477</v>
      </c>
      <c r="O2046" s="16">
        <f t="shared" si="187"/>
        <v>42168.475856481477</v>
      </c>
      <c r="P2046" s="5" t="s">
        <v>8295</v>
      </c>
      <c r="Q2046" s="9">
        <f t="shared" si="188"/>
        <v>1.0821333333333334</v>
      </c>
      <c r="R2046" s="15">
        <f t="shared" si="189"/>
        <v>90.18</v>
      </c>
      <c r="S2046" s="5" t="str">
        <f t="shared" si="190"/>
        <v>technology</v>
      </c>
      <c r="T2046" s="5" t="str">
        <f t="shared" si="191"/>
        <v>hardware</v>
      </c>
    </row>
    <row r="2047" spans="1:20" ht="32" x14ac:dyDescent="0.2">
      <c r="A2047" s="5">
        <v>2045</v>
      </c>
      <c r="B2047" s="12" t="s">
        <v>2046</v>
      </c>
      <c r="C2047" s="12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18">
        <f t="shared" si="186"/>
        <v>41069.005173611113</v>
      </c>
      <c r="O2047" s="16">
        <f t="shared" si="187"/>
        <v>41098.880173611113</v>
      </c>
      <c r="P2047" s="5" t="s">
        <v>8295</v>
      </c>
      <c r="Q2047" s="9">
        <f t="shared" si="188"/>
        <v>8.1918387755102042</v>
      </c>
      <c r="R2047" s="15">
        <f t="shared" si="189"/>
        <v>152.62</v>
      </c>
      <c r="S2047" s="5" t="str">
        <f t="shared" si="190"/>
        <v>technology</v>
      </c>
      <c r="T2047" s="5" t="str">
        <f t="shared" si="191"/>
        <v>hardware</v>
      </c>
    </row>
    <row r="2048" spans="1:20" ht="32" x14ac:dyDescent="0.2">
      <c r="A2048" s="5">
        <v>2046</v>
      </c>
      <c r="B2048" s="12" t="s">
        <v>2047</v>
      </c>
      <c r="C2048" s="12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18">
        <f t="shared" si="186"/>
        <v>41387.088472222218</v>
      </c>
      <c r="O2048" s="16">
        <f t="shared" si="187"/>
        <v>41416.963472222218</v>
      </c>
      <c r="P2048" s="5" t="s">
        <v>8295</v>
      </c>
      <c r="Q2048" s="9">
        <f t="shared" si="188"/>
        <v>1.2110000000000001</v>
      </c>
      <c r="R2048" s="15">
        <f t="shared" si="189"/>
        <v>55.81</v>
      </c>
      <c r="S2048" s="5" t="str">
        <f t="shared" si="190"/>
        <v>technology</v>
      </c>
      <c r="T2048" s="5" t="str">
        <f t="shared" si="191"/>
        <v>hardware</v>
      </c>
    </row>
    <row r="2049" spans="1:20" ht="32" x14ac:dyDescent="0.2">
      <c r="A2049" s="5">
        <v>2047</v>
      </c>
      <c r="B2049" s="12" t="s">
        <v>2048</v>
      </c>
      <c r="C2049" s="12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18">
        <f t="shared" si="186"/>
        <v>42081.820254629631</v>
      </c>
      <c r="O2049" s="16">
        <f t="shared" si="187"/>
        <v>42110.791666666664</v>
      </c>
      <c r="P2049" s="5" t="s">
        <v>8295</v>
      </c>
      <c r="Q2049" s="9">
        <f t="shared" si="188"/>
        <v>1.0299897959183673</v>
      </c>
      <c r="R2049" s="15">
        <f t="shared" si="189"/>
        <v>227.85</v>
      </c>
      <c r="S2049" s="5" t="str">
        <f t="shared" si="190"/>
        <v>technology</v>
      </c>
      <c r="T2049" s="5" t="str">
        <f t="shared" si="191"/>
        <v>hardware</v>
      </c>
    </row>
    <row r="2050" spans="1:20" ht="32" x14ac:dyDescent="0.2">
      <c r="A2050" s="5">
        <v>2048</v>
      </c>
      <c r="B2050" s="12" t="s">
        <v>2049</v>
      </c>
      <c r="C2050" s="12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18">
        <f t="shared" ref="N2050:N2113" si="192">(J2050/86400)+25569+(-2/24)</f>
        <v>41387.568182870367</v>
      </c>
      <c r="O2050" s="16">
        <f t="shared" ref="O2050:O2113" si="193">(I2050/86400)+25569+(-5/24)</f>
        <v>41417.443182870367</v>
      </c>
      <c r="P2050" s="5" t="s">
        <v>8295</v>
      </c>
      <c r="Q2050" s="9">
        <f t="shared" ref="Q2050:Q2113" si="194">E2050/D2050</f>
        <v>1.4833229411764706</v>
      </c>
      <c r="R2050" s="15">
        <f t="shared" ref="R2050:R2113" si="195">IF(OR(E2050=0,L2050=0),"N/A",ROUND((E2050/L2050),2))</f>
        <v>91.83</v>
      </c>
      <c r="S2050" s="5" t="str">
        <f t="shared" ref="S2050:S2113" si="196">LEFT(P2050,(FIND("/",P2050,1)-1))</f>
        <v>technology</v>
      </c>
      <c r="T2050" s="5" t="str">
        <f t="shared" ref="T2050:T2113" si="197">RIGHT(P2050,LEN(P2050)-FIND("/",P2050))</f>
        <v>hardware</v>
      </c>
    </row>
    <row r="2051" spans="1:20" ht="16" x14ac:dyDescent="0.2">
      <c r="A2051" s="5">
        <v>2049</v>
      </c>
      <c r="B2051" s="12" t="s">
        <v>2050</v>
      </c>
      <c r="C2051" s="12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18">
        <f t="shared" si="192"/>
        <v>41575.444016203699</v>
      </c>
      <c r="O2051" s="16">
        <f t="shared" si="193"/>
        <v>41610.749305555553</v>
      </c>
      <c r="P2051" s="5" t="s">
        <v>8295</v>
      </c>
      <c r="Q2051" s="9">
        <f t="shared" si="194"/>
        <v>1.2019070000000001</v>
      </c>
      <c r="R2051" s="15">
        <f t="shared" si="195"/>
        <v>80.989999999999995</v>
      </c>
      <c r="S2051" s="5" t="str">
        <f t="shared" si="196"/>
        <v>technology</v>
      </c>
      <c r="T2051" s="5" t="str">
        <f t="shared" si="197"/>
        <v>hardware</v>
      </c>
    </row>
    <row r="2052" spans="1:20" ht="32" x14ac:dyDescent="0.2">
      <c r="A2052" s="5">
        <v>2050</v>
      </c>
      <c r="B2052" s="12" t="s">
        <v>2051</v>
      </c>
      <c r="C2052" s="12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18">
        <f t="shared" si="192"/>
        <v>42114.988171296289</v>
      </c>
      <c r="O2052" s="16">
        <f t="shared" si="193"/>
        <v>42154.863171296289</v>
      </c>
      <c r="P2052" s="5" t="s">
        <v>8295</v>
      </c>
      <c r="Q2052" s="9">
        <f t="shared" si="194"/>
        <v>4.7327000000000004</v>
      </c>
      <c r="R2052" s="15">
        <f t="shared" si="195"/>
        <v>278.39</v>
      </c>
      <c r="S2052" s="5" t="str">
        <f t="shared" si="196"/>
        <v>technology</v>
      </c>
      <c r="T2052" s="5" t="str">
        <f t="shared" si="197"/>
        <v>hardware</v>
      </c>
    </row>
    <row r="2053" spans="1:20" ht="32" x14ac:dyDescent="0.2">
      <c r="A2053" s="5">
        <v>2051</v>
      </c>
      <c r="B2053" s="12" t="s">
        <v>2052</v>
      </c>
      <c r="C2053" s="12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18">
        <f t="shared" si="192"/>
        <v>41603.939085648148</v>
      </c>
      <c r="O2053" s="16">
        <f t="shared" si="193"/>
        <v>41633.814085648148</v>
      </c>
      <c r="P2053" s="5" t="s">
        <v>8295</v>
      </c>
      <c r="Q2053" s="9">
        <f t="shared" si="194"/>
        <v>1.303625</v>
      </c>
      <c r="R2053" s="15">
        <f t="shared" si="195"/>
        <v>43.1</v>
      </c>
      <c r="S2053" s="5" t="str">
        <f t="shared" si="196"/>
        <v>technology</v>
      </c>
      <c r="T2053" s="5" t="str">
        <f t="shared" si="197"/>
        <v>hardware</v>
      </c>
    </row>
    <row r="2054" spans="1:20" ht="32" x14ac:dyDescent="0.2">
      <c r="A2054" s="5">
        <v>2052</v>
      </c>
      <c r="B2054" s="12" t="s">
        <v>2053</v>
      </c>
      <c r="C2054" s="12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18">
        <f t="shared" si="192"/>
        <v>42375.000613425924</v>
      </c>
      <c r="O2054" s="16">
        <f t="shared" si="193"/>
        <v>42419.875613425924</v>
      </c>
      <c r="P2054" s="5" t="s">
        <v>8295</v>
      </c>
      <c r="Q2054" s="9">
        <f t="shared" si="194"/>
        <v>3.5304799999999998</v>
      </c>
      <c r="R2054" s="15">
        <f t="shared" si="195"/>
        <v>326.29000000000002</v>
      </c>
      <c r="S2054" s="5" t="str">
        <f t="shared" si="196"/>
        <v>technology</v>
      </c>
      <c r="T2054" s="5" t="str">
        <f t="shared" si="197"/>
        <v>hardware</v>
      </c>
    </row>
    <row r="2055" spans="1:20" ht="32" x14ac:dyDescent="0.2">
      <c r="A2055" s="5">
        <v>2053</v>
      </c>
      <c r="B2055" s="12" t="s">
        <v>2054</v>
      </c>
      <c r="C2055" s="12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18">
        <f t="shared" si="192"/>
        <v>42303.534155092588</v>
      </c>
      <c r="O2055" s="16">
        <f t="shared" si="193"/>
        <v>42333.450821759259</v>
      </c>
      <c r="P2055" s="5" t="s">
        <v>8295</v>
      </c>
      <c r="Q2055" s="9">
        <f t="shared" si="194"/>
        <v>1.0102</v>
      </c>
      <c r="R2055" s="15">
        <f t="shared" si="195"/>
        <v>41.74</v>
      </c>
      <c r="S2055" s="5" t="str">
        <f t="shared" si="196"/>
        <v>technology</v>
      </c>
      <c r="T2055" s="5" t="str">
        <f t="shared" si="197"/>
        <v>hardware</v>
      </c>
    </row>
    <row r="2056" spans="1:20" ht="32" x14ac:dyDescent="0.2">
      <c r="A2056" s="5">
        <v>2054</v>
      </c>
      <c r="B2056" s="12" t="s">
        <v>2055</v>
      </c>
      <c r="C2056" s="12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18">
        <f t="shared" si="192"/>
        <v>41731.437615740739</v>
      </c>
      <c r="O2056" s="16">
        <f t="shared" si="193"/>
        <v>41761.312615740739</v>
      </c>
      <c r="P2056" s="5" t="s">
        <v>8295</v>
      </c>
      <c r="Q2056" s="9">
        <f t="shared" si="194"/>
        <v>1.1359142857142857</v>
      </c>
      <c r="R2056" s="15">
        <f t="shared" si="195"/>
        <v>64.02</v>
      </c>
      <c r="S2056" s="5" t="str">
        <f t="shared" si="196"/>
        <v>technology</v>
      </c>
      <c r="T2056" s="5" t="str">
        <f t="shared" si="197"/>
        <v>hardware</v>
      </c>
    </row>
    <row r="2057" spans="1:20" ht="32" x14ac:dyDescent="0.2">
      <c r="A2057" s="5">
        <v>2055</v>
      </c>
      <c r="B2057" s="12" t="s">
        <v>2056</v>
      </c>
      <c r="C2057" s="12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18">
        <f t="shared" si="192"/>
        <v>41946.590775462959</v>
      </c>
      <c r="O2057" s="16">
        <f t="shared" si="193"/>
        <v>41975.958333333336</v>
      </c>
      <c r="P2057" s="5" t="s">
        <v>8295</v>
      </c>
      <c r="Q2057" s="9">
        <f t="shared" si="194"/>
        <v>1.6741666666666666</v>
      </c>
      <c r="R2057" s="15">
        <f t="shared" si="195"/>
        <v>99.46</v>
      </c>
      <c r="S2057" s="5" t="str">
        <f t="shared" si="196"/>
        <v>technology</v>
      </c>
      <c r="T2057" s="5" t="str">
        <f t="shared" si="197"/>
        <v>hardware</v>
      </c>
    </row>
    <row r="2058" spans="1:20" ht="32" x14ac:dyDescent="0.2">
      <c r="A2058" s="5">
        <v>2056</v>
      </c>
      <c r="B2058" s="12" t="s">
        <v>2057</v>
      </c>
      <c r="C2058" s="12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18">
        <f t="shared" si="192"/>
        <v>41351.677569444444</v>
      </c>
      <c r="O2058" s="16">
        <f t="shared" si="193"/>
        <v>41381.552569444444</v>
      </c>
      <c r="P2058" s="5" t="s">
        <v>8295</v>
      </c>
      <c r="Q2058" s="9">
        <f t="shared" si="194"/>
        <v>1.5345200000000001</v>
      </c>
      <c r="R2058" s="15">
        <f t="shared" si="195"/>
        <v>138.49</v>
      </c>
      <c r="S2058" s="5" t="str">
        <f t="shared" si="196"/>
        <v>technology</v>
      </c>
      <c r="T2058" s="5" t="str">
        <f t="shared" si="197"/>
        <v>hardware</v>
      </c>
    </row>
    <row r="2059" spans="1:20" ht="32" x14ac:dyDescent="0.2">
      <c r="A2059" s="5">
        <v>2057</v>
      </c>
      <c r="B2059" s="12" t="s">
        <v>2058</v>
      </c>
      <c r="C2059" s="12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18">
        <f t="shared" si="192"/>
        <v>42396.411249999997</v>
      </c>
      <c r="O2059" s="16">
        <f t="shared" si="193"/>
        <v>42426.286249999997</v>
      </c>
      <c r="P2059" s="5" t="s">
        <v>8295</v>
      </c>
      <c r="Q2059" s="9">
        <f t="shared" si="194"/>
        <v>2.022322</v>
      </c>
      <c r="R2059" s="15">
        <f t="shared" si="195"/>
        <v>45.55</v>
      </c>
      <c r="S2059" s="5" t="str">
        <f t="shared" si="196"/>
        <v>technology</v>
      </c>
      <c r="T2059" s="5" t="str">
        <f t="shared" si="197"/>
        <v>hardware</v>
      </c>
    </row>
    <row r="2060" spans="1:20" ht="16" x14ac:dyDescent="0.2">
      <c r="A2060" s="5">
        <v>2058</v>
      </c>
      <c r="B2060" s="12" t="s">
        <v>2059</v>
      </c>
      <c r="C2060" s="12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18">
        <f t="shared" si="192"/>
        <v>42026.28738425926</v>
      </c>
      <c r="O2060" s="16">
        <f t="shared" si="193"/>
        <v>42065.624999999993</v>
      </c>
      <c r="P2060" s="5" t="s">
        <v>8295</v>
      </c>
      <c r="Q2060" s="9">
        <f t="shared" si="194"/>
        <v>1.6828125</v>
      </c>
      <c r="R2060" s="15">
        <f t="shared" si="195"/>
        <v>10.51</v>
      </c>
      <c r="S2060" s="5" t="str">
        <f t="shared" si="196"/>
        <v>technology</v>
      </c>
      <c r="T2060" s="5" t="str">
        <f t="shared" si="197"/>
        <v>hardware</v>
      </c>
    </row>
    <row r="2061" spans="1:20" ht="32" x14ac:dyDescent="0.2">
      <c r="A2061" s="5">
        <v>2059</v>
      </c>
      <c r="B2061" s="12" t="s">
        <v>2060</v>
      </c>
      <c r="C2061" s="12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18">
        <f t="shared" si="192"/>
        <v>42361.519143518519</v>
      </c>
      <c r="O2061" s="16">
        <f t="shared" si="193"/>
        <v>42400.707638888889</v>
      </c>
      <c r="P2061" s="5" t="s">
        <v>8295</v>
      </c>
      <c r="Q2061" s="9">
        <f t="shared" si="194"/>
        <v>1.4345666666666668</v>
      </c>
      <c r="R2061" s="15">
        <f t="shared" si="195"/>
        <v>114.77</v>
      </c>
      <c r="S2061" s="5" t="str">
        <f t="shared" si="196"/>
        <v>technology</v>
      </c>
      <c r="T2061" s="5" t="str">
        <f t="shared" si="197"/>
        <v>hardware</v>
      </c>
    </row>
    <row r="2062" spans="1:20" ht="32" x14ac:dyDescent="0.2">
      <c r="A2062" s="5">
        <v>2060</v>
      </c>
      <c r="B2062" s="12" t="s">
        <v>2061</v>
      </c>
      <c r="C2062" s="12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18">
        <f t="shared" si="192"/>
        <v>41783.559606481482</v>
      </c>
      <c r="O2062" s="16">
        <f t="shared" si="193"/>
        <v>41843.434606481482</v>
      </c>
      <c r="P2062" s="5" t="s">
        <v>8295</v>
      </c>
      <c r="Q2062" s="9">
        <f t="shared" si="194"/>
        <v>1.964</v>
      </c>
      <c r="R2062" s="15">
        <f t="shared" si="195"/>
        <v>36</v>
      </c>
      <c r="S2062" s="5" t="str">
        <f t="shared" si="196"/>
        <v>technology</v>
      </c>
      <c r="T2062" s="5" t="str">
        <f t="shared" si="197"/>
        <v>hardware</v>
      </c>
    </row>
    <row r="2063" spans="1:20" ht="32" x14ac:dyDescent="0.2">
      <c r="A2063" s="5">
        <v>2061</v>
      </c>
      <c r="B2063" s="12" t="s">
        <v>2062</v>
      </c>
      <c r="C2063" s="12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18">
        <f t="shared" si="192"/>
        <v>42705.681180555555</v>
      </c>
      <c r="O2063" s="16">
        <f t="shared" si="193"/>
        <v>42735.556180555555</v>
      </c>
      <c r="P2063" s="5" t="s">
        <v>8295</v>
      </c>
      <c r="Q2063" s="9">
        <f t="shared" si="194"/>
        <v>1.0791999999999999</v>
      </c>
      <c r="R2063" s="15">
        <f t="shared" si="195"/>
        <v>154.16999999999999</v>
      </c>
      <c r="S2063" s="5" t="str">
        <f t="shared" si="196"/>
        <v>technology</v>
      </c>
      <c r="T2063" s="5" t="str">
        <f t="shared" si="197"/>
        <v>hardware</v>
      </c>
    </row>
    <row r="2064" spans="1:20" ht="32" x14ac:dyDescent="0.2">
      <c r="A2064" s="5">
        <v>2062</v>
      </c>
      <c r="B2064" s="12" t="s">
        <v>2063</v>
      </c>
      <c r="C2064" s="12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18">
        <f t="shared" si="192"/>
        <v>42423.299745370365</v>
      </c>
      <c r="O2064" s="16">
        <f t="shared" si="193"/>
        <v>42453.1330787037</v>
      </c>
      <c r="P2064" s="5" t="s">
        <v>8295</v>
      </c>
      <c r="Q2064" s="9">
        <f t="shared" si="194"/>
        <v>1.14977</v>
      </c>
      <c r="R2064" s="15">
        <f t="shared" si="195"/>
        <v>566.39</v>
      </c>
      <c r="S2064" s="5" t="str">
        <f t="shared" si="196"/>
        <v>technology</v>
      </c>
      <c r="T2064" s="5" t="str">
        <f t="shared" si="197"/>
        <v>hardware</v>
      </c>
    </row>
    <row r="2065" spans="1:20" ht="16" x14ac:dyDescent="0.2">
      <c r="A2065" s="5">
        <v>2063</v>
      </c>
      <c r="B2065" s="12" t="s">
        <v>2064</v>
      </c>
      <c r="C2065" s="12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18">
        <f t="shared" si="192"/>
        <v>42472.649317129624</v>
      </c>
      <c r="O2065" s="16">
        <f t="shared" si="193"/>
        <v>42505.524317129624</v>
      </c>
      <c r="P2065" s="5" t="s">
        <v>8295</v>
      </c>
      <c r="Q2065" s="9">
        <f t="shared" si="194"/>
        <v>1.4804999999999999</v>
      </c>
      <c r="R2065" s="15">
        <f t="shared" si="195"/>
        <v>120.86</v>
      </c>
      <c r="S2065" s="5" t="str">
        <f t="shared" si="196"/>
        <v>technology</v>
      </c>
      <c r="T2065" s="5" t="str">
        <f t="shared" si="197"/>
        <v>hardware</v>
      </c>
    </row>
    <row r="2066" spans="1:20" ht="32" x14ac:dyDescent="0.2">
      <c r="A2066" s="5">
        <v>2064</v>
      </c>
      <c r="B2066" s="12" t="s">
        <v>2065</v>
      </c>
      <c r="C2066" s="12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18">
        <f t="shared" si="192"/>
        <v>41389.2815162037</v>
      </c>
      <c r="O2066" s="16">
        <f t="shared" si="193"/>
        <v>41425.291666666664</v>
      </c>
      <c r="P2066" s="5" t="s">
        <v>8295</v>
      </c>
      <c r="Q2066" s="9">
        <f t="shared" si="194"/>
        <v>1.9116676082790633</v>
      </c>
      <c r="R2066" s="15">
        <f t="shared" si="195"/>
        <v>86.16</v>
      </c>
      <c r="S2066" s="5" t="str">
        <f t="shared" si="196"/>
        <v>technology</v>
      </c>
      <c r="T2066" s="5" t="str">
        <f t="shared" si="197"/>
        <v>hardware</v>
      </c>
    </row>
    <row r="2067" spans="1:20" ht="32" x14ac:dyDescent="0.2">
      <c r="A2067" s="5">
        <v>2065</v>
      </c>
      <c r="B2067" s="12" t="s">
        <v>2066</v>
      </c>
      <c r="C2067" s="12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18">
        <f t="shared" si="192"/>
        <v>41603.250335648147</v>
      </c>
      <c r="O2067" s="16">
        <f t="shared" si="193"/>
        <v>41633.125335648147</v>
      </c>
      <c r="P2067" s="5" t="s">
        <v>8295</v>
      </c>
      <c r="Q2067" s="9">
        <f t="shared" si="194"/>
        <v>1.99215125</v>
      </c>
      <c r="R2067" s="15">
        <f t="shared" si="195"/>
        <v>51.21</v>
      </c>
      <c r="S2067" s="5" t="str">
        <f t="shared" si="196"/>
        <v>technology</v>
      </c>
      <c r="T2067" s="5" t="str">
        <f t="shared" si="197"/>
        <v>hardware</v>
      </c>
    </row>
    <row r="2068" spans="1:20" ht="32" x14ac:dyDescent="0.2">
      <c r="A2068" s="5">
        <v>2066</v>
      </c>
      <c r="B2068" s="12" t="s">
        <v>2067</v>
      </c>
      <c r="C2068" s="12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18">
        <f t="shared" si="192"/>
        <v>41844.688460648147</v>
      </c>
      <c r="O2068" s="16">
        <f t="shared" si="193"/>
        <v>41874.563460648147</v>
      </c>
      <c r="P2068" s="5" t="s">
        <v>8295</v>
      </c>
      <c r="Q2068" s="9">
        <f t="shared" si="194"/>
        <v>2.1859999999999999</v>
      </c>
      <c r="R2068" s="15">
        <f t="shared" si="195"/>
        <v>67.260000000000005</v>
      </c>
      <c r="S2068" s="5" t="str">
        <f t="shared" si="196"/>
        <v>technology</v>
      </c>
      <c r="T2068" s="5" t="str">
        <f t="shared" si="197"/>
        <v>hardware</v>
      </c>
    </row>
    <row r="2069" spans="1:20" ht="32" x14ac:dyDescent="0.2">
      <c r="A2069" s="5">
        <v>2067</v>
      </c>
      <c r="B2069" s="12" t="s">
        <v>2068</v>
      </c>
      <c r="C2069" s="12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18">
        <f t="shared" si="192"/>
        <v>42115.770555555551</v>
      </c>
      <c r="O2069" s="16">
        <f t="shared" si="193"/>
        <v>42148.645555555551</v>
      </c>
      <c r="P2069" s="5" t="s">
        <v>8295</v>
      </c>
      <c r="Q2069" s="9">
        <f t="shared" si="194"/>
        <v>1.2686868686868686</v>
      </c>
      <c r="R2069" s="15">
        <f t="shared" si="195"/>
        <v>62.8</v>
      </c>
      <c r="S2069" s="5" t="str">
        <f t="shared" si="196"/>
        <v>technology</v>
      </c>
      <c r="T2069" s="5" t="str">
        <f t="shared" si="197"/>
        <v>hardware</v>
      </c>
    </row>
    <row r="2070" spans="1:20" ht="32" x14ac:dyDescent="0.2">
      <c r="A2070" s="5">
        <v>2068</v>
      </c>
      <c r="B2070" s="12" t="s">
        <v>2069</v>
      </c>
      <c r="C2070" s="12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18">
        <f t="shared" si="192"/>
        <v>42633.758275462962</v>
      </c>
      <c r="O2070" s="16">
        <f t="shared" si="193"/>
        <v>42663.633275462962</v>
      </c>
      <c r="P2070" s="5" t="s">
        <v>8295</v>
      </c>
      <c r="Q2070" s="9">
        <f t="shared" si="194"/>
        <v>1.0522388</v>
      </c>
      <c r="R2070" s="15">
        <f t="shared" si="195"/>
        <v>346.13</v>
      </c>
      <c r="S2070" s="5" t="str">
        <f t="shared" si="196"/>
        <v>technology</v>
      </c>
      <c r="T2070" s="5" t="str">
        <f t="shared" si="197"/>
        <v>hardware</v>
      </c>
    </row>
    <row r="2071" spans="1:20" ht="32" x14ac:dyDescent="0.2">
      <c r="A2071" s="5">
        <v>2069</v>
      </c>
      <c r="B2071" s="12" t="s">
        <v>2070</v>
      </c>
      <c r="C2071" s="12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18">
        <f t="shared" si="192"/>
        <v>42340.888784722221</v>
      </c>
      <c r="O2071" s="16">
        <f t="shared" si="193"/>
        <v>42371.763784722221</v>
      </c>
      <c r="P2071" s="5" t="s">
        <v>8295</v>
      </c>
      <c r="Q2071" s="9">
        <f t="shared" si="194"/>
        <v>1.2840666000000001</v>
      </c>
      <c r="R2071" s="15">
        <f t="shared" si="195"/>
        <v>244.12</v>
      </c>
      <c r="S2071" s="5" t="str">
        <f t="shared" si="196"/>
        <v>technology</v>
      </c>
      <c r="T2071" s="5" t="str">
        <f t="shared" si="197"/>
        <v>hardware</v>
      </c>
    </row>
    <row r="2072" spans="1:20" ht="32" x14ac:dyDescent="0.2">
      <c r="A2072" s="5">
        <v>2070</v>
      </c>
      <c r="B2072" s="12" t="s">
        <v>2071</v>
      </c>
      <c r="C2072" s="12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18">
        <f t="shared" si="192"/>
        <v>42519.573182870365</v>
      </c>
      <c r="O2072" s="16">
        <f t="shared" si="193"/>
        <v>42549.448182870365</v>
      </c>
      <c r="P2072" s="5" t="s">
        <v>8295</v>
      </c>
      <c r="Q2072" s="9">
        <f t="shared" si="194"/>
        <v>3.1732719999999999</v>
      </c>
      <c r="R2072" s="15">
        <f t="shared" si="195"/>
        <v>259.25</v>
      </c>
      <c r="S2072" s="5" t="str">
        <f t="shared" si="196"/>
        <v>technology</v>
      </c>
      <c r="T2072" s="5" t="str">
        <f t="shared" si="197"/>
        <v>hardware</v>
      </c>
    </row>
    <row r="2073" spans="1:20" ht="32" x14ac:dyDescent="0.2">
      <c r="A2073" s="5">
        <v>2071</v>
      </c>
      <c r="B2073" s="12" t="s">
        <v>2072</v>
      </c>
      <c r="C2073" s="12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18">
        <f t="shared" si="192"/>
        <v>42600.195416666662</v>
      </c>
      <c r="O2073" s="16">
        <f t="shared" si="193"/>
        <v>42645.070416666662</v>
      </c>
      <c r="P2073" s="5" t="s">
        <v>8295</v>
      </c>
      <c r="Q2073" s="9">
        <f t="shared" si="194"/>
        <v>2.8073000000000001</v>
      </c>
      <c r="R2073" s="15">
        <f t="shared" si="195"/>
        <v>201.96</v>
      </c>
      <c r="S2073" s="5" t="str">
        <f t="shared" si="196"/>
        <v>technology</v>
      </c>
      <c r="T2073" s="5" t="str">
        <f t="shared" si="197"/>
        <v>hardware</v>
      </c>
    </row>
    <row r="2074" spans="1:20" ht="32" x14ac:dyDescent="0.2">
      <c r="A2074" s="5">
        <v>2072</v>
      </c>
      <c r="B2074" s="12" t="s">
        <v>2073</v>
      </c>
      <c r="C2074" s="12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18">
        <f t="shared" si="192"/>
        <v>42467.498055555552</v>
      </c>
      <c r="O2074" s="16">
        <f t="shared" si="193"/>
        <v>42497.373055555552</v>
      </c>
      <c r="P2074" s="5" t="s">
        <v>8295</v>
      </c>
      <c r="Q2074" s="9">
        <f t="shared" si="194"/>
        <v>1.1073146853146854</v>
      </c>
      <c r="R2074" s="15">
        <f t="shared" si="195"/>
        <v>226.21</v>
      </c>
      <c r="S2074" s="5" t="str">
        <f t="shared" si="196"/>
        <v>technology</v>
      </c>
      <c r="T2074" s="5" t="str">
        <f t="shared" si="197"/>
        <v>hardware</v>
      </c>
    </row>
    <row r="2075" spans="1:20" ht="32" x14ac:dyDescent="0.2">
      <c r="A2075" s="5">
        <v>2073</v>
      </c>
      <c r="B2075" s="12" t="s">
        <v>2074</v>
      </c>
      <c r="C2075" s="12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18">
        <f t="shared" si="192"/>
        <v>42087.584699074076</v>
      </c>
      <c r="O2075" s="16">
        <f t="shared" si="193"/>
        <v>42132.459699074076</v>
      </c>
      <c r="P2075" s="5" t="s">
        <v>8295</v>
      </c>
      <c r="Q2075" s="9">
        <f t="shared" si="194"/>
        <v>1.5260429999999998</v>
      </c>
      <c r="R2075" s="15">
        <f t="shared" si="195"/>
        <v>324.69</v>
      </c>
      <c r="S2075" s="5" t="str">
        <f t="shared" si="196"/>
        <v>technology</v>
      </c>
      <c r="T2075" s="5" t="str">
        <f t="shared" si="197"/>
        <v>hardware</v>
      </c>
    </row>
    <row r="2076" spans="1:20" ht="16" x14ac:dyDescent="0.2">
      <c r="A2076" s="5">
        <v>2074</v>
      </c>
      <c r="B2076" s="12" t="s">
        <v>2075</v>
      </c>
      <c r="C2076" s="12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18">
        <f t="shared" si="192"/>
        <v>42466.742847222216</v>
      </c>
      <c r="O2076" s="16">
        <f t="shared" si="193"/>
        <v>42496.617847222216</v>
      </c>
      <c r="P2076" s="5" t="s">
        <v>8295</v>
      </c>
      <c r="Q2076" s="9">
        <f t="shared" si="194"/>
        <v>1.0249999999999999</v>
      </c>
      <c r="R2076" s="15">
        <f t="shared" si="195"/>
        <v>205</v>
      </c>
      <c r="S2076" s="5" t="str">
        <f t="shared" si="196"/>
        <v>technology</v>
      </c>
      <c r="T2076" s="5" t="str">
        <f t="shared" si="197"/>
        <v>hardware</v>
      </c>
    </row>
    <row r="2077" spans="1:20" ht="32" x14ac:dyDescent="0.2">
      <c r="A2077" s="5">
        <v>2075</v>
      </c>
      <c r="B2077" s="12" t="s">
        <v>2076</v>
      </c>
      <c r="C2077" s="12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18">
        <f t="shared" si="192"/>
        <v>41450.598240740735</v>
      </c>
      <c r="O2077" s="16">
        <f t="shared" si="193"/>
        <v>41480.473240740735</v>
      </c>
      <c r="P2077" s="5" t="s">
        <v>8295</v>
      </c>
      <c r="Q2077" s="9">
        <f t="shared" si="194"/>
        <v>16.783738373837384</v>
      </c>
      <c r="R2077" s="15">
        <f t="shared" si="195"/>
        <v>20.47</v>
      </c>
      <c r="S2077" s="5" t="str">
        <f t="shared" si="196"/>
        <v>technology</v>
      </c>
      <c r="T2077" s="5" t="str">
        <f t="shared" si="197"/>
        <v>hardware</v>
      </c>
    </row>
    <row r="2078" spans="1:20" ht="16" x14ac:dyDescent="0.2">
      <c r="A2078" s="5">
        <v>2076</v>
      </c>
      <c r="B2078" s="12" t="s">
        <v>2077</v>
      </c>
      <c r="C2078" s="12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18">
        <f t="shared" si="192"/>
        <v>41803.797326388885</v>
      </c>
      <c r="O2078" s="16">
        <f t="shared" si="193"/>
        <v>41843.672326388885</v>
      </c>
      <c r="P2078" s="5" t="s">
        <v>8295</v>
      </c>
      <c r="Q2078" s="9">
        <f t="shared" si="194"/>
        <v>5.4334915642458101</v>
      </c>
      <c r="R2078" s="15">
        <f t="shared" si="195"/>
        <v>116.35</v>
      </c>
      <c r="S2078" s="5" t="str">
        <f t="shared" si="196"/>
        <v>technology</v>
      </c>
      <c r="T2078" s="5" t="str">
        <f t="shared" si="197"/>
        <v>hardware</v>
      </c>
    </row>
    <row r="2079" spans="1:20" ht="32" x14ac:dyDescent="0.2">
      <c r="A2079" s="5">
        <v>2077</v>
      </c>
      <c r="B2079" s="12" t="s">
        <v>2078</v>
      </c>
      <c r="C2079" s="12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18">
        <f t="shared" si="192"/>
        <v>42102.95921296296</v>
      </c>
      <c r="O2079" s="16">
        <f t="shared" si="193"/>
        <v>42160.666666666664</v>
      </c>
      <c r="P2079" s="5" t="s">
        <v>8295</v>
      </c>
      <c r="Q2079" s="9">
        <f t="shared" si="194"/>
        <v>1.1550800000000001</v>
      </c>
      <c r="R2079" s="15">
        <f t="shared" si="195"/>
        <v>307.2</v>
      </c>
      <c r="S2079" s="5" t="str">
        <f t="shared" si="196"/>
        <v>technology</v>
      </c>
      <c r="T2079" s="5" t="str">
        <f t="shared" si="197"/>
        <v>hardware</v>
      </c>
    </row>
    <row r="2080" spans="1:20" ht="32" x14ac:dyDescent="0.2">
      <c r="A2080" s="5">
        <v>2078</v>
      </c>
      <c r="B2080" s="12" t="s">
        <v>2079</v>
      </c>
      <c r="C2080" s="12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18">
        <f t="shared" si="192"/>
        <v>42692.688159722216</v>
      </c>
      <c r="O2080" s="16">
        <f t="shared" si="193"/>
        <v>42722.563159722216</v>
      </c>
      <c r="P2080" s="5" t="s">
        <v>8295</v>
      </c>
      <c r="Q2080" s="9">
        <f t="shared" si="194"/>
        <v>1.3120499999999999</v>
      </c>
      <c r="R2080" s="15">
        <f t="shared" si="195"/>
        <v>546.69000000000005</v>
      </c>
      <c r="S2080" s="5" t="str">
        <f t="shared" si="196"/>
        <v>technology</v>
      </c>
      <c r="T2080" s="5" t="str">
        <f t="shared" si="197"/>
        <v>hardware</v>
      </c>
    </row>
    <row r="2081" spans="1:20" ht="32" x14ac:dyDescent="0.2">
      <c r="A2081" s="5">
        <v>2079</v>
      </c>
      <c r="B2081" s="12" t="s">
        <v>2080</v>
      </c>
      <c r="C2081" s="12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18">
        <f t="shared" si="192"/>
        <v>42150.627233796295</v>
      </c>
      <c r="O2081" s="16">
        <f t="shared" si="193"/>
        <v>42180.583333333336</v>
      </c>
      <c r="P2081" s="5" t="s">
        <v>8295</v>
      </c>
      <c r="Q2081" s="9">
        <f t="shared" si="194"/>
        <v>2.8816999999999999</v>
      </c>
      <c r="R2081" s="15">
        <f t="shared" si="195"/>
        <v>47.47</v>
      </c>
      <c r="S2081" s="5" t="str">
        <f t="shared" si="196"/>
        <v>technology</v>
      </c>
      <c r="T2081" s="5" t="str">
        <f t="shared" si="197"/>
        <v>hardware</v>
      </c>
    </row>
    <row r="2082" spans="1:20" ht="32" x14ac:dyDescent="0.2">
      <c r="A2082" s="5">
        <v>2080</v>
      </c>
      <c r="B2082" s="12" t="s">
        <v>2081</v>
      </c>
      <c r="C2082" s="12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18">
        <f t="shared" si="192"/>
        <v>42289.873842592591</v>
      </c>
      <c r="O2082" s="16">
        <f t="shared" si="193"/>
        <v>42319.790509259255</v>
      </c>
      <c r="P2082" s="5" t="s">
        <v>8295</v>
      </c>
      <c r="Q2082" s="9">
        <f t="shared" si="194"/>
        <v>5.0780000000000003</v>
      </c>
      <c r="R2082" s="15">
        <f t="shared" si="195"/>
        <v>101.56</v>
      </c>
      <c r="S2082" s="5" t="str">
        <f t="shared" si="196"/>
        <v>technology</v>
      </c>
      <c r="T2082" s="5" t="str">
        <f t="shared" si="197"/>
        <v>hardware</v>
      </c>
    </row>
    <row r="2083" spans="1:20" ht="32" x14ac:dyDescent="0.2">
      <c r="A2083" s="5">
        <v>2081</v>
      </c>
      <c r="B2083" s="12" t="s">
        <v>2082</v>
      </c>
      <c r="C2083" s="12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18">
        <f t="shared" si="192"/>
        <v>41004.073553240734</v>
      </c>
      <c r="O2083" s="16">
        <f t="shared" si="193"/>
        <v>41044.999305555553</v>
      </c>
      <c r="P2083" s="5" t="s">
        <v>8279</v>
      </c>
      <c r="Q2083" s="9">
        <f t="shared" si="194"/>
        <v>1.1457142857142857</v>
      </c>
      <c r="R2083" s="15">
        <f t="shared" si="195"/>
        <v>72.91</v>
      </c>
      <c r="S2083" s="5" t="str">
        <f t="shared" si="196"/>
        <v>music</v>
      </c>
      <c r="T2083" s="5" t="str">
        <f t="shared" si="197"/>
        <v>indie rock</v>
      </c>
    </row>
    <row r="2084" spans="1:20" ht="32" x14ac:dyDescent="0.2">
      <c r="A2084" s="5">
        <v>2082</v>
      </c>
      <c r="B2084" s="12" t="s">
        <v>2083</v>
      </c>
      <c r="C2084" s="12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18">
        <f t="shared" si="192"/>
        <v>40811.036990740737</v>
      </c>
      <c r="O2084" s="16">
        <f t="shared" si="193"/>
        <v>40870.953657407408</v>
      </c>
      <c r="P2084" s="5" t="s">
        <v>8279</v>
      </c>
      <c r="Q2084" s="9">
        <f t="shared" si="194"/>
        <v>1.1073333333333333</v>
      </c>
      <c r="R2084" s="15">
        <f t="shared" si="195"/>
        <v>43.71</v>
      </c>
      <c r="S2084" s="5" t="str">
        <f t="shared" si="196"/>
        <v>music</v>
      </c>
      <c r="T2084" s="5" t="str">
        <f t="shared" si="197"/>
        <v>indie rock</v>
      </c>
    </row>
    <row r="2085" spans="1:20" ht="32" x14ac:dyDescent="0.2">
      <c r="A2085" s="5">
        <v>2083</v>
      </c>
      <c r="B2085" s="12" t="s">
        <v>2084</v>
      </c>
      <c r="C2085" s="12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18">
        <f t="shared" si="192"/>
        <v>41034.638831018514</v>
      </c>
      <c r="O2085" s="16">
        <f t="shared" si="193"/>
        <v>41064.513831018514</v>
      </c>
      <c r="P2085" s="5" t="s">
        <v>8279</v>
      </c>
      <c r="Q2085" s="9">
        <f t="shared" si="194"/>
        <v>1.1333333333333333</v>
      </c>
      <c r="R2085" s="15">
        <f t="shared" si="195"/>
        <v>34</v>
      </c>
      <c r="S2085" s="5" t="str">
        <f t="shared" si="196"/>
        <v>music</v>
      </c>
      <c r="T2085" s="5" t="str">
        <f t="shared" si="197"/>
        <v>indie rock</v>
      </c>
    </row>
    <row r="2086" spans="1:20" ht="32" x14ac:dyDescent="0.2">
      <c r="A2086" s="5">
        <v>2084</v>
      </c>
      <c r="B2086" s="12" t="s">
        <v>2085</v>
      </c>
      <c r="C2086" s="12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18">
        <f t="shared" si="192"/>
        <v>41731.749791666662</v>
      </c>
      <c r="O2086" s="16">
        <f t="shared" si="193"/>
        <v>41763.082638888889</v>
      </c>
      <c r="P2086" s="5" t="s">
        <v>8279</v>
      </c>
      <c r="Q2086" s="9">
        <f t="shared" si="194"/>
        <v>1.0833333333333333</v>
      </c>
      <c r="R2086" s="15">
        <f t="shared" si="195"/>
        <v>70.650000000000006</v>
      </c>
      <c r="S2086" s="5" t="str">
        <f t="shared" si="196"/>
        <v>music</v>
      </c>
      <c r="T2086" s="5" t="str">
        <f t="shared" si="197"/>
        <v>indie rock</v>
      </c>
    </row>
    <row r="2087" spans="1:20" ht="32" x14ac:dyDescent="0.2">
      <c r="A2087" s="5">
        <v>2085</v>
      </c>
      <c r="B2087" s="12" t="s">
        <v>2086</v>
      </c>
      <c r="C2087" s="12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18">
        <f t="shared" si="192"/>
        <v>41075.752164351848</v>
      </c>
      <c r="O2087" s="16">
        <f t="shared" si="193"/>
        <v>41105.627164351848</v>
      </c>
      <c r="P2087" s="5" t="s">
        <v>8279</v>
      </c>
      <c r="Q2087" s="9">
        <f t="shared" si="194"/>
        <v>1.2353333333333334</v>
      </c>
      <c r="R2087" s="15">
        <f t="shared" si="195"/>
        <v>89.3</v>
      </c>
      <c r="S2087" s="5" t="str">
        <f t="shared" si="196"/>
        <v>music</v>
      </c>
      <c r="T2087" s="5" t="str">
        <f t="shared" si="197"/>
        <v>indie rock</v>
      </c>
    </row>
    <row r="2088" spans="1:20" ht="32" x14ac:dyDescent="0.2">
      <c r="A2088" s="5">
        <v>2086</v>
      </c>
      <c r="B2088" s="12" t="s">
        <v>2087</v>
      </c>
      <c r="C2088" s="12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18">
        <f t="shared" si="192"/>
        <v>40860.587175925924</v>
      </c>
      <c r="O2088" s="16">
        <f t="shared" si="193"/>
        <v>40890.999305555553</v>
      </c>
      <c r="P2088" s="5" t="s">
        <v>8279</v>
      </c>
      <c r="Q2088" s="9">
        <f t="shared" si="194"/>
        <v>1.0069999999999999</v>
      </c>
      <c r="R2088" s="15">
        <f t="shared" si="195"/>
        <v>115.09</v>
      </c>
      <c r="S2088" s="5" t="str">
        <f t="shared" si="196"/>
        <v>music</v>
      </c>
      <c r="T2088" s="5" t="str">
        <f t="shared" si="197"/>
        <v>indie rock</v>
      </c>
    </row>
    <row r="2089" spans="1:20" ht="32" x14ac:dyDescent="0.2">
      <c r="A2089" s="5">
        <v>2087</v>
      </c>
      <c r="B2089" s="12" t="s">
        <v>2088</v>
      </c>
      <c r="C2089" s="12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18">
        <f t="shared" si="192"/>
        <v>40764.121041666665</v>
      </c>
      <c r="O2089" s="16">
        <f t="shared" si="193"/>
        <v>40793.996041666665</v>
      </c>
      <c r="P2089" s="5" t="s">
        <v>8279</v>
      </c>
      <c r="Q2089" s="9">
        <f t="shared" si="194"/>
        <v>1.0353333333333334</v>
      </c>
      <c r="R2089" s="15">
        <f t="shared" si="195"/>
        <v>62.12</v>
      </c>
      <c r="S2089" s="5" t="str">
        <f t="shared" si="196"/>
        <v>music</v>
      </c>
      <c r="T2089" s="5" t="str">
        <f t="shared" si="197"/>
        <v>indie rock</v>
      </c>
    </row>
    <row r="2090" spans="1:20" ht="32" x14ac:dyDescent="0.2">
      <c r="A2090" s="5">
        <v>2088</v>
      </c>
      <c r="B2090" s="12" t="s">
        <v>2089</v>
      </c>
      <c r="C2090" s="12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18">
        <f t="shared" si="192"/>
        <v>40395.631388888891</v>
      </c>
      <c r="O2090" s="16">
        <f t="shared" si="193"/>
        <v>40431.957638888889</v>
      </c>
      <c r="P2090" s="5" t="s">
        <v>8279</v>
      </c>
      <c r="Q2090" s="9">
        <f t="shared" si="194"/>
        <v>1.1551066666666667</v>
      </c>
      <c r="R2090" s="15">
        <f t="shared" si="195"/>
        <v>46.2</v>
      </c>
      <c r="S2090" s="5" t="str">
        <f t="shared" si="196"/>
        <v>music</v>
      </c>
      <c r="T2090" s="5" t="str">
        <f t="shared" si="197"/>
        <v>indie rock</v>
      </c>
    </row>
    <row r="2091" spans="1:20" ht="16" x14ac:dyDescent="0.2">
      <c r="A2091" s="5">
        <v>2089</v>
      </c>
      <c r="B2091" s="12" t="s">
        <v>2090</v>
      </c>
      <c r="C2091" s="12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18">
        <f t="shared" si="192"/>
        <v>41452.992986111109</v>
      </c>
      <c r="O2091" s="16">
        <f t="shared" si="193"/>
        <v>41487.867986111109</v>
      </c>
      <c r="P2091" s="5" t="s">
        <v>8279</v>
      </c>
      <c r="Q2091" s="9">
        <f t="shared" si="194"/>
        <v>1.2040040000000001</v>
      </c>
      <c r="R2091" s="15">
        <f t="shared" si="195"/>
        <v>48.55</v>
      </c>
      <c r="S2091" s="5" t="str">
        <f t="shared" si="196"/>
        <v>music</v>
      </c>
      <c r="T2091" s="5" t="str">
        <f t="shared" si="197"/>
        <v>indie rock</v>
      </c>
    </row>
    <row r="2092" spans="1:20" ht="32" x14ac:dyDescent="0.2">
      <c r="A2092" s="5">
        <v>2090</v>
      </c>
      <c r="B2092" s="12" t="s">
        <v>2091</v>
      </c>
      <c r="C2092" s="12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18">
        <f t="shared" si="192"/>
        <v>41299.298090277771</v>
      </c>
      <c r="O2092" s="16">
        <f t="shared" si="193"/>
        <v>41329.173090277771</v>
      </c>
      <c r="P2092" s="5" t="s">
        <v>8279</v>
      </c>
      <c r="Q2092" s="9">
        <f t="shared" si="194"/>
        <v>1.1504037499999999</v>
      </c>
      <c r="R2092" s="15">
        <f t="shared" si="195"/>
        <v>57.52</v>
      </c>
      <c r="S2092" s="5" t="str">
        <f t="shared" si="196"/>
        <v>music</v>
      </c>
      <c r="T2092" s="5" t="str">
        <f t="shared" si="197"/>
        <v>indie rock</v>
      </c>
    </row>
    <row r="2093" spans="1:20" ht="32" x14ac:dyDescent="0.2">
      <c r="A2093" s="5">
        <v>2091</v>
      </c>
      <c r="B2093" s="12" t="s">
        <v>2092</v>
      </c>
      <c r="C2093" s="12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18">
        <f t="shared" si="192"/>
        <v>40555.239328703705</v>
      </c>
      <c r="O2093" s="16">
        <f t="shared" si="193"/>
        <v>40603.625</v>
      </c>
      <c r="P2093" s="5" t="s">
        <v>8279</v>
      </c>
      <c r="Q2093" s="9">
        <f t="shared" si="194"/>
        <v>1.2046777777777777</v>
      </c>
      <c r="R2093" s="15">
        <f t="shared" si="195"/>
        <v>88.15</v>
      </c>
      <c r="S2093" s="5" t="str">
        <f t="shared" si="196"/>
        <v>music</v>
      </c>
      <c r="T2093" s="5" t="str">
        <f t="shared" si="197"/>
        <v>indie rock</v>
      </c>
    </row>
    <row r="2094" spans="1:20" ht="32" x14ac:dyDescent="0.2">
      <c r="A2094" s="5">
        <v>2092</v>
      </c>
      <c r="B2094" s="12" t="s">
        <v>2093</v>
      </c>
      <c r="C2094" s="12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18">
        <f t="shared" si="192"/>
        <v>40763.624212962961</v>
      </c>
      <c r="O2094" s="16">
        <f t="shared" si="193"/>
        <v>40823.499212962961</v>
      </c>
      <c r="P2094" s="5" t="s">
        <v>8279</v>
      </c>
      <c r="Q2094" s="9">
        <f t="shared" si="194"/>
        <v>1.0128333333333333</v>
      </c>
      <c r="R2094" s="15">
        <f t="shared" si="195"/>
        <v>110.49</v>
      </c>
      <c r="S2094" s="5" t="str">
        <f t="shared" si="196"/>
        <v>music</v>
      </c>
      <c r="T2094" s="5" t="str">
        <f t="shared" si="197"/>
        <v>indie rock</v>
      </c>
    </row>
    <row r="2095" spans="1:20" ht="32" x14ac:dyDescent="0.2">
      <c r="A2095" s="5">
        <v>2093</v>
      </c>
      <c r="B2095" s="12" t="s">
        <v>2094</v>
      </c>
      <c r="C2095" s="12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18">
        <f t="shared" si="192"/>
        <v>41205.771203703705</v>
      </c>
      <c r="O2095" s="16">
        <f t="shared" si="193"/>
        <v>41265.68787037037</v>
      </c>
      <c r="P2095" s="5" t="s">
        <v>8279</v>
      </c>
      <c r="Q2095" s="9">
        <f t="shared" si="194"/>
        <v>1.0246666666666666</v>
      </c>
      <c r="R2095" s="15">
        <f t="shared" si="195"/>
        <v>66.83</v>
      </c>
      <c r="S2095" s="5" t="str">
        <f t="shared" si="196"/>
        <v>music</v>
      </c>
      <c r="T2095" s="5" t="str">
        <f t="shared" si="197"/>
        <v>indie rock</v>
      </c>
    </row>
    <row r="2096" spans="1:20" ht="32" x14ac:dyDescent="0.2">
      <c r="A2096" s="5">
        <v>2094</v>
      </c>
      <c r="B2096" s="12" t="s">
        <v>2095</v>
      </c>
      <c r="C2096" s="12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18">
        <f t="shared" si="192"/>
        <v>40938.936689814815</v>
      </c>
      <c r="O2096" s="16">
        <f t="shared" si="193"/>
        <v>40972.916666666664</v>
      </c>
      <c r="P2096" s="5" t="s">
        <v>8279</v>
      </c>
      <c r="Q2096" s="9">
        <f t="shared" si="194"/>
        <v>1.2054285714285715</v>
      </c>
      <c r="R2096" s="15">
        <f t="shared" si="195"/>
        <v>58.6</v>
      </c>
      <c r="S2096" s="5" t="str">
        <f t="shared" si="196"/>
        <v>music</v>
      </c>
      <c r="T2096" s="5" t="str">
        <f t="shared" si="197"/>
        <v>indie rock</v>
      </c>
    </row>
    <row r="2097" spans="1:20" ht="32" x14ac:dyDescent="0.2">
      <c r="A2097" s="5">
        <v>2095</v>
      </c>
      <c r="B2097" s="12" t="s">
        <v>2096</v>
      </c>
      <c r="C2097" s="12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18">
        <f t="shared" si="192"/>
        <v>40758.650150462963</v>
      </c>
      <c r="O2097" s="16">
        <f t="shared" si="193"/>
        <v>40818.525150462963</v>
      </c>
      <c r="P2097" s="5" t="s">
        <v>8279</v>
      </c>
      <c r="Q2097" s="9">
        <f t="shared" si="194"/>
        <v>1</v>
      </c>
      <c r="R2097" s="15">
        <f t="shared" si="195"/>
        <v>113.64</v>
      </c>
      <c r="S2097" s="5" t="str">
        <f t="shared" si="196"/>
        <v>music</v>
      </c>
      <c r="T2097" s="5" t="str">
        <f t="shared" si="197"/>
        <v>indie rock</v>
      </c>
    </row>
    <row r="2098" spans="1:20" ht="32" x14ac:dyDescent="0.2">
      <c r="A2098" s="5">
        <v>2096</v>
      </c>
      <c r="B2098" s="12" t="s">
        <v>2097</v>
      </c>
      <c r="C2098" s="12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18">
        <f t="shared" si="192"/>
        <v>41192.675173611111</v>
      </c>
      <c r="O2098" s="16">
        <f t="shared" si="193"/>
        <v>41207.957638888889</v>
      </c>
      <c r="P2098" s="5" t="s">
        <v>8279</v>
      </c>
      <c r="Q2098" s="9">
        <f t="shared" si="194"/>
        <v>1.0166666666666666</v>
      </c>
      <c r="R2098" s="15">
        <f t="shared" si="195"/>
        <v>43.57</v>
      </c>
      <c r="S2098" s="5" t="str">
        <f t="shared" si="196"/>
        <v>music</v>
      </c>
      <c r="T2098" s="5" t="str">
        <f t="shared" si="197"/>
        <v>indie rock</v>
      </c>
    </row>
    <row r="2099" spans="1:20" ht="32" x14ac:dyDescent="0.2">
      <c r="A2099" s="5">
        <v>2097</v>
      </c>
      <c r="B2099" s="12" t="s">
        <v>2098</v>
      </c>
      <c r="C2099" s="12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18">
        <f t="shared" si="192"/>
        <v>40818.501562500001</v>
      </c>
      <c r="O2099" s="16">
        <f t="shared" si="193"/>
        <v>40878.418229166666</v>
      </c>
      <c r="P2099" s="5" t="s">
        <v>8279</v>
      </c>
      <c r="Q2099" s="9">
        <f t="shared" si="194"/>
        <v>1</v>
      </c>
      <c r="R2099" s="15">
        <f t="shared" si="195"/>
        <v>78.95</v>
      </c>
      <c r="S2099" s="5" t="str">
        <f t="shared" si="196"/>
        <v>music</v>
      </c>
      <c r="T2099" s="5" t="str">
        <f t="shared" si="197"/>
        <v>indie rock</v>
      </c>
    </row>
    <row r="2100" spans="1:20" ht="32" x14ac:dyDescent="0.2">
      <c r="A2100" s="5">
        <v>2098</v>
      </c>
      <c r="B2100" s="12" t="s">
        <v>2099</v>
      </c>
      <c r="C2100" s="12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18">
        <f t="shared" si="192"/>
        <v>40946.030497685184</v>
      </c>
      <c r="O2100" s="16">
        <f t="shared" si="193"/>
        <v>40975.905497685184</v>
      </c>
      <c r="P2100" s="5" t="s">
        <v>8279</v>
      </c>
      <c r="Q2100" s="9">
        <f t="shared" si="194"/>
        <v>1.0033333333333334</v>
      </c>
      <c r="R2100" s="15">
        <f t="shared" si="195"/>
        <v>188.13</v>
      </c>
      <c r="S2100" s="5" t="str">
        <f t="shared" si="196"/>
        <v>music</v>
      </c>
      <c r="T2100" s="5" t="str">
        <f t="shared" si="197"/>
        <v>indie rock</v>
      </c>
    </row>
    <row r="2101" spans="1:20" ht="16" x14ac:dyDescent="0.2">
      <c r="A2101" s="5">
        <v>2099</v>
      </c>
      <c r="B2101" s="12" t="s">
        <v>2100</v>
      </c>
      <c r="C2101" s="12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18">
        <f t="shared" si="192"/>
        <v>42173.66300925926</v>
      </c>
      <c r="O2101" s="16">
        <f t="shared" si="193"/>
        <v>42186.944444444445</v>
      </c>
      <c r="P2101" s="5" t="s">
        <v>8279</v>
      </c>
      <c r="Q2101" s="9">
        <f t="shared" si="194"/>
        <v>1.3236666666666668</v>
      </c>
      <c r="R2101" s="15">
        <f t="shared" si="195"/>
        <v>63.03</v>
      </c>
      <c r="S2101" s="5" t="str">
        <f t="shared" si="196"/>
        <v>music</v>
      </c>
      <c r="T2101" s="5" t="str">
        <f t="shared" si="197"/>
        <v>indie rock</v>
      </c>
    </row>
    <row r="2102" spans="1:20" ht="32" x14ac:dyDescent="0.2">
      <c r="A2102" s="5">
        <v>2100</v>
      </c>
      <c r="B2102" s="12" t="s">
        <v>2101</v>
      </c>
      <c r="C2102" s="12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18">
        <f t="shared" si="192"/>
        <v>41074.75163194444</v>
      </c>
      <c r="O2102" s="16">
        <f t="shared" si="193"/>
        <v>41089.957638888889</v>
      </c>
      <c r="P2102" s="5" t="s">
        <v>8279</v>
      </c>
      <c r="Q2102" s="9">
        <f t="shared" si="194"/>
        <v>1.3666666666666667</v>
      </c>
      <c r="R2102" s="15">
        <f t="shared" si="195"/>
        <v>30.37</v>
      </c>
      <c r="S2102" s="5" t="str">
        <f t="shared" si="196"/>
        <v>music</v>
      </c>
      <c r="T2102" s="5" t="str">
        <f t="shared" si="197"/>
        <v>indie rock</v>
      </c>
    </row>
    <row r="2103" spans="1:20" ht="32" x14ac:dyDescent="0.2">
      <c r="A2103" s="5">
        <v>2101</v>
      </c>
      <c r="B2103" s="12" t="s">
        <v>2102</v>
      </c>
      <c r="C2103" s="12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18">
        <f t="shared" si="192"/>
        <v>40892.066134259258</v>
      </c>
      <c r="O2103" s="16">
        <f t="shared" si="193"/>
        <v>40951.941134259258</v>
      </c>
      <c r="P2103" s="5" t="s">
        <v>8279</v>
      </c>
      <c r="Q2103" s="9">
        <f t="shared" si="194"/>
        <v>1.1325000000000001</v>
      </c>
      <c r="R2103" s="15">
        <f t="shared" si="195"/>
        <v>51.48</v>
      </c>
      <c r="S2103" s="5" t="str">
        <f t="shared" si="196"/>
        <v>music</v>
      </c>
      <c r="T2103" s="5" t="str">
        <f t="shared" si="197"/>
        <v>indie rock</v>
      </c>
    </row>
    <row r="2104" spans="1:20" ht="32" x14ac:dyDescent="0.2">
      <c r="A2104" s="5">
        <v>2102</v>
      </c>
      <c r="B2104" s="12" t="s">
        <v>2103</v>
      </c>
      <c r="C2104" s="12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18">
        <f t="shared" si="192"/>
        <v>40638.785277777773</v>
      </c>
      <c r="O2104" s="16">
        <f t="shared" si="193"/>
        <v>40668.660277777773</v>
      </c>
      <c r="P2104" s="5" t="s">
        <v>8279</v>
      </c>
      <c r="Q2104" s="9">
        <f t="shared" si="194"/>
        <v>1.36</v>
      </c>
      <c r="R2104" s="15">
        <f t="shared" si="195"/>
        <v>35.79</v>
      </c>
      <c r="S2104" s="5" t="str">
        <f t="shared" si="196"/>
        <v>music</v>
      </c>
      <c r="T2104" s="5" t="str">
        <f t="shared" si="197"/>
        <v>indie rock</v>
      </c>
    </row>
    <row r="2105" spans="1:20" ht="16" x14ac:dyDescent="0.2">
      <c r="A2105" s="5">
        <v>2103</v>
      </c>
      <c r="B2105" s="12" t="s">
        <v>2104</v>
      </c>
      <c r="C2105" s="12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18">
        <f t="shared" si="192"/>
        <v>41192.671608796292</v>
      </c>
      <c r="O2105" s="16">
        <f t="shared" si="193"/>
        <v>41222.588275462964</v>
      </c>
      <c r="P2105" s="5" t="s">
        <v>8279</v>
      </c>
      <c r="Q2105" s="9">
        <f t="shared" si="194"/>
        <v>1.4612318374694613</v>
      </c>
      <c r="R2105" s="15">
        <f t="shared" si="195"/>
        <v>98.82</v>
      </c>
      <c r="S2105" s="5" t="str">
        <f t="shared" si="196"/>
        <v>music</v>
      </c>
      <c r="T2105" s="5" t="str">
        <f t="shared" si="197"/>
        <v>indie rock</v>
      </c>
    </row>
    <row r="2106" spans="1:20" ht="32" x14ac:dyDescent="0.2">
      <c r="A2106" s="5">
        <v>2104</v>
      </c>
      <c r="B2106" s="12" t="s">
        <v>2105</v>
      </c>
      <c r="C2106" s="12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18">
        <f t="shared" si="192"/>
        <v>41393.99113425926</v>
      </c>
      <c r="O2106" s="16">
        <f t="shared" si="193"/>
        <v>41424.791666666664</v>
      </c>
      <c r="P2106" s="5" t="s">
        <v>8279</v>
      </c>
      <c r="Q2106" s="9">
        <f t="shared" si="194"/>
        <v>1.2949999999999999</v>
      </c>
      <c r="R2106" s="15">
        <f t="shared" si="195"/>
        <v>28</v>
      </c>
      <c r="S2106" s="5" t="str">
        <f t="shared" si="196"/>
        <v>music</v>
      </c>
      <c r="T2106" s="5" t="str">
        <f t="shared" si="197"/>
        <v>indie rock</v>
      </c>
    </row>
    <row r="2107" spans="1:20" ht="16" x14ac:dyDescent="0.2">
      <c r="A2107" s="5">
        <v>2105</v>
      </c>
      <c r="B2107" s="12" t="s">
        <v>2106</v>
      </c>
      <c r="C2107" s="12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18">
        <f t="shared" si="192"/>
        <v>41951.705474537033</v>
      </c>
      <c r="O2107" s="16">
        <f t="shared" si="193"/>
        <v>41963.958333333336</v>
      </c>
      <c r="P2107" s="5" t="s">
        <v>8279</v>
      </c>
      <c r="Q2107" s="9">
        <f t="shared" si="194"/>
        <v>2.54</v>
      </c>
      <c r="R2107" s="15">
        <f t="shared" si="195"/>
        <v>51.31</v>
      </c>
      <c r="S2107" s="5" t="str">
        <f t="shared" si="196"/>
        <v>music</v>
      </c>
      <c r="T2107" s="5" t="str">
        <f t="shared" si="197"/>
        <v>indie rock</v>
      </c>
    </row>
    <row r="2108" spans="1:20" ht="32" x14ac:dyDescent="0.2">
      <c r="A2108" s="5">
        <v>2106</v>
      </c>
      <c r="B2108" s="12" t="s">
        <v>2107</v>
      </c>
      <c r="C2108" s="12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18">
        <f t="shared" si="192"/>
        <v>41270.131643518514</v>
      </c>
      <c r="O2108" s="16">
        <f t="shared" si="193"/>
        <v>41300.006643518514</v>
      </c>
      <c r="P2108" s="5" t="s">
        <v>8279</v>
      </c>
      <c r="Q2108" s="9">
        <f t="shared" si="194"/>
        <v>1.0704545454545455</v>
      </c>
      <c r="R2108" s="15">
        <f t="shared" si="195"/>
        <v>53.52</v>
      </c>
      <c r="S2108" s="5" t="str">
        <f t="shared" si="196"/>
        <v>music</v>
      </c>
      <c r="T2108" s="5" t="str">
        <f t="shared" si="197"/>
        <v>indie rock</v>
      </c>
    </row>
    <row r="2109" spans="1:20" ht="32" x14ac:dyDescent="0.2">
      <c r="A2109" s="5">
        <v>2107</v>
      </c>
      <c r="B2109" s="12" t="s">
        <v>2108</v>
      </c>
      <c r="C2109" s="12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18">
        <f t="shared" si="192"/>
        <v>41934.627233796295</v>
      </c>
      <c r="O2109" s="16">
        <f t="shared" si="193"/>
        <v>41955.543900462959</v>
      </c>
      <c r="P2109" s="5" t="s">
        <v>8279</v>
      </c>
      <c r="Q2109" s="9">
        <f t="shared" si="194"/>
        <v>1.0773299999999999</v>
      </c>
      <c r="R2109" s="15">
        <f t="shared" si="195"/>
        <v>37.15</v>
      </c>
      <c r="S2109" s="5" t="str">
        <f t="shared" si="196"/>
        <v>music</v>
      </c>
      <c r="T2109" s="5" t="str">
        <f t="shared" si="197"/>
        <v>indie rock</v>
      </c>
    </row>
    <row r="2110" spans="1:20" ht="32" x14ac:dyDescent="0.2">
      <c r="A2110" s="5">
        <v>2108</v>
      </c>
      <c r="B2110" s="12" t="s">
        <v>2109</v>
      </c>
      <c r="C2110" s="12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18">
        <f t="shared" si="192"/>
        <v>41135.092361111107</v>
      </c>
      <c r="O2110" s="16">
        <f t="shared" si="193"/>
        <v>41161.954861111109</v>
      </c>
      <c r="P2110" s="5" t="s">
        <v>8279</v>
      </c>
      <c r="Q2110" s="9">
        <f t="shared" si="194"/>
        <v>1.0731250000000001</v>
      </c>
      <c r="R2110" s="15">
        <f t="shared" si="195"/>
        <v>89.9</v>
      </c>
      <c r="S2110" s="5" t="str">
        <f t="shared" si="196"/>
        <v>music</v>
      </c>
      <c r="T2110" s="5" t="str">
        <f t="shared" si="197"/>
        <v>indie rock</v>
      </c>
    </row>
    <row r="2111" spans="1:20" ht="16" x14ac:dyDescent="0.2">
      <c r="A2111" s="5">
        <v>2109</v>
      </c>
      <c r="B2111" s="12" t="s">
        <v>2110</v>
      </c>
      <c r="C2111" s="12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18">
        <f t="shared" si="192"/>
        <v>42160.625196759262</v>
      </c>
      <c r="O2111" s="16">
        <f t="shared" si="193"/>
        <v>42190.500196759262</v>
      </c>
      <c r="P2111" s="5" t="s">
        <v>8279</v>
      </c>
      <c r="Q2111" s="9">
        <f t="shared" si="194"/>
        <v>1.06525</v>
      </c>
      <c r="R2111" s="15">
        <f t="shared" si="195"/>
        <v>106.53</v>
      </c>
      <c r="S2111" s="5" t="str">
        <f t="shared" si="196"/>
        <v>music</v>
      </c>
      <c r="T2111" s="5" t="str">
        <f t="shared" si="197"/>
        <v>indie rock</v>
      </c>
    </row>
    <row r="2112" spans="1:20" ht="16" x14ac:dyDescent="0.2">
      <c r="A2112" s="5">
        <v>2110</v>
      </c>
      <c r="B2112" s="12" t="s">
        <v>2111</v>
      </c>
      <c r="C2112" s="12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18">
        <f t="shared" si="192"/>
        <v>41759.587604166663</v>
      </c>
      <c r="O2112" s="16">
        <f t="shared" si="193"/>
        <v>41786.999305555553</v>
      </c>
      <c r="P2112" s="5" t="s">
        <v>8279</v>
      </c>
      <c r="Q2112" s="9">
        <f t="shared" si="194"/>
        <v>1.0035000000000001</v>
      </c>
      <c r="R2112" s="15">
        <f t="shared" si="195"/>
        <v>52.82</v>
      </c>
      <c r="S2112" s="5" t="str">
        <f t="shared" si="196"/>
        <v>music</v>
      </c>
      <c r="T2112" s="5" t="str">
        <f t="shared" si="197"/>
        <v>indie rock</v>
      </c>
    </row>
    <row r="2113" spans="1:20" ht="32" x14ac:dyDescent="0.2">
      <c r="A2113" s="5">
        <v>2111</v>
      </c>
      <c r="B2113" s="12" t="s">
        <v>2112</v>
      </c>
      <c r="C2113" s="12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18">
        <f t="shared" si="192"/>
        <v>40703.113715277774</v>
      </c>
      <c r="O2113" s="16">
        <f t="shared" si="193"/>
        <v>40769.833333333328</v>
      </c>
      <c r="P2113" s="5" t="s">
        <v>8279</v>
      </c>
      <c r="Q2113" s="9">
        <f t="shared" si="194"/>
        <v>1.0649999999999999</v>
      </c>
      <c r="R2113" s="15">
        <f t="shared" si="195"/>
        <v>54.62</v>
      </c>
      <c r="S2113" s="5" t="str">
        <f t="shared" si="196"/>
        <v>music</v>
      </c>
      <c r="T2113" s="5" t="str">
        <f t="shared" si="197"/>
        <v>indie rock</v>
      </c>
    </row>
    <row r="2114" spans="1:20" ht="32" x14ac:dyDescent="0.2">
      <c r="A2114" s="5">
        <v>2112</v>
      </c>
      <c r="B2114" s="12" t="s">
        <v>2113</v>
      </c>
      <c r="C2114" s="12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18">
        <f t="shared" ref="N2114:N2177" si="198">(J2114/86400)+25569+(-2/24)</f>
        <v>41365.844826388886</v>
      </c>
      <c r="O2114" s="16">
        <f t="shared" ref="O2114:O2177" si="199">(I2114/86400)+25569+(-5/24)</f>
        <v>41379.719826388886</v>
      </c>
      <c r="P2114" s="5" t="s">
        <v>8279</v>
      </c>
      <c r="Q2114" s="9">
        <f t="shared" ref="Q2114:Q2177" si="200">E2114/D2114</f>
        <v>1</v>
      </c>
      <c r="R2114" s="15">
        <f t="shared" ref="R2114:R2177" si="201">IF(OR(E2114=0,L2114=0),"N/A",ROUND((E2114/L2114),2))</f>
        <v>27.27</v>
      </c>
      <c r="S2114" s="5" t="str">
        <f t="shared" ref="S2114:S2177" si="202">LEFT(P2114,(FIND("/",P2114,1)-1))</f>
        <v>music</v>
      </c>
      <c r="T2114" s="5" t="str">
        <f t="shared" ref="T2114:T2177" si="203">RIGHT(P2114,LEN(P2114)-FIND("/",P2114))</f>
        <v>indie rock</v>
      </c>
    </row>
    <row r="2115" spans="1:20" ht="16" x14ac:dyDescent="0.2">
      <c r="A2115" s="5">
        <v>2113</v>
      </c>
      <c r="B2115" s="12" t="s">
        <v>2114</v>
      </c>
      <c r="C2115" s="12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18">
        <f t="shared" si="198"/>
        <v>41870.782129629624</v>
      </c>
      <c r="O2115" s="16">
        <f t="shared" si="199"/>
        <v>41905.657129629624</v>
      </c>
      <c r="P2115" s="5" t="s">
        <v>8279</v>
      </c>
      <c r="Q2115" s="9">
        <f t="shared" si="200"/>
        <v>1.0485714285714285</v>
      </c>
      <c r="R2115" s="15">
        <f t="shared" si="201"/>
        <v>68.599999999999994</v>
      </c>
      <c r="S2115" s="5" t="str">
        <f t="shared" si="202"/>
        <v>music</v>
      </c>
      <c r="T2115" s="5" t="str">
        <f t="shared" si="203"/>
        <v>indie rock</v>
      </c>
    </row>
    <row r="2116" spans="1:20" ht="32" x14ac:dyDescent="0.2">
      <c r="A2116" s="5">
        <v>2114</v>
      </c>
      <c r="B2116" s="12" t="s">
        <v>2115</v>
      </c>
      <c r="C2116" s="12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18">
        <f t="shared" si="198"/>
        <v>40458.732291666667</v>
      </c>
      <c r="O2116" s="16">
        <f t="shared" si="199"/>
        <v>40520.999305555553</v>
      </c>
      <c r="P2116" s="5" t="s">
        <v>8279</v>
      </c>
      <c r="Q2116" s="9">
        <f t="shared" si="200"/>
        <v>1.0469999999999999</v>
      </c>
      <c r="R2116" s="15">
        <f t="shared" si="201"/>
        <v>35.61</v>
      </c>
      <c r="S2116" s="5" t="str">
        <f t="shared" si="202"/>
        <v>music</v>
      </c>
      <c r="T2116" s="5" t="str">
        <f t="shared" si="203"/>
        <v>indie rock</v>
      </c>
    </row>
    <row r="2117" spans="1:20" ht="32" x14ac:dyDescent="0.2">
      <c r="A2117" s="5">
        <v>2115</v>
      </c>
      <c r="B2117" s="12" t="s">
        <v>2116</v>
      </c>
      <c r="C2117" s="12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18">
        <f t="shared" si="198"/>
        <v>40563.997696759259</v>
      </c>
      <c r="O2117" s="16">
        <f t="shared" si="199"/>
        <v>40593.872696759259</v>
      </c>
      <c r="P2117" s="5" t="s">
        <v>8279</v>
      </c>
      <c r="Q2117" s="9">
        <f t="shared" si="200"/>
        <v>2.2566666666666668</v>
      </c>
      <c r="R2117" s="15">
        <f t="shared" si="201"/>
        <v>94.03</v>
      </c>
      <c r="S2117" s="5" t="str">
        <f t="shared" si="202"/>
        <v>music</v>
      </c>
      <c r="T2117" s="5" t="str">
        <f t="shared" si="203"/>
        <v>indie rock</v>
      </c>
    </row>
    <row r="2118" spans="1:20" ht="32" x14ac:dyDescent="0.2">
      <c r="A2118" s="5">
        <v>2116</v>
      </c>
      <c r="B2118" s="12" t="s">
        <v>2117</v>
      </c>
      <c r="C2118" s="12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18">
        <f t="shared" si="198"/>
        <v>41136.694479166668</v>
      </c>
      <c r="O2118" s="16">
        <f t="shared" si="199"/>
        <v>41184.569479166668</v>
      </c>
      <c r="P2118" s="5" t="s">
        <v>8279</v>
      </c>
      <c r="Q2118" s="9">
        <f t="shared" si="200"/>
        <v>1.0090416666666666</v>
      </c>
      <c r="R2118" s="15">
        <f t="shared" si="201"/>
        <v>526.46</v>
      </c>
      <c r="S2118" s="5" t="str">
        <f t="shared" si="202"/>
        <v>music</v>
      </c>
      <c r="T2118" s="5" t="str">
        <f t="shared" si="203"/>
        <v>indie rock</v>
      </c>
    </row>
    <row r="2119" spans="1:20" ht="32" x14ac:dyDescent="0.2">
      <c r="A2119" s="5">
        <v>2117</v>
      </c>
      <c r="B2119" s="12" t="s">
        <v>2118</v>
      </c>
      <c r="C2119" s="12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18">
        <f t="shared" si="198"/>
        <v>42289.976261574069</v>
      </c>
      <c r="O2119" s="16">
        <f t="shared" si="199"/>
        <v>42303.999305555553</v>
      </c>
      <c r="P2119" s="5" t="s">
        <v>8279</v>
      </c>
      <c r="Q2119" s="9">
        <f t="shared" si="200"/>
        <v>1.4775</v>
      </c>
      <c r="R2119" s="15">
        <f t="shared" si="201"/>
        <v>50.66</v>
      </c>
      <c r="S2119" s="5" t="str">
        <f t="shared" si="202"/>
        <v>music</v>
      </c>
      <c r="T2119" s="5" t="str">
        <f t="shared" si="203"/>
        <v>indie rock</v>
      </c>
    </row>
    <row r="2120" spans="1:20" ht="16" x14ac:dyDescent="0.2">
      <c r="A2120" s="5">
        <v>2118</v>
      </c>
      <c r="B2120" s="12" t="s">
        <v>2119</v>
      </c>
      <c r="C2120" s="12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18">
        <f t="shared" si="198"/>
        <v>40718.756203703699</v>
      </c>
      <c r="O2120" s="16">
        <f t="shared" si="199"/>
        <v>40748.631203703699</v>
      </c>
      <c r="P2120" s="5" t="s">
        <v>8279</v>
      </c>
      <c r="Q2120" s="9">
        <f t="shared" si="200"/>
        <v>1.3461099999999999</v>
      </c>
      <c r="R2120" s="15">
        <f t="shared" si="201"/>
        <v>79.180000000000007</v>
      </c>
      <c r="S2120" s="5" t="str">
        <f t="shared" si="202"/>
        <v>music</v>
      </c>
      <c r="T2120" s="5" t="str">
        <f t="shared" si="203"/>
        <v>indie rock</v>
      </c>
    </row>
    <row r="2121" spans="1:20" ht="32" x14ac:dyDescent="0.2">
      <c r="A2121" s="5">
        <v>2119</v>
      </c>
      <c r="B2121" s="12" t="s">
        <v>2120</v>
      </c>
      <c r="C2121" s="12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18">
        <f t="shared" si="198"/>
        <v>41107.046817129631</v>
      </c>
      <c r="O2121" s="16">
        <f t="shared" si="199"/>
        <v>41136.921817129631</v>
      </c>
      <c r="P2121" s="5" t="s">
        <v>8279</v>
      </c>
      <c r="Q2121" s="9">
        <f t="shared" si="200"/>
        <v>1.0075000000000001</v>
      </c>
      <c r="R2121" s="15">
        <f t="shared" si="201"/>
        <v>91.59</v>
      </c>
      <c r="S2121" s="5" t="str">
        <f t="shared" si="202"/>
        <v>music</v>
      </c>
      <c r="T2121" s="5" t="str">
        <f t="shared" si="203"/>
        <v>indie rock</v>
      </c>
    </row>
    <row r="2122" spans="1:20" ht="32" x14ac:dyDescent="0.2">
      <c r="A2122" s="5">
        <v>2120</v>
      </c>
      <c r="B2122" s="12" t="s">
        <v>2121</v>
      </c>
      <c r="C2122" s="12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18">
        <f t="shared" si="198"/>
        <v>41591.881203703699</v>
      </c>
      <c r="O2122" s="16">
        <f t="shared" si="199"/>
        <v>41640.756203703699</v>
      </c>
      <c r="P2122" s="5" t="s">
        <v>8279</v>
      </c>
      <c r="Q2122" s="9">
        <f t="shared" si="200"/>
        <v>1.00880375</v>
      </c>
      <c r="R2122" s="15">
        <f t="shared" si="201"/>
        <v>116.96</v>
      </c>
      <c r="S2122" s="5" t="str">
        <f t="shared" si="202"/>
        <v>music</v>
      </c>
      <c r="T2122" s="5" t="str">
        <f t="shared" si="203"/>
        <v>indie rock</v>
      </c>
    </row>
    <row r="2123" spans="1:20" ht="32" x14ac:dyDescent="0.2">
      <c r="A2123" s="5">
        <v>2121</v>
      </c>
      <c r="B2123" s="12" t="s">
        <v>2122</v>
      </c>
      <c r="C2123" s="12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18">
        <f t="shared" si="198"/>
        <v>42716.659120370365</v>
      </c>
      <c r="O2123" s="16">
        <f t="shared" si="199"/>
        <v>42746.534120370365</v>
      </c>
      <c r="P2123" s="5" t="s">
        <v>8282</v>
      </c>
      <c r="Q2123" s="9">
        <f t="shared" si="200"/>
        <v>5.6800000000000002E-3</v>
      </c>
      <c r="R2123" s="15">
        <f t="shared" si="201"/>
        <v>28.4</v>
      </c>
      <c r="S2123" s="5" t="str">
        <f t="shared" si="202"/>
        <v>games</v>
      </c>
      <c r="T2123" s="5" t="str">
        <f t="shared" si="203"/>
        <v>video games</v>
      </c>
    </row>
    <row r="2124" spans="1:20" ht="32" x14ac:dyDescent="0.2">
      <c r="A2124" s="5">
        <v>2122</v>
      </c>
      <c r="B2124" s="12" t="s">
        <v>2123</v>
      </c>
      <c r="C2124" s="12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18">
        <f t="shared" si="198"/>
        <v>42712.217233796291</v>
      </c>
      <c r="O2124" s="16">
        <f t="shared" si="199"/>
        <v>42742.092233796291</v>
      </c>
      <c r="P2124" s="5" t="s">
        <v>8282</v>
      </c>
      <c r="Q2124" s="9">
        <f t="shared" si="200"/>
        <v>3.875E-3</v>
      </c>
      <c r="R2124" s="15">
        <f t="shared" si="201"/>
        <v>103.33</v>
      </c>
      <c r="S2124" s="5" t="str">
        <f t="shared" si="202"/>
        <v>games</v>
      </c>
      <c r="T2124" s="5" t="str">
        <f t="shared" si="203"/>
        <v>video games</v>
      </c>
    </row>
    <row r="2125" spans="1:20" ht="32" x14ac:dyDescent="0.2">
      <c r="A2125" s="5">
        <v>2123</v>
      </c>
      <c r="B2125" s="12" t="s">
        <v>2124</v>
      </c>
      <c r="C2125" s="12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18">
        <f t="shared" si="198"/>
        <v>40198.341516203705</v>
      </c>
      <c r="O2125" s="16">
        <f t="shared" si="199"/>
        <v>40252.082638888889</v>
      </c>
      <c r="P2125" s="5" t="s">
        <v>8282</v>
      </c>
      <c r="Q2125" s="9">
        <f t="shared" si="200"/>
        <v>0.1</v>
      </c>
      <c r="R2125" s="15">
        <f t="shared" si="201"/>
        <v>10</v>
      </c>
      <c r="S2125" s="5" t="str">
        <f t="shared" si="202"/>
        <v>games</v>
      </c>
      <c r="T2125" s="5" t="str">
        <f t="shared" si="203"/>
        <v>video games</v>
      </c>
    </row>
    <row r="2126" spans="1:20" ht="32" x14ac:dyDescent="0.2">
      <c r="A2126" s="5">
        <v>2124</v>
      </c>
      <c r="B2126" s="12" t="s">
        <v>2125</v>
      </c>
      <c r="C2126" s="12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18">
        <f t="shared" si="198"/>
        <v>40463.944849537038</v>
      </c>
      <c r="O2126" s="16">
        <f t="shared" si="199"/>
        <v>40512</v>
      </c>
      <c r="P2126" s="5" t="s">
        <v>8282</v>
      </c>
      <c r="Q2126" s="9">
        <f t="shared" si="200"/>
        <v>0.10454545454545454</v>
      </c>
      <c r="R2126" s="15">
        <f t="shared" si="201"/>
        <v>23</v>
      </c>
      <c r="S2126" s="5" t="str">
        <f t="shared" si="202"/>
        <v>games</v>
      </c>
      <c r="T2126" s="5" t="str">
        <f t="shared" si="203"/>
        <v>video games</v>
      </c>
    </row>
    <row r="2127" spans="1:20" ht="32" x14ac:dyDescent="0.2">
      <c r="A2127" s="5">
        <v>2125</v>
      </c>
      <c r="B2127" s="12" t="s">
        <v>2126</v>
      </c>
      <c r="C2127" s="12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18">
        <f t="shared" si="198"/>
        <v>42190.940196759257</v>
      </c>
      <c r="O2127" s="16">
        <f t="shared" si="199"/>
        <v>42220.815196759257</v>
      </c>
      <c r="P2127" s="5" t="s">
        <v>8282</v>
      </c>
      <c r="Q2127" s="9">
        <f t="shared" si="200"/>
        <v>1.4200000000000001E-2</v>
      </c>
      <c r="R2127" s="15">
        <f t="shared" si="201"/>
        <v>31.56</v>
      </c>
      <c r="S2127" s="5" t="str">
        <f t="shared" si="202"/>
        <v>games</v>
      </c>
      <c r="T2127" s="5" t="str">
        <f t="shared" si="203"/>
        <v>video games</v>
      </c>
    </row>
    <row r="2128" spans="1:20" ht="32" x14ac:dyDescent="0.2">
      <c r="A2128" s="5">
        <v>2126</v>
      </c>
      <c r="B2128" s="12" t="s">
        <v>2127</v>
      </c>
      <c r="C2128" s="12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18">
        <f t="shared" si="198"/>
        <v>41951.88989583333</v>
      </c>
      <c r="O2128" s="16">
        <f t="shared" si="199"/>
        <v>41981.76489583333</v>
      </c>
      <c r="P2128" s="5" t="s">
        <v>8282</v>
      </c>
      <c r="Q2128" s="9">
        <f t="shared" si="200"/>
        <v>5.0000000000000001E-4</v>
      </c>
      <c r="R2128" s="15">
        <f t="shared" si="201"/>
        <v>5</v>
      </c>
      <c r="S2128" s="5" t="str">
        <f t="shared" si="202"/>
        <v>games</v>
      </c>
      <c r="T2128" s="5" t="str">
        <f t="shared" si="203"/>
        <v>video games</v>
      </c>
    </row>
    <row r="2129" spans="1:20" ht="16" x14ac:dyDescent="0.2">
      <c r="A2129" s="5">
        <v>2127</v>
      </c>
      <c r="B2129" s="12" t="s">
        <v>2128</v>
      </c>
      <c r="C2129" s="12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18">
        <f t="shared" si="198"/>
        <v>42045.422025462962</v>
      </c>
      <c r="O2129" s="16">
        <f t="shared" si="199"/>
        <v>42075.255358796298</v>
      </c>
      <c r="P2129" s="5" t="s">
        <v>8282</v>
      </c>
      <c r="Q2129" s="9">
        <f t="shared" si="200"/>
        <v>0.28842857142857142</v>
      </c>
      <c r="R2129" s="15">
        <f t="shared" si="201"/>
        <v>34.22</v>
      </c>
      <c r="S2129" s="5" t="str">
        <f t="shared" si="202"/>
        <v>games</v>
      </c>
      <c r="T2129" s="5" t="str">
        <f t="shared" si="203"/>
        <v>video games</v>
      </c>
    </row>
    <row r="2130" spans="1:20" ht="32" x14ac:dyDescent="0.2">
      <c r="A2130" s="5">
        <v>2128</v>
      </c>
      <c r="B2130" s="12" t="s">
        <v>2129</v>
      </c>
      <c r="C2130" s="12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18">
        <f t="shared" si="198"/>
        <v>41843.689456018517</v>
      </c>
      <c r="O2130" s="16">
        <f t="shared" si="199"/>
        <v>41903.564456018517</v>
      </c>
      <c r="P2130" s="5" t="s">
        <v>8282</v>
      </c>
      <c r="Q2130" s="9">
        <f t="shared" si="200"/>
        <v>1.6666666666666668E-3</v>
      </c>
      <c r="R2130" s="15">
        <f t="shared" si="201"/>
        <v>25</v>
      </c>
      <c r="S2130" s="5" t="str">
        <f t="shared" si="202"/>
        <v>games</v>
      </c>
      <c r="T2130" s="5" t="str">
        <f t="shared" si="203"/>
        <v>video games</v>
      </c>
    </row>
    <row r="2131" spans="1:20" ht="32" x14ac:dyDescent="0.2">
      <c r="A2131" s="5">
        <v>2129</v>
      </c>
      <c r="B2131" s="12" t="s">
        <v>2130</v>
      </c>
      <c r="C2131" s="12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18">
        <f t="shared" si="198"/>
        <v>42408.940972222219</v>
      </c>
      <c r="O2131" s="16">
        <f t="shared" si="199"/>
        <v>42438.815972222219</v>
      </c>
      <c r="P2131" s="5" t="s">
        <v>8282</v>
      </c>
      <c r="Q2131" s="9">
        <f t="shared" si="200"/>
        <v>0.11799999999999999</v>
      </c>
      <c r="R2131" s="15">
        <f t="shared" si="201"/>
        <v>19.670000000000002</v>
      </c>
      <c r="S2131" s="5" t="str">
        <f t="shared" si="202"/>
        <v>games</v>
      </c>
      <c r="T2131" s="5" t="str">
        <f t="shared" si="203"/>
        <v>video games</v>
      </c>
    </row>
    <row r="2132" spans="1:20" ht="16" x14ac:dyDescent="0.2">
      <c r="A2132" s="5">
        <v>2130</v>
      </c>
      <c r="B2132" s="12" t="s">
        <v>2131</v>
      </c>
      <c r="C2132" s="12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18">
        <f t="shared" si="198"/>
        <v>41832.00304398148</v>
      </c>
      <c r="O2132" s="16">
        <f t="shared" si="199"/>
        <v>41866.87804398148</v>
      </c>
      <c r="P2132" s="5" t="s">
        <v>8282</v>
      </c>
      <c r="Q2132" s="9">
        <f t="shared" si="200"/>
        <v>2.0238095238095236E-3</v>
      </c>
      <c r="R2132" s="15">
        <f t="shared" si="201"/>
        <v>21.25</v>
      </c>
      <c r="S2132" s="5" t="str">
        <f t="shared" si="202"/>
        <v>games</v>
      </c>
      <c r="T2132" s="5" t="str">
        <f t="shared" si="203"/>
        <v>video games</v>
      </c>
    </row>
    <row r="2133" spans="1:20" ht="32" x14ac:dyDescent="0.2">
      <c r="A2133" s="5">
        <v>2131</v>
      </c>
      <c r="B2133" s="12" t="s">
        <v>2132</v>
      </c>
      <c r="C2133" s="12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18">
        <f t="shared" si="198"/>
        <v>42167.123738425922</v>
      </c>
      <c r="O2133" s="16">
        <f t="shared" si="199"/>
        <v>42196.998738425922</v>
      </c>
      <c r="P2133" s="5" t="s">
        <v>8282</v>
      </c>
      <c r="Q2133" s="9">
        <f t="shared" si="200"/>
        <v>0.05</v>
      </c>
      <c r="R2133" s="15">
        <f t="shared" si="201"/>
        <v>8.33</v>
      </c>
      <c r="S2133" s="5" t="str">
        <f t="shared" si="202"/>
        <v>games</v>
      </c>
      <c r="T2133" s="5" t="str">
        <f t="shared" si="203"/>
        <v>video games</v>
      </c>
    </row>
    <row r="2134" spans="1:20" ht="32" x14ac:dyDescent="0.2">
      <c r="A2134" s="5">
        <v>2132</v>
      </c>
      <c r="B2134" s="12" t="s">
        <v>2133</v>
      </c>
      <c r="C2134" s="12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18">
        <f t="shared" si="198"/>
        <v>41643.40384259259</v>
      </c>
      <c r="O2134" s="16">
        <f t="shared" si="199"/>
        <v>41673.27884259259</v>
      </c>
      <c r="P2134" s="5" t="s">
        <v>8282</v>
      </c>
      <c r="Q2134" s="9">
        <f t="shared" si="200"/>
        <v>2.1129899999999997E-2</v>
      </c>
      <c r="R2134" s="15">
        <f t="shared" si="201"/>
        <v>21.34</v>
      </c>
      <c r="S2134" s="5" t="str">
        <f t="shared" si="202"/>
        <v>games</v>
      </c>
      <c r="T2134" s="5" t="str">
        <f t="shared" si="203"/>
        <v>video games</v>
      </c>
    </row>
    <row r="2135" spans="1:20" ht="32" x14ac:dyDescent="0.2">
      <c r="A2135" s="5">
        <v>2133</v>
      </c>
      <c r="B2135" s="12" t="s">
        <v>2134</v>
      </c>
      <c r="C2135" s="12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18">
        <f t="shared" si="198"/>
        <v>40619.013877314814</v>
      </c>
      <c r="O2135" s="16">
        <f t="shared" si="199"/>
        <v>40657.082638888889</v>
      </c>
      <c r="P2135" s="5" t="s">
        <v>8282</v>
      </c>
      <c r="Q2135" s="9">
        <f t="shared" si="200"/>
        <v>1.6E-2</v>
      </c>
      <c r="R2135" s="15">
        <f t="shared" si="201"/>
        <v>5.33</v>
      </c>
      <c r="S2135" s="5" t="str">
        <f t="shared" si="202"/>
        <v>games</v>
      </c>
      <c r="T2135" s="5" t="str">
        <f t="shared" si="203"/>
        <v>video games</v>
      </c>
    </row>
    <row r="2136" spans="1:20" ht="32" x14ac:dyDescent="0.2">
      <c r="A2136" s="5">
        <v>2134</v>
      </c>
      <c r="B2136" s="12" t="s">
        <v>2135</v>
      </c>
      <c r="C2136" s="12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18">
        <f t="shared" si="198"/>
        <v>41361.803136574068</v>
      </c>
      <c r="O2136" s="16">
        <f t="shared" si="199"/>
        <v>41391.678136574068</v>
      </c>
      <c r="P2136" s="5" t="s">
        <v>8282</v>
      </c>
      <c r="Q2136" s="9">
        <f t="shared" si="200"/>
        <v>1.7333333333333333E-2</v>
      </c>
      <c r="R2136" s="15">
        <f t="shared" si="201"/>
        <v>34.67</v>
      </c>
      <c r="S2136" s="5" t="str">
        <f t="shared" si="202"/>
        <v>games</v>
      </c>
      <c r="T2136" s="5" t="str">
        <f t="shared" si="203"/>
        <v>video games</v>
      </c>
    </row>
    <row r="2137" spans="1:20" ht="32" x14ac:dyDescent="0.2">
      <c r="A2137" s="5">
        <v>2135</v>
      </c>
      <c r="B2137" s="12" t="s">
        <v>2136</v>
      </c>
      <c r="C2137" s="12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18">
        <f t="shared" si="198"/>
        <v>41156.880011574074</v>
      </c>
      <c r="O2137" s="16">
        <f t="shared" si="199"/>
        <v>41186.755011574074</v>
      </c>
      <c r="P2137" s="5" t="s">
        <v>8282</v>
      </c>
      <c r="Q2137" s="9">
        <f t="shared" si="200"/>
        <v>9.5600000000000004E-2</v>
      </c>
      <c r="R2137" s="15">
        <f t="shared" si="201"/>
        <v>21.73</v>
      </c>
      <c r="S2137" s="5" t="str">
        <f t="shared" si="202"/>
        <v>games</v>
      </c>
      <c r="T2137" s="5" t="str">
        <f t="shared" si="203"/>
        <v>video games</v>
      </c>
    </row>
    <row r="2138" spans="1:20" ht="32" x14ac:dyDescent="0.2">
      <c r="A2138" s="5">
        <v>2136</v>
      </c>
      <c r="B2138" s="12" t="s">
        <v>2137</v>
      </c>
      <c r="C2138" s="12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18">
        <f t="shared" si="198"/>
        <v>41536.425763888888</v>
      </c>
      <c r="O2138" s="16">
        <f t="shared" si="199"/>
        <v>41566.300763888888</v>
      </c>
      <c r="P2138" s="5" t="s">
        <v>8282</v>
      </c>
      <c r="Q2138" s="9">
        <f t="shared" si="200"/>
        <v>5.9612499999999998E-4</v>
      </c>
      <c r="R2138" s="15">
        <f t="shared" si="201"/>
        <v>11.92</v>
      </c>
      <c r="S2138" s="5" t="str">
        <f t="shared" si="202"/>
        <v>games</v>
      </c>
      <c r="T2138" s="5" t="str">
        <f t="shared" si="203"/>
        <v>video games</v>
      </c>
    </row>
    <row r="2139" spans="1:20" ht="32" x14ac:dyDescent="0.2">
      <c r="A2139" s="5">
        <v>2137</v>
      </c>
      <c r="B2139" s="12" t="s">
        <v>2138</v>
      </c>
      <c r="C2139" s="12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18">
        <f t="shared" si="198"/>
        <v>41948.687835648147</v>
      </c>
      <c r="O2139" s="16">
        <f t="shared" si="199"/>
        <v>41978.562835648147</v>
      </c>
      <c r="P2139" s="5" t="s">
        <v>8282</v>
      </c>
      <c r="Q2139" s="9">
        <f t="shared" si="200"/>
        <v>0.28405999999999998</v>
      </c>
      <c r="R2139" s="15">
        <f t="shared" si="201"/>
        <v>26.6</v>
      </c>
      <c r="S2139" s="5" t="str">
        <f t="shared" si="202"/>
        <v>games</v>
      </c>
      <c r="T2139" s="5" t="str">
        <f t="shared" si="203"/>
        <v>video games</v>
      </c>
    </row>
    <row r="2140" spans="1:20" ht="16" x14ac:dyDescent="0.2">
      <c r="A2140" s="5">
        <v>2138</v>
      </c>
      <c r="B2140" s="12" t="s">
        <v>2139</v>
      </c>
      <c r="C2140" s="12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18">
        <f t="shared" si="198"/>
        <v>41556.929849537039</v>
      </c>
      <c r="O2140" s="16">
        <f t="shared" si="199"/>
        <v>41586.846516203703</v>
      </c>
      <c r="P2140" s="5" t="s">
        <v>8282</v>
      </c>
      <c r="Q2140" s="9">
        <f t="shared" si="200"/>
        <v>0.128</v>
      </c>
      <c r="R2140" s="15">
        <f t="shared" si="201"/>
        <v>10.67</v>
      </c>
      <c r="S2140" s="5" t="str">
        <f t="shared" si="202"/>
        <v>games</v>
      </c>
      <c r="T2140" s="5" t="str">
        <f t="shared" si="203"/>
        <v>video games</v>
      </c>
    </row>
    <row r="2141" spans="1:20" ht="32" x14ac:dyDescent="0.2">
      <c r="A2141" s="5">
        <v>2139</v>
      </c>
      <c r="B2141" s="12" t="s">
        <v>2140</v>
      </c>
      <c r="C2141" s="12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18">
        <f t="shared" si="198"/>
        <v>42647.666759259257</v>
      </c>
      <c r="O2141" s="16">
        <f t="shared" si="199"/>
        <v>42677.541759259257</v>
      </c>
      <c r="P2141" s="5" t="s">
        <v>8282</v>
      </c>
      <c r="Q2141" s="9">
        <f t="shared" si="200"/>
        <v>5.4199999999999998E-2</v>
      </c>
      <c r="R2141" s="15">
        <f t="shared" si="201"/>
        <v>29.04</v>
      </c>
      <c r="S2141" s="5" t="str">
        <f t="shared" si="202"/>
        <v>games</v>
      </c>
      <c r="T2141" s="5" t="str">
        <f t="shared" si="203"/>
        <v>video games</v>
      </c>
    </row>
    <row r="2142" spans="1:20" ht="32" x14ac:dyDescent="0.2">
      <c r="A2142" s="5">
        <v>2140</v>
      </c>
      <c r="B2142" s="12" t="s">
        <v>2141</v>
      </c>
      <c r="C2142" s="12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18">
        <f t="shared" si="198"/>
        <v>41255.750277777777</v>
      </c>
      <c r="O2142" s="16">
        <f t="shared" si="199"/>
        <v>41285.625277777777</v>
      </c>
      <c r="P2142" s="5" t="s">
        <v>8282</v>
      </c>
      <c r="Q2142" s="9">
        <f t="shared" si="200"/>
        <v>1.1199999999999999E-3</v>
      </c>
      <c r="R2142" s="15">
        <f t="shared" si="201"/>
        <v>50.91</v>
      </c>
      <c r="S2142" s="5" t="str">
        <f t="shared" si="202"/>
        <v>games</v>
      </c>
      <c r="T2142" s="5" t="str">
        <f t="shared" si="203"/>
        <v>video games</v>
      </c>
    </row>
    <row r="2143" spans="1:20" ht="32" x14ac:dyDescent="0.2">
      <c r="A2143" s="5">
        <v>2141</v>
      </c>
      <c r="B2143" s="12" t="s">
        <v>2142</v>
      </c>
      <c r="C2143" s="12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18">
        <f t="shared" si="198"/>
        <v>41927.152303240735</v>
      </c>
      <c r="O2143" s="16">
        <f t="shared" si="199"/>
        <v>41957.068969907406</v>
      </c>
      <c r="P2143" s="5" t="s">
        <v>8282</v>
      </c>
      <c r="Q2143" s="9">
        <f t="shared" si="200"/>
        <v>0</v>
      </c>
      <c r="R2143" s="15" t="str">
        <f t="shared" si="201"/>
        <v>N/A</v>
      </c>
      <c r="S2143" s="5" t="str">
        <f t="shared" si="202"/>
        <v>games</v>
      </c>
      <c r="T2143" s="5" t="str">
        <f t="shared" si="203"/>
        <v>video games</v>
      </c>
    </row>
    <row r="2144" spans="1:20" ht="32" x14ac:dyDescent="0.2">
      <c r="A2144" s="5">
        <v>2142</v>
      </c>
      <c r="B2144" s="12" t="s">
        <v>2143</v>
      </c>
      <c r="C2144" s="12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18">
        <f t="shared" si="198"/>
        <v>42340.618171296293</v>
      </c>
      <c r="O2144" s="16">
        <f t="shared" si="199"/>
        <v>42368.493171296293</v>
      </c>
      <c r="P2144" s="5" t="s">
        <v>8282</v>
      </c>
      <c r="Q2144" s="9">
        <f t="shared" si="200"/>
        <v>5.7238095238095241E-2</v>
      </c>
      <c r="R2144" s="15">
        <f t="shared" si="201"/>
        <v>50.08</v>
      </c>
      <c r="S2144" s="5" t="str">
        <f t="shared" si="202"/>
        <v>games</v>
      </c>
      <c r="T2144" s="5" t="str">
        <f t="shared" si="203"/>
        <v>video games</v>
      </c>
    </row>
    <row r="2145" spans="1:20" ht="32" x14ac:dyDescent="0.2">
      <c r="A2145" s="5">
        <v>2143</v>
      </c>
      <c r="B2145" s="12" t="s">
        <v>2144</v>
      </c>
      <c r="C2145" s="12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18">
        <f t="shared" si="198"/>
        <v>40332.803379629629</v>
      </c>
      <c r="O2145" s="16">
        <f t="shared" si="199"/>
        <v>40380.583333333328</v>
      </c>
      <c r="P2145" s="5" t="s">
        <v>8282</v>
      </c>
      <c r="Q2145" s="9">
        <f t="shared" si="200"/>
        <v>0.1125</v>
      </c>
      <c r="R2145" s="15">
        <f t="shared" si="201"/>
        <v>45</v>
      </c>
      <c r="S2145" s="5" t="str">
        <f t="shared" si="202"/>
        <v>games</v>
      </c>
      <c r="T2145" s="5" t="str">
        <f t="shared" si="203"/>
        <v>video games</v>
      </c>
    </row>
    <row r="2146" spans="1:20" ht="32" x14ac:dyDescent="0.2">
      <c r="A2146" s="5">
        <v>2144</v>
      </c>
      <c r="B2146" s="12" t="s">
        <v>2145</v>
      </c>
      <c r="C2146" s="12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18">
        <f t="shared" si="198"/>
        <v>41499.463425925926</v>
      </c>
      <c r="O2146" s="16">
        <f t="shared" si="199"/>
        <v>41531.338425925926</v>
      </c>
      <c r="P2146" s="5" t="s">
        <v>8282</v>
      </c>
      <c r="Q2146" s="9">
        <f t="shared" si="200"/>
        <v>1.7098591549295775E-2</v>
      </c>
      <c r="R2146" s="15">
        <f t="shared" si="201"/>
        <v>25.29</v>
      </c>
      <c r="S2146" s="5" t="str">
        <f t="shared" si="202"/>
        <v>games</v>
      </c>
      <c r="T2146" s="5" t="str">
        <f t="shared" si="203"/>
        <v>video games</v>
      </c>
    </row>
    <row r="2147" spans="1:20" ht="32" x14ac:dyDescent="0.2">
      <c r="A2147" s="5">
        <v>2145</v>
      </c>
      <c r="B2147" s="12" t="s">
        <v>2146</v>
      </c>
      <c r="C2147" s="12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18">
        <f t="shared" si="198"/>
        <v>41575.154097222221</v>
      </c>
      <c r="O2147" s="16">
        <f t="shared" si="199"/>
        <v>41605.070763888885</v>
      </c>
      <c r="P2147" s="5" t="s">
        <v>8282</v>
      </c>
      <c r="Q2147" s="9">
        <f t="shared" si="200"/>
        <v>0.30433333333333334</v>
      </c>
      <c r="R2147" s="15">
        <f t="shared" si="201"/>
        <v>51.29</v>
      </c>
      <c r="S2147" s="5" t="str">
        <f t="shared" si="202"/>
        <v>games</v>
      </c>
      <c r="T2147" s="5" t="str">
        <f t="shared" si="203"/>
        <v>video games</v>
      </c>
    </row>
    <row r="2148" spans="1:20" ht="32" x14ac:dyDescent="0.2">
      <c r="A2148" s="5">
        <v>2146</v>
      </c>
      <c r="B2148" s="12" t="s">
        <v>2147</v>
      </c>
      <c r="C2148" s="12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18">
        <f t="shared" si="198"/>
        <v>42397.596180555549</v>
      </c>
      <c r="O2148" s="16">
        <f t="shared" si="199"/>
        <v>42411.471180555549</v>
      </c>
      <c r="P2148" s="5" t="s">
        <v>8282</v>
      </c>
      <c r="Q2148" s="9">
        <f t="shared" si="200"/>
        <v>2.0000000000000001E-4</v>
      </c>
      <c r="R2148" s="15">
        <f t="shared" si="201"/>
        <v>1</v>
      </c>
      <c r="S2148" s="5" t="str">
        <f t="shared" si="202"/>
        <v>games</v>
      </c>
      <c r="T2148" s="5" t="str">
        <f t="shared" si="203"/>
        <v>video games</v>
      </c>
    </row>
    <row r="2149" spans="1:20" ht="16" x14ac:dyDescent="0.2">
      <c r="A2149" s="5">
        <v>2147</v>
      </c>
      <c r="B2149" s="12" t="s">
        <v>2148</v>
      </c>
      <c r="C2149" s="12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18">
        <f t="shared" si="198"/>
        <v>41927.212361111109</v>
      </c>
      <c r="O2149" s="16">
        <f t="shared" si="199"/>
        <v>41959.129027777781</v>
      </c>
      <c r="P2149" s="5" t="s">
        <v>8282</v>
      </c>
      <c r="Q2149" s="9">
        <f t="shared" si="200"/>
        <v>6.9641025641025639E-3</v>
      </c>
      <c r="R2149" s="15">
        <f t="shared" si="201"/>
        <v>49.38</v>
      </c>
      <c r="S2149" s="5" t="str">
        <f t="shared" si="202"/>
        <v>games</v>
      </c>
      <c r="T2149" s="5" t="str">
        <f t="shared" si="203"/>
        <v>video games</v>
      </c>
    </row>
    <row r="2150" spans="1:20" ht="32" x14ac:dyDescent="0.2">
      <c r="A2150" s="5">
        <v>2148</v>
      </c>
      <c r="B2150" s="12" t="s">
        <v>2149</v>
      </c>
      <c r="C2150" s="12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18">
        <f t="shared" si="198"/>
        <v>42066.650254629632</v>
      </c>
      <c r="O2150" s="16">
        <f t="shared" si="199"/>
        <v>42096.483587962961</v>
      </c>
      <c r="P2150" s="5" t="s">
        <v>8282</v>
      </c>
      <c r="Q2150" s="9">
        <f t="shared" si="200"/>
        <v>0.02</v>
      </c>
      <c r="R2150" s="15">
        <f t="shared" si="201"/>
        <v>1</v>
      </c>
      <c r="S2150" s="5" t="str">
        <f t="shared" si="202"/>
        <v>games</v>
      </c>
      <c r="T2150" s="5" t="str">
        <f t="shared" si="203"/>
        <v>video games</v>
      </c>
    </row>
    <row r="2151" spans="1:20" ht="32" x14ac:dyDescent="0.2">
      <c r="A2151" s="5">
        <v>2149</v>
      </c>
      <c r="B2151" s="12" t="s">
        <v>2150</v>
      </c>
      <c r="C2151" s="12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18">
        <f t="shared" si="198"/>
        <v>40354.941620370366</v>
      </c>
      <c r="O2151" s="16">
        <f t="shared" si="199"/>
        <v>40389.791666666664</v>
      </c>
      <c r="P2151" s="5" t="s">
        <v>8282</v>
      </c>
      <c r="Q2151" s="9">
        <f t="shared" si="200"/>
        <v>0</v>
      </c>
      <c r="R2151" s="15" t="str">
        <f t="shared" si="201"/>
        <v>N/A</v>
      </c>
      <c r="S2151" s="5" t="str">
        <f t="shared" si="202"/>
        <v>games</v>
      </c>
      <c r="T2151" s="5" t="str">
        <f t="shared" si="203"/>
        <v>video games</v>
      </c>
    </row>
    <row r="2152" spans="1:20" ht="16" x14ac:dyDescent="0.2">
      <c r="A2152" s="5">
        <v>2150</v>
      </c>
      <c r="B2152" s="12" t="s">
        <v>2151</v>
      </c>
      <c r="C2152" s="12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18">
        <f t="shared" si="198"/>
        <v>42534.201377314814</v>
      </c>
      <c r="O2152" s="16">
        <f t="shared" si="199"/>
        <v>42564.076377314814</v>
      </c>
      <c r="P2152" s="5" t="s">
        <v>8282</v>
      </c>
      <c r="Q2152" s="9">
        <f t="shared" si="200"/>
        <v>8.0999999999999996E-3</v>
      </c>
      <c r="R2152" s="15">
        <f t="shared" si="201"/>
        <v>101.25</v>
      </c>
      <c r="S2152" s="5" t="str">
        <f t="shared" si="202"/>
        <v>games</v>
      </c>
      <c r="T2152" s="5" t="str">
        <f t="shared" si="203"/>
        <v>video games</v>
      </c>
    </row>
    <row r="2153" spans="1:20" ht="32" x14ac:dyDescent="0.2">
      <c r="A2153" s="5">
        <v>2151</v>
      </c>
      <c r="B2153" s="12" t="s">
        <v>2152</v>
      </c>
      <c r="C2153" s="12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18">
        <f t="shared" si="198"/>
        <v>42520.764050925922</v>
      </c>
      <c r="O2153" s="16">
        <f t="shared" si="199"/>
        <v>42550.639050925922</v>
      </c>
      <c r="P2153" s="5" t="s">
        <v>8282</v>
      </c>
      <c r="Q2153" s="9">
        <f t="shared" si="200"/>
        <v>2.6222222222222224E-3</v>
      </c>
      <c r="R2153" s="15">
        <f t="shared" si="201"/>
        <v>19.670000000000002</v>
      </c>
      <c r="S2153" s="5" t="str">
        <f t="shared" si="202"/>
        <v>games</v>
      </c>
      <c r="T2153" s="5" t="str">
        <f t="shared" si="203"/>
        <v>video games</v>
      </c>
    </row>
    <row r="2154" spans="1:20" ht="32" x14ac:dyDescent="0.2">
      <c r="A2154" s="5">
        <v>2152</v>
      </c>
      <c r="B2154" s="12" t="s">
        <v>2153</v>
      </c>
      <c r="C2154" s="12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18">
        <f t="shared" si="198"/>
        <v>41683.74894675926</v>
      </c>
      <c r="O2154" s="16">
        <f t="shared" si="199"/>
        <v>41713.582280092589</v>
      </c>
      <c r="P2154" s="5" t="s">
        <v>8282</v>
      </c>
      <c r="Q2154" s="9">
        <f t="shared" si="200"/>
        <v>1.6666666666666668E-3</v>
      </c>
      <c r="R2154" s="15">
        <f t="shared" si="201"/>
        <v>12.5</v>
      </c>
      <c r="S2154" s="5" t="str">
        <f t="shared" si="202"/>
        <v>games</v>
      </c>
      <c r="T2154" s="5" t="str">
        <f t="shared" si="203"/>
        <v>video games</v>
      </c>
    </row>
    <row r="2155" spans="1:20" ht="32" x14ac:dyDescent="0.2">
      <c r="A2155" s="5">
        <v>2153</v>
      </c>
      <c r="B2155" s="12" t="s">
        <v>2154</v>
      </c>
      <c r="C2155" s="12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18">
        <f t="shared" si="198"/>
        <v>41974.827754629623</v>
      </c>
      <c r="O2155" s="16">
        <f t="shared" si="199"/>
        <v>42014.124305555553</v>
      </c>
      <c r="P2155" s="5" t="s">
        <v>8282</v>
      </c>
      <c r="Q2155" s="9">
        <f t="shared" si="200"/>
        <v>9.1244548809124457E-5</v>
      </c>
      <c r="R2155" s="15">
        <f t="shared" si="201"/>
        <v>8.5</v>
      </c>
      <c r="S2155" s="5" t="str">
        <f t="shared" si="202"/>
        <v>games</v>
      </c>
      <c r="T2155" s="5" t="str">
        <f t="shared" si="203"/>
        <v>video games</v>
      </c>
    </row>
    <row r="2156" spans="1:20" ht="16" x14ac:dyDescent="0.2">
      <c r="A2156" s="5">
        <v>2154</v>
      </c>
      <c r="B2156" s="12" t="s">
        <v>2155</v>
      </c>
      <c r="C2156" s="12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18">
        <f t="shared" si="198"/>
        <v>41647.54892361111</v>
      </c>
      <c r="O2156" s="16">
        <f t="shared" si="199"/>
        <v>41667.42392361111</v>
      </c>
      <c r="P2156" s="5" t="s">
        <v>8282</v>
      </c>
      <c r="Q2156" s="9">
        <f t="shared" si="200"/>
        <v>8.0000000000000002E-3</v>
      </c>
      <c r="R2156" s="15">
        <f t="shared" si="201"/>
        <v>1</v>
      </c>
      <c r="S2156" s="5" t="str">
        <f t="shared" si="202"/>
        <v>games</v>
      </c>
      <c r="T2156" s="5" t="str">
        <f t="shared" si="203"/>
        <v>video games</v>
      </c>
    </row>
    <row r="2157" spans="1:20" ht="32" x14ac:dyDescent="0.2">
      <c r="A2157" s="5">
        <v>2155</v>
      </c>
      <c r="B2157" s="12" t="s">
        <v>2156</v>
      </c>
      <c r="C2157" s="12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18">
        <f t="shared" si="198"/>
        <v>42430.664178240739</v>
      </c>
      <c r="O2157" s="16">
        <f t="shared" si="199"/>
        <v>42460.497511574074</v>
      </c>
      <c r="P2157" s="5" t="s">
        <v>8282</v>
      </c>
      <c r="Q2157" s="9">
        <f t="shared" si="200"/>
        <v>2.3E-2</v>
      </c>
      <c r="R2157" s="15">
        <f t="shared" si="201"/>
        <v>23</v>
      </c>
      <c r="S2157" s="5" t="str">
        <f t="shared" si="202"/>
        <v>games</v>
      </c>
      <c r="T2157" s="5" t="str">
        <f t="shared" si="203"/>
        <v>video games</v>
      </c>
    </row>
    <row r="2158" spans="1:20" ht="32" x14ac:dyDescent="0.2">
      <c r="A2158" s="5">
        <v>2156</v>
      </c>
      <c r="B2158" s="12" t="s">
        <v>2157</v>
      </c>
      <c r="C2158" s="12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18">
        <f t="shared" si="198"/>
        <v>41488.770902777775</v>
      </c>
      <c r="O2158" s="16">
        <f t="shared" si="199"/>
        <v>41533.645902777775</v>
      </c>
      <c r="P2158" s="5" t="s">
        <v>8282</v>
      </c>
      <c r="Q2158" s="9">
        <f t="shared" si="200"/>
        <v>2.6660714285714284E-2</v>
      </c>
      <c r="R2158" s="15">
        <f t="shared" si="201"/>
        <v>17.989999999999998</v>
      </c>
      <c r="S2158" s="5" t="str">
        <f t="shared" si="202"/>
        <v>games</v>
      </c>
      <c r="T2158" s="5" t="str">
        <f t="shared" si="203"/>
        <v>video games</v>
      </c>
    </row>
    <row r="2159" spans="1:20" ht="16" x14ac:dyDescent="0.2">
      <c r="A2159" s="5">
        <v>2157</v>
      </c>
      <c r="B2159" s="12" t="s">
        <v>2158</v>
      </c>
      <c r="C2159" s="12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18">
        <f t="shared" si="198"/>
        <v>42694.897951388884</v>
      </c>
      <c r="O2159" s="16">
        <f t="shared" si="199"/>
        <v>42727.124305555553</v>
      </c>
      <c r="P2159" s="5" t="s">
        <v>8282</v>
      </c>
      <c r="Q2159" s="9">
        <f t="shared" si="200"/>
        <v>0.28192</v>
      </c>
      <c r="R2159" s="15">
        <f t="shared" si="201"/>
        <v>370.95</v>
      </c>
      <c r="S2159" s="5" t="str">
        <f t="shared" si="202"/>
        <v>games</v>
      </c>
      <c r="T2159" s="5" t="str">
        <f t="shared" si="203"/>
        <v>video games</v>
      </c>
    </row>
    <row r="2160" spans="1:20" ht="32" x14ac:dyDescent="0.2">
      <c r="A2160" s="5">
        <v>2158</v>
      </c>
      <c r="B2160" s="12" t="s">
        <v>2159</v>
      </c>
      <c r="C2160" s="12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18">
        <f t="shared" si="198"/>
        <v>41264.770532407405</v>
      </c>
      <c r="O2160" s="16">
        <f t="shared" si="199"/>
        <v>41309.645532407405</v>
      </c>
      <c r="P2160" s="5" t="s">
        <v>8282</v>
      </c>
      <c r="Q2160" s="9">
        <f t="shared" si="200"/>
        <v>6.5900366666666668E-2</v>
      </c>
      <c r="R2160" s="15">
        <f t="shared" si="201"/>
        <v>63.57</v>
      </c>
      <c r="S2160" s="5" t="str">
        <f t="shared" si="202"/>
        <v>games</v>
      </c>
      <c r="T2160" s="5" t="str">
        <f t="shared" si="203"/>
        <v>video games</v>
      </c>
    </row>
    <row r="2161" spans="1:20" ht="48" x14ac:dyDescent="0.2">
      <c r="A2161" s="5">
        <v>2159</v>
      </c>
      <c r="B2161" s="12" t="s">
        <v>2160</v>
      </c>
      <c r="C2161" s="12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18">
        <f t="shared" si="198"/>
        <v>40710.647847222222</v>
      </c>
      <c r="O2161" s="16">
        <f t="shared" si="199"/>
        <v>40740.522847222222</v>
      </c>
      <c r="P2161" s="5" t="s">
        <v>8282</v>
      </c>
      <c r="Q2161" s="9">
        <f t="shared" si="200"/>
        <v>7.2222222222222219E-3</v>
      </c>
      <c r="R2161" s="15">
        <f t="shared" si="201"/>
        <v>13</v>
      </c>
      <c r="S2161" s="5" t="str">
        <f t="shared" si="202"/>
        <v>games</v>
      </c>
      <c r="T2161" s="5" t="str">
        <f t="shared" si="203"/>
        <v>video games</v>
      </c>
    </row>
    <row r="2162" spans="1:20" ht="32" x14ac:dyDescent="0.2">
      <c r="A2162" s="5">
        <v>2160</v>
      </c>
      <c r="B2162" s="12" t="s">
        <v>2161</v>
      </c>
      <c r="C2162" s="12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18">
        <f t="shared" si="198"/>
        <v>41018.628530092588</v>
      </c>
      <c r="O2162" s="16">
        <f t="shared" si="199"/>
        <v>41048.503530092588</v>
      </c>
      <c r="P2162" s="5" t="s">
        <v>8282</v>
      </c>
      <c r="Q2162" s="9">
        <f t="shared" si="200"/>
        <v>8.5000000000000006E-3</v>
      </c>
      <c r="R2162" s="15">
        <f t="shared" si="201"/>
        <v>5.31</v>
      </c>
      <c r="S2162" s="5" t="str">
        <f t="shared" si="202"/>
        <v>games</v>
      </c>
      <c r="T2162" s="5" t="str">
        <f t="shared" si="203"/>
        <v>video games</v>
      </c>
    </row>
    <row r="2163" spans="1:20" ht="16" x14ac:dyDescent="0.2">
      <c r="A2163" s="5">
        <v>2161</v>
      </c>
      <c r="B2163" s="12" t="s">
        <v>2162</v>
      </c>
      <c r="C2163" s="12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18">
        <f t="shared" si="198"/>
        <v>42240.769201388888</v>
      </c>
      <c r="O2163" s="16">
        <f t="shared" si="199"/>
        <v>42270.644201388888</v>
      </c>
      <c r="P2163" s="5" t="s">
        <v>8276</v>
      </c>
      <c r="Q2163" s="9">
        <f t="shared" si="200"/>
        <v>1.1575</v>
      </c>
      <c r="R2163" s="15">
        <f t="shared" si="201"/>
        <v>35.619999999999997</v>
      </c>
      <c r="S2163" s="5" t="str">
        <f t="shared" si="202"/>
        <v>music</v>
      </c>
      <c r="T2163" s="5" t="str">
        <f t="shared" si="203"/>
        <v>rock</v>
      </c>
    </row>
    <row r="2164" spans="1:20" ht="32" x14ac:dyDescent="0.2">
      <c r="A2164" s="5">
        <v>2162</v>
      </c>
      <c r="B2164" s="12" t="s">
        <v>2163</v>
      </c>
      <c r="C2164" s="12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18">
        <f t="shared" si="198"/>
        <v>41813.682766203703</v>
      </c>
      <c r="O2164" s="16">
        <f t="shared" si="199"/>
        <v>41844.557766203703</v>
      </c>
      <c r="P2164" s="5" t="s">
        <v>8276</v>
      </c>
      <c r="Q2164" s="9">
        <f t="shared" si="200"/>
        <v>1.1226666666666667</v>
      </c>
      <c r="R2164" s="15">
        <f t="shared" si="201"/>
        <v>87.1</v>
      </c>
      <c r="S2164" s="5" t="str">
        <f t="shared" si="202"/>
        <v>music</v>
      </c>
      <c r="T2164" s="5" t="str">
        <f t="shared" si="203"/>
        <v>rock</v>
      </c>
    </row>
    <row r="2165" spans="1:20" ht="32" x14ac:dyDescent="0.2">
      <c r="A2165" s="5">
        <v>2163</v>
      </c>
      <c r="B2165" s="12" t="s">
        <v>2164</v>
      </c>
      <c r="C2165" s="12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18">
        <f t="shared" si="198"/>
        <v>42111.816203703704</v>
      </c>
      <c r="O2165" s="16">
        <f t="shared" si="199"/>
        <v>42162.951388888883</v>
      </c>
      <c r="P2165" s="5" t="s">
        <v>8276</v>
      </c>
      <c r="Q2165" s="9">
        <f t="shared" si="200"/>
        <v>1.3220000000000001</v>
      </c>
      <c r="R2165" s="15">
        <f t="shared" si="201"/>
        <v>75.11</v>
      </c>
      <c r="S2165" s="5" t="str">
        <f t="shared" si="202"/>
        <v>music</v>
      </c>
      <c r="T2165" s="5" t="str">
        <f t="shared" si="203"/>
        <v>rock</v>
      </c>
    </row>
    <row r="2166" spans="1:20" ht="16" x14ac:dyDescent="0.2">
      <c r="A2166" s="5">
        <v>2164</v>
      </c>
      <c r="B2166" s="12" t="s">
        <v>2165</v>
      </c>
      <c r="C2166" s="12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18">
        <f t="shared" si="198"/>
        <v>42515.634421296294</v>
      </c>
      <c r="O2166" s="16">
        <f t="shared" si="199"/>
        <v>42545.957638888889</v>
      </c>
      <c r="P2166" s="5" t="s">
        <v>8276</v>
      </c>
      <c r="Q2166" s="9">
        <f t="shared" si="200"/>
        <v>1.0263636363636364</v>
      </c>
      <c r="R2166" s="15">
        <f t="shared" si="201"/>
        <v>68.010000000000005</v>
      </c>
      <c r="S2166" s="5" t="str">
        <f t="shared" si="202"/>
        <v>music</v>
      </c>
      <c r="T2166" s="5" t="str">
        <f t="shared" si="203"/>
        <v>rock</v>
      </c>
    </row>
    <row r="2167" spans="1:20" ht="32" x14ac:dyDescent="0.2">
      <c r="A2167" s="5">
        <v>2165</v>
      </c>
      <c r="B2167" s="12" t="s">
        <v>2166</v>
      </c>
      <c r="C2167" s="12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18">
        <f t="shared" si="198"/>
        <v>42438.583738425928</v>
      </c>
      <c r="O2167" s="16">
        <f t="shared" si="199"/>
        <v>42468.417071759257</v>
      </c>
      <c r="P2167" s="5" t="s">
        <v>8276</v>
      </c>
      <c r="Q2167" s="9">
        <f t="shared" si="200"/>
        <v>1.3864000000000001</v>
      </c>
      <c r="R2167" s="15">
        <f t="shared" si="201"/>
        <v>29.62</v>
      </c>
      <c r="S2167" s="5" t="str">
        <f t="shared" si="202"/>
        <v>music</v>
      </c>
      <c r="T2167" s="5" t="str">
        <f t="shared" si="203"/>
        <v>rock</v>
      </c>
    </row>
    <row r="2168" spans="1:20" ht="32" x14ac:dyDescent="0.2">
      <c r="A2168" s="5">
        <v>2166</v>
      </c>
      <c r="B2168" s="12" t="s">
        <v>2167</v>
      </c>
      <c r="C2168" s="12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18">
        <f t="shared" si="198"/>
        <v>41933.754837962959</v>
      </c>
      <c r="O2168" s="16">
        <f t="shared" si="199"/>
        <v>41978.671504629623</v>
      </c>
      <c r="P2168" s="5" t="s">
        <v>8276</v>
      </c>
      <c r="Q2168" s="9">
        <f t="shared" si="200"/>
        <v>1.466</v>
      </c>
      <c r="R2168" s="15">
        <f t="shared" si="201"/>
        <v>91.63</v>
      </c>
      <c r="S2168" s="5" t="str">
        <f t="shared" si="202"/>
        <v>music</v>
      </c>
      <c r="T2168" s="5" t="str">
        <f t="shared" si="203"/>
        <v>rock</v>
      </c>
    </row>
    <row r="2169" spans="1:20" ht="16" x14ac:dyDescent="0.2">
      <c r="A2169" s="5">
        <v>2167</v>
      </c>
      <c r="B2169" s="12" t="s">
        <v>2168</v>
      </c>
      <c r="C2169" s="12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18">
        <f t="shared" si="198"/>
        <v>41152.983067129629</v>
      </c>
      <c r="O2169" s="16">
        <f t="shared" si="199"/>
        <v>41166.858067129629</v>
      </c>
      <c r="P2169" s="5" t="s">
        <v>8276</v>
      </c>
      <c r="Q2169" s="9">
        <f t="shared" si="200"/>
        <v>1.2</v>
      </c>
      <c r="R2169" s="15">
        <f t="shared" si="201"/>
        <v>22.5</v>
      </c>
      <c r="S2169" s="5" t="str">
        <f t="shared" si="202"/>
        <v>music</v>
      </c>
      <c r="T2169" s="5" t="str">
        <f t="shared" si="203"/>
        <v>rock</v>
      </c>
    </row>
    <row r="2170" spans="1:20" ht="16" x14ac:dyDescent="0.2">
      <c r="A2170" s="5">
        <v>2168</v>
      </c>
      <c r="B2170" s="12" t="s">
        <v>2169</v>
      </c>
      <c r="C2170" s="12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18">
        <f t="shared" si="198"/>
        <v>42745.516909722217</v>
      </c>
      <c r="O2170" s="16">
        <f t="shared" si="199"/>
        <v>42775.999999999993</v>
      </c>
      <c r="P2170" s="5" t="s">
        <v>8276</v>
      </c>
      <c r="Q2170" s="9">
        <f t="shared" si="200"/>
        <v>1.215816111111111</v>
      </c>
      <c r="R2170" s="15">
        <f t="shared" si="201"/>
        <v>64.37</v>
      </c>
      <c r="S2170" s="5" t="str">
        <f t="shared" si="202"/>
        <v>music</v>
      </c>
      <c r="T2170" s="5" t="str">
        <f t="shared" si="203"/>
        <v>rock</v>
      </c>
    </row>
    <row r="2171" spans="1:20" ht="32" x14ac:dyDescent="0.2">
      <c r="A2171" s="5">
        <v>2169</v>
      </c>
      <c r="B2171" s="12" t="s">
        <v>2170</v>
      </c>
      <c r="C2171" s="12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18">
        <f t="shared" si="198"/>
        <v>42793.617488425924</v>
      </c>
      <c r="O2171" s="16">
        <f t="shared" si="199"/>
        <v>42796.492488425924</v>
      </c>
      <c r="P2171" s="5" t="s">
        <v>8276</v>
      </c>
      <c r="Q2171" s="9">
        <f t="shared" si="200"/>
        <v>1</v>
      </c>
      <c r="R2171" s="15">
        <f t="shared" si="201"/>
        <v>21.86</v>
      </c>
      <c r="S2171" s="5" t="str">
        <f t="shared" si="202"/>
        <v>music</v>
      </c>
      <c r="T2171" s="5" t="str">
        <f t="shared" si="203"/>
        <v>rock</v>
      </c>
    </row>
    <row r="2172" spans="1:20" ht="32" x14ac:dyDescent="0.2">
      <c r="A2172" s="5">
        <v>2170</v>
      </c>
      <c r="B2172" s="12" t="s">
        <v>2171</v>
      </c>
      <c r="C2172" s="12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18">
        <f t="shared" si="198"/>
        <v>42198.666921296295</v>
      </c>
      <c r="O2172" s="16">
        <f t="shared" si="199"/>
        <v>42238.541921296295</v>
      </c>
      <c r="P2172" s="5" t="s">
        <v>8276</v>
      </c>
      <c r="Q2172" s="9">
        <f t="shared" si="200"/>
        <v>1.8085714285714285</v>
      </c>
      <c r="R2172" s="15">
        <f t="shared" si="201"/>
        <v>33.32</v>
      </c>
      <c r="S2172" s="5" t="str">
        <f t="shared" si="202"/>
        <v>music</v>
      </c>
      <c r="T2172" s="5" t="str">
        <f t="shared" si="203"/>
        <v>rock</v>
      </c>
    </row>
    <row r="2173" spans="1:20" ht="32" x14ac:dyDescent="0.2">
      <c r="A2173" s="5">
        <v>2171</v>
      </c>
      <c r="B2173" s="12" t="s">
        <v>2172</v>
      </c>
      <c r="C2173" s="12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18">
        <f t="shared" si="198"/>
        <v>42141.873784722215</v>
      </c>
      <c r="O2173" s="16">
        <f t="shared" si="199"/>
        <v>42176.999999999993</v>
      </c>
      <c r="P2173" s="5" t="s">
        <v>8276</v>
      </c>
      <c r="Q2173" s="9">
        <f t="shared" si="200"/>
        <v>1.0607500000000001</v>
      </c>
      <c r="R2173" s="15">
        <f t="shared" si="201"/>
        <v>90.28</v>
      </c>
      <c r="S2173" s="5" t="str">
        <f t="shared" si="202"/>
        <v>music</v>
      </c>
      <c r="T2173" s="5" t="str">
        <f t="shared" si="203"/>
        <v>rock</v>
      </c>
    </row>
    <row r="2174" spans="1:20" ht="48" x14ac:dyDescent="0.2">
      <c r="A2174" s="5">
        <v>2172</v>
      </c>
      <c r="B2174" s="12" t="s">
        <v>2173</v>
      </c>
      <c r="C2174" s="12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18">
        <f t="shared" si="198"/>
        <v>42082.496759259258</v>
      </c>
      <c r="O2174" s="16">
        <f t="shared" si="199"/>
        <v>42112.371759259258</v>
      </c>
      <c r="P2174" s="5" t="s">
        <v>8276</v>
      </c>
      <c r="Q2174" s="9">
        <f t="shared" si="200"/>
        <v>1</v>
      </c>
      <c r="R2174" s="15">
        <f t="shared" si="201"/>
        <v>76.92</v>
      </c>
      <c r="S2174" s="5" t="str">
        <f t="shared" si="202"/>
        <v>music</v>
      </c>
      <c r="T2174" s="5" t="str">
        <f t="shared" si="203"/>
        <v>rock</v>
      </c>
    </row>
    <row r="2175" spans="1:20" ht="32" x14ac:dyDescent="0.2">
      <c r="A2175" s="5">
        <v>2173</v>
      </c>
      <c r="B2175" s="12" t="s">
        <v>2174</v>
      </c>
      <c r="C2175" s="12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18">
        <f t="shared" si="198"/>
        <v>41495.609293981477</v>
      </c>
      <c r="O2175" s="16">
        <f t="shared" si="199"/>
        <v>41526.957638888889</v>
      </c>
      <c r="P2175" s="5" t="s">
        <v>8276</v>
      </c>
      <c r="Q2175" s="9">
        <f t="shared" si="200"/>
        <v>1.2692857142857144</v>
      </c>
      <c r="R2175" s="15">
        <f t="shared" si="201"/>
        <v>59.23</v>
      </c>
      <c r="S2175" s="5" t="str">
        <f t="shared" si="202"/>
        <v>music</v>
      </c>
      <c r="T2175" s="5" t="str">
        <f t="shared" si="203"/>
        <v>rock</v>
      </c>
    </row>
    <row r="2176" spans="1:20" ht="32" x14ac:dyDescent="0.2">
      <c r="A2176" s="5">
        <v>2174</v>
      </c>
      <c r="B2176" s="12" t="s">
        <v>2175</v>
      </c>
      <c r="C2176" s="12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18">
        <f t="shared" si="198"/>
        <v>42465.459571759253</v>
      </c>
      <c r="O2176" s="16">
        <f t="shared" si="199"/>
        <v>42495.334571759253</v>
      </c>
      <c r="P2176" s="5" t="s">
        <v>8276</v>
      </c>
      <c r="Q2176" s="9">
        <f t="shared" si="200"/>
        <v>1.0297499999999999</v>
      </c>
      <c r="R2176" s="15">
        <f t="shared" si="201"/>
        <v>65.38</v>
      </c>
      <c r="S2176" s="5" t="str">
        <f t="shared" si="202"/>
        <v>music</v>
      </c>
      <c r="T2176" s="5" t="str">
        <f t="shared" si="203"/>
        <v>rock</v>
      </c>
    </row>
    <row r="2177" spans="1:20" ht="32" x14ac:dyDescent="0.2">
      <c r="A2177" s="5">
        <v>2175</v>
      </c>
      <c r="B2177" s="12" t="s">
        <v>2176</v>
      </c>
      <c r="C2177" s="12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18">
        <f t="shared" si="198"/>
        <v>42564.925763888888</v>
      </c>
      <c r="O2177" s="16">
        <f t="shared" si="199"/>
        <v>42571.800763888888</v>
      </c>
      <c r="P2177" s="5" t="s">
        <v>8276</v>
      </c>
      <c r="Q2177" s="9">
        <f t="shared" si="200"/>
        <v>2.5</v>
      </c>
      <c r="R2177" s="15">
        <f t="shared" si="201"/>
        <v>67.31</v>
      </c>
      <c r="S2177" s="5" t="str">
        <f t="shared" si="202"/>
        <v>music</v>
      </c>
      <c r="T2177" s="5" t="str">
        <f t="shared" si="203"/>
        <v>rock</v>
      </c>
    </row>
    <row r="2178" spans="1:20" ht="32" x14ac:dyDescent="0.2">
      <c r="A2178" s="5">
        <v>2176</v>
      </c>
      <c r="B2178" s="12" t="s">
        <v>2177</v>
      </c>
      <c r="C2178" s="12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18">
        <f t="shared" ref="N2178:N2241" si="204">(J2178/86400)+25569+(-2/24)</f>
        <v>42096.549872685187</v>
      </c>
      <c r="O2178" s="16">
        <f t="shared" ref="O2178:O2241" si="205">(I2178/86400)+25569+(-5/24)</f>
        <v>42126.424872685187</v>
      </c>
      <c r="P2178" s="5" t="s">
        <v>8276</v>
      </c>
      <c r="Q2178" s="9">
        <f t="shared" ref="Q2178:Q2241" si="206">E2178/D2178</f>
        <v>1.2602</v>
      </c>
      <c r="R2178" s="15">
        <f t="shared" ref="R2178:R2241" si="207">IF(OR(E2178=0,L2178=0),"N/A",ROUND((E2178/L2178),2))</f>
        <v>88.75</v>
      </c>
      <c r="S2178" s="5" t="str">
        <f t="shared" ref="S2178:S2241" si="208">LEFT(P2178,(FIND("/",P2178,1)-1))</f>
        <v>music</v>
      </c>
      <c r="T2178" s="5" t="str">
        <f t="shared" ref="T2178:T2241" si="209">RIGHT(P2178,LEN(P2178)-FIND("/",P2178))</f>
        <v>rock</v>
      </c>
    </row>
    <row r="2179" spans="1:20" ht="48" x14ac:dyDescent="0.2">
      <c r="A2179" s="5">
        <v>2177</v>
      </c>
      <c r="B2179" s="12" t="s">
        <v>2178</v>
      </c>
      <c r="C2179" s="12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18">
        <f t="shared" si="204"/>
        <v>42502.167442129627</v>
      </c>
      <c r="O2179" s="16">
        <f t="shared" si="205"/>
        <v>42527.042442129627</v>
      </c>
      <c r="P2179" s="5" t="s">
        <v>8276</v>
      </c>
      <c r="Q2179" s="9">
        <f t="shared" si="206"/>
        <v>1.0012000000000001</v>
      </c>
      <c r="R2179" s="15">
        <f t="shared" si="207"/>
        <v>65.87</v>
      </c>
      <c r="S2179" s="5" t="str">
        <f t="shared" si="208"/>
        <v>music</v>
      </c>
      <c r="T2179" s="5" t="str">
        <f t="shared" si="209"/>
        <v>rock</v>
      </c>
    </row>
    <row r="2180" spans="1:20" ht="32" x14ac:dyDescent="0.2">
      <c r="A2180" s="5">
        <v>2178</v>
      </c>
      <c r="B2180" s="12" t="s">
        <v>2179</v>
      </c>
      <c r="C2180" s="12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18">
        <f t="shared" si="204"/>
        <v>42723.553206018514</v>
      </c>
      <c r="O2180" s="16">
        <f t="shared" si="205"/>
        <v>42753.428206018514</v>
      </c>
      <c r="P2180" s="5" t="s">
        <v>8276</v>
      </c>
      <c r="Q2180" s="9">
        <f t="shared" si="206"/>
        <v>1.3864000000000001</v>
      </c>
      <c r="R2180" s="15">
        <f t="shared" si="207"/>
        <v>40.35</v>
      </c>
      <c r="S2180" s="5" t="str">
        <f t="shared" si="208"/>
        <v>music</v>
      </c>
      <c r="T2180" s="5" t="str">
        <f t="shared" si="209"/>
        <v>rock</v>
      </c>
    </row>
    <row r="2181" spans="1:20" ht="32" x14ac:dyDescent="0.2">
      <c r="A2181" s="5">
        <v>2179</v>
      </c>
      <c r="B2181" s="12" t="s">
        <v>2180</v>
      </c>
      <c r="C2181" s="12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18">
        <f t="shared" si="204"/>
        <v>42075.087870370371</v>
      </c>
      <c r="O2181" s="16">
        <f t="shared" si="205"/>
        <v>42104.962870370371</v>
      </c>
      <c r="P2181" s="5" t="s">
        <v>8276</v>
      </c>
      <c r="Q2181" s="9">
        <f t="shared" si="206"/>
        <v>1.6140000000000001</v>
      </c>
      <c r="R2181" s="15">
        <f t="shared" si="207"/>
        <v>76.86</v>
      </c>
      <c r="S2181" s="5" t="str">
        <f t="shared" si="208"/>
        <v>music</v>
      </c>
      <c r="T2181" s="5" t="str">
        <f t="shared" si="209"/>
        <v>rock</v>
      </c>
    </row>
    <row r="2182" spans="1:20" ht="16" x14ac:dyDescent="0.2">
      <c r="A2182" s="5">
        <v>2180</v>
      </c>
      <c r="B2182" s="12" t="s">
        <v>2181</v>
      </c>
      <c r="C2182" s="12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18">
        <f t="shared" si="204"/>
        <v>42279.586435185185</v>
      </c>
      <c r="O2182" s="16">
        <f t="shared" si="205"/>
        <v>42321.503101851849</v>
      </c>
      <c r="P2182" s="5" t="s">
        <v>8276</v>
      </c>
      <c r="Q2182" s="9">
        <f t="shared" si="206"/>
        <v>1.071842</v>
      </c>
      <c r="R2182" s="15">
        <f t="shared" si="207"/>
        <v>68.709999999999994</v>
      </c>
      <c r="S2182" s="5" t="str">
        <f t="shared" si="208"/>
        <v>music</v>
      </c>
      <c r="T2182" s="5" t="str">
        <f t="shared" si="209"/>
        <v>rock</v>
      </c>
    </row>
    <row r="2183" spans="1:20" ht="32" x14ac:dyDescent="0.2">
      <c r="A2183" s="5">
        <v>2181</v>
      </c>
      <c r="B2183" s="12" t="s">
        <v>2182</v>
      </c>
      <c r="C2183" s="12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18">
        <f t="shared" si="204"/>
        <v>42772.921909722216</v>
      </c>
      <c r="O2183" s="16">
        <f t="shared" si="205"/>
        <v>42786.796909722216</v>
      </c>
      <c r="P2183" s="5" t="s">
        <v>8297</v>
      </c>
      <c r="Q2183" s="9">
        <f t="shared" si="206"/>
        <v>1.5309999999999999</v>
      </c>
      <c r="R2183" s="15">
        <f t="shared" si="207"/>
        <v>57.77</v>
      </c>
      <c r="S2183" s="5" t="str">
        <f t="shared" si="208"/>
        <v>games</v>
      </c>
      <c r="T2183" s="5" t="str">
        <f t="shared" si="209"/>
        <v>tabletop games</v>
      </c>
    </row>
    <row r="2184" spans="1:20" ht="32" x14ac:dyDescent="0.2">
      <c r="A2184" s="5">
        <v>2182</v>
      </c>
      <c r="B2184" s="12" t="s">
        <v>2183</v>
      </c>
      <c r="C2184" s="12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18">
        <f t="shared" si="204"/>
        <v>41879.817418981482</v>
      </c>
      <c r="O2184" s="16">
        <f t="shared" si="205"/>
        <v>41914.692418981482</v>
      </c>
      <c r="P2184" s="5" t="s">
        <v>8297</v>
      </c>
      <c r="Q2184" s="9">
        <f t="shared" si="206"/>
        <v>5.2416666666666663</v>
      </c>
      <c r="R2184" s="15">
        <f t="shared" si="207"/>
        <v>44.17</v>
      </c>
      <c r="S2184" s="5" t="str">
        <f t="shared" si="208"/>
        <v>games</v>
      </c>
      <c r="T2184" s="5" t="str">
        <f t="shared" si="209"/>
        <v>tabletop games</v>
      </c>
    </row>
    <row r="2185" spans="1:20" ht="32" x14ac:dyDescent="0.2">
      <c r="A2185" s="5">
        <v>2183</v>
      </c>
      <c r="B2185" s="12" t="s">
        <v>2184</v>
      </c>
      <c r="C2185" s="12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18">
        <f t="shared" si="204"/>
        <v>42745.282141203701</v>
      </c>
      <c r="O2185" s="16">
        <f t="shared" si="205"/>
        <v>42774.999999999993</v>
      </c>
      <c r="P2185" s="5" t="s">
        <v>8297</v>
      </c>
      <c r="Q2185" s="9">
        <f t="shared" si="206"/>
        <v>4.8927777777777779</v>
      </c>
      <c r="R2185" s="15">
        <f t="shared" si="207"/>
        <v>31.57</v>
      </c>
      <c r="S2185" s="5" t="str">
        <f t="shared" si="208"/>
        <v>games</v>
      </c>
      <c r="T2185" s="5" t="str">
        <f t="shared" si="209"/>
        <v>tabletop games</v>
      </c>
    </row>
    <row r="2186" spans="1:20" ht="32" x14ac:dyDescent="0.2">
      <c r="A2186" s="5">
        <v>2184</v>
      </c>
      <c r="B2186" s="12" t="s">
        <v>2185</v>
      </c>
      <c r="C2186" s="12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18">
        <f t="shared" si="204"/>
        <v>42380.606956018521</v>
      </c>
      <c r="O2186" s="16">
        <f t="shared" si="205"/>
        <v>42394.458333333336</v>
      </c>
      <c r="P2186" s="5" t="s">
        <v>8297</v>
      </c>
      <c r="Q2186" s="9">
        <f t="shared" si="206"/>
        <v>2.8473999999999999</v>
      </c>
      <c r="R2186" s="15">
        <f t="shared" si="207"/>
        <v>107.05</v>
      </c>
      <c r="S2186" s="5" t="str">
        <f t="shared" si="208"/>
        <v>games</v>
      </c>
      <c r="T2186" s="5" t="str">
        <f t="shared" si="209"/>
        <v>tabletop games</v>
      </c>
    </row>
    <row r="2187" spans="1:20" ht="32" x14ac:dyDescent="0.2">
      <c r="A2187" s="5">
        <v>2185</v>
      </c>
      <c r="B2187" s="12" t="s">
        <v>2186</v>
      </c>
      <c r="C2187" s="12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18">
        <f t="shared" si="204"/>
        <v>41319.266655092586</v>
      </c>
      <c r="O2187" s="16">
        <f t="shared" si="205"/>
        <v>41359.141655092586</v>
      </c>
      <c r="P2187" s="5" t="s">
        <v>8297</v>
      </c>
      <c r="Q2187" s="9">
        <f t="shared" si="206"/>
        <v>18.569700000000001</v>
      </c>
      <c r="R2187" s="15">
        <f t="shared" si="207"/>
        <v>149.03</v>
      </c>
      <c r="S2187" s="5" t="str">
        <f t="shared" si="208"/>
        <v>games</v>
      </c>
      <c r="T2187" s="5" t="str">
        <f t="shared" si="209"/>
        <v>tabletop games</v>
      </c>
    </row>
    <row r="2188" spans="1:20" ht="32" x14ac:dyDescent="0.2">
      <c r="A2188" s="5">
        <v>2186</v>
      </c>
      <c r="B2188" s="12" t="s">
        <v>2187</v>
      </c>
      <c r="C2188" s="12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18">
        <f t="shared" si="204"/>
        <v>42583.531747685185</v>
      </c>
      <c r="O2188" s="16">
        <f t="shared" si="205"/>
        <v>42619.874999999993</v>
      </c>
      <c r="P2188" s="5" t="s">
        <v>8297</v>
      </c>
      <c r="Q2188" s="9">
        <f t="shared" si="206"/>
        <v>1.0967499999999999</v>
      </c>
      <c r="R2188" s="15">
        <f t="shared" si="207"/>
        <v>55.96</v>
      </c>
      <c r="S2188" s="5" t="str">
        <f t="shared" si="208"/>
        <v>games</v>
      </c>
      <c r="T2188" s="5" t="str">
        <f t="shared" si="209"/>
        <v>tabletop games</v>
      </c>
    </row>
    <row r="2189" spans="1:20" ht="32" x14ac:dyDescent="0.2">
      <c r="A2189" s="5">
        <v>2187</v>
      </c>
      <c r="B2189" s="12" t="s">
        <v>2188</v>
      </c>
      <c r="C2189" s="12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18">
        <f t="shared" si="204"/>
        <v>42068.125763888886</v>
      </c>
      <c r="O2189" s="16">
        <f t="shared" si="205"/>
        <v>42096.957638888889</v>
      </c>
      <c r="P2189" s="5" t="s">
        <v>8297</v>
      </c>
      <c r="Q2189" s="9">
        <f t="shared" si="206"/>
        <v>10.146425000000001</v>
      </c>
      <c r="R2189" s="15">
        <f t="shared" si="207"/>
        <v>56.97</v>
      </c>
      <c r="S2189" s="5" t="str">
        <f t="shared" si="208"/>
        <v>games</v>
      </c>
      <c r="T2189" s="5" t="str">
        <f t="shared" si="209"/>
        <v>tabletop games</v>
      </c>
    </row>
    <row r="2190" spans="1:20" ht="32" x14ac:dyDescent="0.2">
      <c r="A2190" s="5">
        <v>2188</v>
      </c>
      <c r="B2190" s="12" t="s">
        <v>2189</v>
      </c>
      <c r="C2190" s="12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18">
        <f t="shared" si="204"/>
        <v>42633.502789351849</v>
      </c>
      <c r="O2190" s="16">
        <f t="shared" si="205"/>
        <v>42668.499999999993</v>
      </c>
      <c r="P2190" s="5" t="s">
        <v>8297</v>
      </c>
      <c r="Q2190" s="9">
        <f t="shared" si="206"/>
        <v>4.1217692027666546</v>
      </c>
      <c r="R2190" s="15">
        <f t="shared" si="207"/>
        <v>44.06</v>
      </c>
      <c r="S2190" s="5" t="str">
        <f t="shared" si="208"/>
        <v>games</v>
      </c>
      <c r="T2190" s="5" t="str">
        <f t="shared" si="209"/>
        <v>tabletop games</v>
      </c>
    </row>
    <row r="2191" spans="1:20" ht="32" x14ac:dyDescent="0.2">
      <c r="A2191" s="5">
        <v>2189</v>
      </c>
      <c r="B2191" s="12" t="s">
        <v>2190</v>
      </c>
      <c r="C2191" s="12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18">
        <f t="shared" si="204"/>
        <v>42467.704861111109</v>
      </c>
      <c r="O2191" s="16">
        <f t="shared" si="205"/>
        <v>42481.708333333336</v>
      </c>
      <c r="P2191" s="5" t="s">
        <v>8297</v>
      </c>
      <c r="Q2191" s="9">
        <f t="shared" si="206"/>
        <v>5.0324999999999998</v>
      </c>
      <c r="R2191" s="15">
        <f t="shared" si="207"/>
        <v>68.63</v>
      </c>
      <c r="S2191" s="5" t="str">
        <f t="shared" si="208"/>
        <v>games</v>
      </c>
      <c r="T2191" s="5" t="str">
        <f t="shared" si="209"/>
        <v>tabletop games</v>
      </c>
    </row>
    <row r="2192" spans="1:20" ht="32" x14ac:dyDescent="0.2">
      <c r="A2192" s="5">
        <v>2190</v>
      </c>
      <c r="B2192" s="12" t="s">
        <v>2191</v>
      </c>
      <c r="C2192" s="12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18">
        <f t="shared" si="204"/>
        <v>42417.541712962957</v>
      </c>
      <c r="O2192" s="16">
        <f t="shared" si="205"/>
        <v>42452.082638888889</v>
      </c>
      <c r="P2192" s="5" t="s">
        <v>8297</v>
      </c>
      <c r="Q2192" s="9">
        <f t="shared" si="206"/>
        <v>1.8461052631578947</v>
      </c>
      <c r="R2192" s="15">
        <f t="shared" si="207"/>
        <v>65.319999999999993</v>
      </c>
      <c r="S2192" s="5" t="str">
        <f t="shared" si="208"/>
        <v>games</v>
      </c>
      <c r="T2192" s="5" t="str">
        <f t="shared" si="209"/>
        <v>tabletop games</v>
      </c>
    </row>
    <row r="2193" spans="1:20" ht="32" x14ac:dyDescent="0.2">
      <c r="A2193" s="5">
        <v>2191</v>
      </c>
      <c r="B2193" s="12" t="s">
        <v>2192</v>
      </c>
      <c r="C2193" s="12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18">
        <f t="shared" si="204"/>
        <v>42768.7503125</v>
      </c>
      <c r="O2193" s="16">
        <f t="shared" si="205"/>
        <v>42780.6253125</v>
      </c>
      <c r="P2193" s="5" t="s">
        <v>8297</v>
      </c>
      <c r="Q2193" s="9">
        <f t="shared" si="206"/>
        <v>1.1973333333333334</v>
      </c>
      <c r="R2193" s="15">
        <f t="shared" si="207"/>
        <v>35.92</v>
      </c>
      <c r="S2193" s="5" t="str">
        <f t="shared" si="208"/>
        <v>games</v>
      </c>
      <c r="T2193" s="5" t="str">
        <f t="shared" si="209"/>
        <v>tabletop games</v>
      </c>
    </row>
    <row r="2194" spans="1:20" ht="32" x14ac:dyDescent="0.2">
      <c r="A2194" s="5">
        <v>2192</v>
      </c>
      <c r="B2194" s="12" t="s">
        <v>2193</v>
      </c>
      <c r="C2194" s="12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18">
        <f t="shared" si="204"/>
        <v>42691.767870370364</v>
      </c>
      <c r="O2194" s="16">
        <f t="shared" si="205"/>
        <v>42719.749999999993</v>
      </c>
      <c r="P2194" s="5" t="s">
        <v>8297</v>
      </c>
      <c r="Q2194" s="9">
        <f t="shared" si="206"/>
        <v>10.812401666666668</v>
      </c>
      <c r="R2194" s="15">
        <f t="shared" si="207"/>
        <v>40.07</v>
      </c>
      <c r="S2194" s="5" t="str">
        <f t="shared" si="208"/>
        <v>games</v>
      </c>
      <c r="T2194" s="5" t="str">
        <f t="shared" si="209"/>
        <v>tabletop games</v>
      </c>
    </row>
    <row r="2195" spans="1:20" ht="32" x14ac:dyDescent="0.2">
      <c r="A2195" s="5">
        <v>2193</v>
      </c>
      <c r="B2195" s="12" t="s">
        <v>2194</v>
      </c>
      <c r="C2195" s="12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18">
        <f t="shared" si="204"/>
        <v>42664.322592592587</v>
      </c>
      <c r="O2195" s="16">
        <f t="shared" si="205"/>
        <v>42694.999305555553</v>
      </c>
      <c r="P2195" s="5" t="s">
        <v>8297</v>
      </c>
      <c r="Q2195" s="9">
        <f t="shared" si="206"/>
        <v>4.5237333333333334</v>
      </c>
      <c r="R2195" s="15">
        <f t="shared" si="207"/>
        <v>75.650000000000006</v>
      </c>
      <c r="S2195" s="5" t="str">
        <f t="shared" si="208"/>
        <v>games</v>
      </c>
      <c r="T2195" s="5" t="str">
        <f t="shared" si="209"/>
        <v>tabletop games</v>
      </c>
    </row>
    <row r="2196" spans="1:20" ht="32" x14ac:dyDescent="0.2">
      <c r="A2196" s="5">
        <v>2194</v>
      </c>
      <c r="B2196" s="12" t="s">
        <v>2195</v>
      </c>
      <c r="C2196" s="12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18">
        <f t="shared" si="204"/>
        <v>42425.67465277778</v>
      </c>
      <c r="O2196" s="16">
        <f t="shared" si="205"/>
        <v>42455.507986111108</v>
      </c>
      <c r="P2196" s="5" t="s">
        <v>8297</v>
      </c>
      <c r="Q2196" s="9">
        <f t="shared" si="206"/>
        <v>5.3737000000000004</v>
      </c>
      <c r="R2196" s="15">
        <f t="shared" si="207"/>
        <v>61.2</v>
      </c>
      <c r="S2196" s="5" t="str">
        <f t="shared" si="208"/>
        <v>games</v>
      </c>
      <c r="T2196" s="5" t="str">
        <f t="shared" si="209"/>
        <v>tabletop games</v>
      </c>
    </row>
    <row r="2197" spans="1:20" ht="16" x14ac:dyDescent="0.2">
      <c r="A2197" s="5">
        <v>2195</v>
      </c>
      <c r="B2197" s="12" t="s">
        <v>2196</v>
      </c>
      <c r="C2197" s="12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18">
        <f t="shared" si="204"/>
        <v>42197.688657407409</v>
      </c>
      <c r="O2197" s="16">
        <f t="shared" si="205"/>
        <v>42227.563657407409</v>
      </c>
      <c r="P2197" s="5" t="s">
        <v>8297</v>
      </c>
      <c r="Q2197" s="9">
        <f t="shared" si="206"/>
        <v>1.2032608695652174</v>
      </c>
      <c r="R2197" s="15">
        <f t="shared" si="207"/>
        <v>48.13</v>
      </c>
      <c r="S2197" s="5" t="str">
        <f t="shared" si="208"/>
        <v>games</v>
      </c>
      <c r="T2197" s="5" t="str">
        <f t="shared" si="209"/>
        <v>tabletop games</v>
      </c>
    </row>
    <row r="2198" spans="1:20" ht="16" x14ac:dyDescent="0.2">
      <c r="A2198" s="5">
        <v>2196</v>
      </c>
      <c r="B2198" s="12" t="s">
        <v>2197</v>
      </c>
      <c r="C2198" s="12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18">
        <f t="shared" si="204"/>
        <v>42675.403958333329</v>
      </c>
      <c r="O2198" s="16">
        <f t="shared" si="205"/>
        <v>42706.083333333336</v>
      </c>
      <c r="P2198" s="5" t="s">
        <v>8297</v>
      </c>
      <c r="Q2198" s="9">
        <f t="shared" si="206"/>
        <v>1.1383571428571428</v>
      </c>
      <c r="R2198" s="15">
        <f t="shared" si="207"/>
        <v>68.11</v>
      </c>
      <c r="S2198" s="5" t="str">
        <f t="shared" si="208"/>
        <v>games</v>
      </c>
      <c r="T2198" s="5" t="str">
        <f t="shared" si="209"/>
        <v>tabletop games</v>
      </c>
    </row>
    <row r="2199" spans="1:20" ht="32" x14ac:dyDescent="0.2">
      <c r="A2199" s="5">
        <v>2197</v>
      </c>
      <c r="B2199" s="12" t="s">
        <v>2198</v>
      </c>
      <c r="C2199" s="12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18">
        <f t="shared" si="204"/>
        <v>42033.50068287037</v>
      </c>
      <c r="O2199" s="16">
        <f t="shared" si="205"/>
        <v>42063.37568287037</v>
      </c>
      <c r="P2199" s="5" t="s">
        <v>8297</v>
      </c>
      <c r="Q2199" s="9">
        <f t="shared" si="206"/>
        <v>9.5103109999999997</v>
      </c>
      <c r="R2199" s="15">
        <f t="shared" si="207"/>
        <v>65.89</v>
      </c>
      <c r="S2199" s="5" t="str">
        <f t="shared" si="208"/>
        <v>games</v>
      </c>
      <c r="T2199" s="5" t="str">
        <f t="shared" si="209"/>
        <v>tabletop games</v>
      </c>
    </row>
    <row r="2200" spans="1:20" ht="32" x14ac:dyDescent="0.2">
      <c r="A2200" s="5">
        <v>2198</v>
      </c>
      <c r="B2200" s="12" t="s">
        <v>2199</v>
      </c>
      <c r="C2200" s="12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18">
        <f t="shared" si="204"/>
        <v>42292.430555555555</v>
      </c>
      <c r="O2200" s="16">
        <f t="shared" si="205"/>
        <v>42322.347222222219</v>
      </c>
      <c r="P2200" s="5" t="s">
        <v>8297</v>
      </c>
      <c r="Q2200" s="9">
        <f t="shared" si="206"/>
        <v>1.3289249999999999</v>
      </c>
      <c r="R2200" s="15">
        <f t="shared" si="207"/>
        <v>81.650000000000006</v>
      </c>
      <c r="S2200" s="5" t="str">
        <f t="shared" si="208"/>
        <v>games</v>
      </c>
      <c r="T2200" s="5" t="str">
        <f t="shared" si="209"/>
        <v>tabletop games</v>
      </c>
    </row>
    <row r="2201" spans="1:20" ht="16" x14ac:dyDescent="0.2">
      <c r="A2201" s="5">
        <v>2199</v>
      </c>
      <c r="B2201" s="12" t="s">
        <v>2200</v>
      </c>
      <c r="C2201" s="12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18">
        <f t="shared" si="204"/>
        <v>42262.333310185182</v>
      </c>
      <c r="O2201" s="16">
        <f t="shared" si="205"/>
        <v>42292.208310185182</v>
      </c>
      <c r="P2201" s="5" t="s">
        <v>8297</v>
      </c>
      <c r="Q2201" s="9">
        <f t="shared" si="206"/>
        <v>1.4697777777777778</v>
      </c>
      <c r="R2201" s="15">
        <f t="shared" si="207"/>
        <v>52.7</v>
      </c>
      <c r="S2201" s="5" t="str">
        <f t="shared" si="208"/>
        <v>games</v>
      </c>
      <c r="T2201" s="5" t="str">
        <f t="shared" si="209"/>
        <v>tabletop games</v>
      </c>
    </row>
    <row r="2202" spans="1:20" ht="32" x14ac:dyDescent="0.2">
      <c r="A2202" s="5">
        <v>2200</v>
      </c>
      <c r="B2202" s="12" t="s">
        <v>2201</v>
      </c>
      <c r="C2202" s="12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18">
        <f t="shared" si="204"/>
        <v>42163.542453703696</v>
      </c>
      <c r="O2202" s="16">
        <f t="shared" si="205"/>
        <v>42190.916666666664</v>
      </c>
      <c r="P2202" s="5" t="s">
        <v>8297</v>
      </c>
      <c r="Q2202" s="9">
        <f t="shared" si="206"/>
        <v>5.4215</v>
      </c>
      <c r="R2202" s="15">
        <f t="shared" si="207"/>
        <v>41.23</v>
      </c>
      <c r="S2202" s="5" t="str">
        <f t="shared" si="208"/>
        <v>games</v>
      </c>
      <c r="T2202" s="5" t="str">
        <f t="shared" si="209"/>
        <v>tabletop games</v>
      </c>
    </row>
    <row r="2203" spans="1:20" ht="32" x14ac:dyDescent="0.2">
      <c r="A2203" s="5">
        <v>2201</v>
      </c>
      <c r="B2203" s="12" t="s">
        <v>2202</v>
      </c>
      <c r="C2203" s="12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18">
        <f t="shared" si="204"/>
        <v>41276.763483796291</v>
      </c>
      <c r="O2203" s="16">
        <f t="shared" si="205"/>
        <v>41290.638483796291</v>
      </c>
      <c r="P2203" s="5" t="s">
        <v>8280</v>
      </c>
      <c r="Q2203" s="9">
        <f t="shared" si="206"/>
        <v>3.8271818181818182</v>
      </c>
      <c r="R2203" s="15">
        <f t="shared" si="207"/>
        <v>15.04</v>
      </c>
      <c r="S2203" s="5" t="str">
        <f t="shared" si="208"/>
        <v>music</v>
      </c>
      <c r="T2203" s="5" t="str">
        <f t="shared" si="209"/>
        <v>electronic music</v>
      </c>
    </row>
    <row r="2204" spans="1:20" ht="16" x14ac:dyDescent="0.2">
      <c r="A2204" s="5">
        <v>2202</v>
      </c>
      <c r="B2204" s="12" t="s">
        <v>2203</v>
      </c>
      <c r="C2204" s="12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18">
        <f t="shared" si="204"/>
        <v>41184.765833333331</v>
      </c>
      <c r="O2204" s="16">
        <f t="shared" si="205"/>
        <v>41214.640833333331</v>
      </c>
      <c r="P2204" s="5" t="s">
        <v>8280</v>
      </c>
      <c r="Q2204" s="9">
        <f t="shared" si="206"/>
        <v>7.0418124999999998</v>
      </c>
      <c r="R2204" s="15">
        <f t="shared" si="207"/>
        <v>39.07</v>
      </c>
      <c r="S2204" s="5" t="str">
        <f t="shared" si="208"/>
        <v>music</v>
      </c>
      <c r="T2204" s="5" t="str">
        <f t="shared" si="209"/>
        <v>electronic music</v>
      </c>
    </row>
    <row r="2205" spans="1:20" ht="32" x14ac:dyDescent="0.2">
      <c r="A2205" s="5">
        <v>2203</v>
      </c>
      <c r="B2205" s="12" t="s">
        <v>2204</v>
      </c>
      <c r="C2205" s="12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18">
        <f t="shared" si="204"/>
        <v>42241.776412037034</v>
      </c>
      <c r="O2205" s="16">
        <f t="shared" si="205"/>
        <v>42271.651412037034</v>
      </c>
      <c r="P2205" s="5" t="s">
        <v>8280</v>
      </c>
      <c r="Q2205" s="9">
        <f t="shared" si="206"/>
        <v>1.0954999999999999</v>
      </c>
      <c r="R2205" s="15">
        <f t="shared" si="207"/>
        <v>43.82</v>
      </c>
      <c r="S2205" s="5" t="str">
        <f t="shared" si="208"/>
        <v>music</v>
      </c>
      <c r="T2205" s="5" t="str">
        <f t="shared" si="209"/>
        <v>electronic music</v>
      </c>
    </row>
    <row r="2206" spans="1:20" ht="32" x14ac:dyDescent="0.2">
      <c r="A2206" s="5">
        <v>2204</v>
      </c>
      <c r="B2206" s="12" t="s">
        <v>2205</v>
      </c>
      <c r="C2206" s="12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18">
        <f t="shared" si="204"/>
        <v>41312.228229166663</v>
      </c>
      <c r="O2206" s="16">
        <f t="shared" si="205"/>
        <v>41342.103229166663</v>
      </c>
      <c r="P2206" s="5" t="s">
        <v>8280</v>
      </c>
      <c r="Q2206" s="9">
        <f t="shared" si="206"/>
        <v>1.3286666666666667</v>
      </c>
      <c r="R2206" s="15">
        <f t="shared" si="207"/>
        <v>27.3</v>
      </c>
      <c r="S2206" s="5" t="str">
        <f t="shared" si="208"/>
        <v>music</v>
      </c>
      <c r="T2206" s="5" t="str">
        <f t="shared" si="209"/>
        <v>electronic music</v>
      </c>
    </row>
    <row r="2207" spans="1:20" ht="32" x14ac:dyDescent="0.2">
      <c r="A2207" s="5">
        <v>2205</v>
      </c>
      <c r="B2207" s="12" t="s">
        <v>2206</v>
      </c>
      <c r="C2207" s="12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18">
        <f t="shared" si="204"/>
        <v>41031.738298611112</v>
      </c>
      <c r="O2207" s="16">
        <f t="shared" si="205"/>
        <v>41061.613298611112</v>
      </c>
      <c r="P2207" s="5" t="s">
        <v>8280</v>
      </c>
      <c r="Q2207" s="9">
        <f t="shared" si="206"/>
        <v>1.52</v>
      </c>
      <c r="R2207" s="15">
        <f t="shared" si="207"/>
        <v>42.22</v>
      </c>
      <c r="S2207" s="5" t="str">
        <f t="shared" si="208"/>
        <v>music</v>
      </c>
      <c r="T2207" s="5" t="str">
        <f t="shared" si="209"/>
        <v>electronic music</v>
      </c>
    </row>
    <row r="2208" spans="1:20" ht="32" x14ac:dyDescent="0.2">
      <c r="A2208" s="5">
        <v>2206</v>
      </c>
      <c r="B2208" s="12" t="s">
        <v>2207</v>
      </c>
      <c r="C2208" s="12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18">
        <f t="shared" si="204"/>
        <v>40997.173888888887</v>
      </c>
      <c r="O2208" s="16">
        <f t="shared" si="205"/>
        <v>41015.048888888887</v>
      </c>
      <c r="P2208" s="5" t="s">
        <v>8280</v>
      </c>
      <c r="Q2208" s="9">
        <f t="shared" si="206"/>
        <v>1.0272727272727273</v>
      </c>
      <c r="R2208" s="15">
        <f t="shared" si="207"/>
        <v>33.24</v>
      </c>
      <c r="S2208" s="5" t="str">
        <f t="shared" si="208"/>
        <v>music</v>
      </c>
      <c r="T2208" s="5" t="str">
        <f t="shared" si="209"/>
        <v>electronic music</v>
      </c>
    </row>
    <row r="2209" spans="1:20" ht="32" x14ac:dyDescent="0.2">
      <c r="A2209" s="5">
        <v>2207</v>
      </c>
      <c r="B2209" s="12" t="s">
        <v>2208</v>
      </c>
      <c r="C2209" s="12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18">
        <f t="shared" si="204"/>
        <v>41564.110798611109</v>
      </c>
      <c r="O2209" s="16">
        <f t="shared" si="205"/>
        <v>41594.027465277773</v>
      </c>
      <c r="P2209" s="5" t="s">
        <v>8280</v>
      </c>
      <c r="Q2209" s="9">
        <f t="shared" si="206"/>
        <v>1</v>
      </c>
      <c r="R2209" s="15">
        <f t="shared" si="207"/>
        <v>285.70999999999998</v>
      </c>
      <c r="S2209" s="5" t="str">
        <f t="shared" si="208"/>
        <v>music</v>
      </c>
      <c r="T2209" s="5" t="str">
        <f t="shared" si="209"/>
        <v>electronic music</v>
      </c>
    </row>
    <row r="2210" spans="1:20" ht="32" x14ac:dyDescent="0.2">
      <c r="A2210" s="5">
        <v>2208</v>
      </c>
      <c r="B2210" s="12" t="s">
        <v>2209</v>
      </c>
      <c r="C2210" s="12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18">
        <f t="shared" si="204"/>
        <v>40946.798912037033</v>
      </c>
      <c r="O2210" s="16">
        <f t="shared" si="205"/>
        <v>41005.958333333328</v>
      </c>
      <c r="P2210" s="5" t="s">
        <v>8280</v>
      </c>
      <c r="Q2210" s="9">
        <f t="shared" si="206"/>
        <v>1.016</v>
      </c>
      <c r="R2210" s="15">
        <f t="shared" si="207"/>
        <v>42.33</v>
      </c>
      <c r="S2210" s="5" t="str">
        <f t="shared" si="208"/>
        <v>music</v>
      </c>
      <c r="T2210" s="5" t="str">
        <f t="shared" si="209"/>
        <v>electronic music</v>
      </c>
    </row>
    <row r="2211" spans="1:20" ht="16" x14ac:dyDescent="0.2">
      <c r="A2211" s="5">
        <v>2209</v>
      </c>
      <c r="B2211" s="12" t="s">
        <v>2210</v>
      </c>
      <c r="C2211" s="12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18">
        <f t="shared" si="204"/>
        <v>41732.39634259259</v>
      </c>
      <c r="O2211" s="16">
        <f t="shared" si="205"/>
        <v>41743.75</v>
      </c>
      <c r="P2211" s="5" t="s">
        <v>8280</v>
      </c>
      <c r="Q2211" s="9">
        <f t="shared" si="206"/>
        <v>1.508</v>
      </c>
      <c r="R2211" s="15">
        <f t="shared" si="207"/>
        <v>50.27</v>
      </c>
      <c r="S2211" s="5" t="str">
        <f t="shared" si="208"/>
        <v>music</v>
      </c>
      <c r="T2211" s="5" t="str">
        <f t="shared" si="209"/>
        <v>electronic music</v>
      </c>
    </row>
    <row r="2212" spans="1:20" ht="32" x14ac:dyDescent="0.2">
      <c r="A2212" s="5">
        <v>2210</v>
      </c>
      <c r="B2212" s="12" t="s">
        <v>2211</v>
      </c>
      <c r="C2212" s="12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18">
        <f t="shared" si="204"/>
        <v>40955.982754629629</v>
      </c>
      <c r="O2212" s="16">
        <f t="shared" si="205"/>
        <v>41013.525000000001</v>
      </c>
      <c r="P2212" s="5" t="s">
        <v>8280</v>
      </c>
      <c r="Q2212" s="9">
        <f t="shared" si="206"/>
        <v>1.11425</v>
      </c>
      <c r="R2212" s="15">
        <f t="shared" si="207"/>
        <v>61.9</v>
      </c>
      <c r="S2212" s="5" t="str">
        <f t="shared" si="208"/>
        <v>music</v>
      </c>
      <c r="T2212" s="5" t="str">
        <f t="shared" si="209"/>
        <v>electronic music</v>
      </c>
    </row>
    <row r="2213" spans="1:20" ht="32" x14ac:dyDescent="0.2">
      <c r="A2213" s="5">
        <v>2211</v>
      </c>
      <c r="B2213" s="12" t="s">
        <v>2212</v>
      </c>
      <c r="C2213" s="12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18">
        <f t="shared" si="204"/>
        <v>41716.701678240737</v>
      </c>
      <c r="O2213" s="16">
        <f t="shared" si="205"/>
        <v>41739.082638888889</v>
      </c>
      <c r="P2213" s="5" t="s">
        <v>8280</v>
      </c>
      <c r="Q2213" s="9">
        <f t="shared" si="206"/>
        <v>1.956</v>
      </c>
      <c r="R2213" s="15">
        <f t="shared" si="207"/>
        <v>40.75</v>
      </c>
      <c r="S2213" s="5" t="str">
        <f t="shared" si="208"/>
        <v>music</v>
      </c>
      <c r="T2213" s="5" t="str">
        <f t="shared" si="209"/>
        <v>electronic music</v>
      </c>
    </row>
    <row r="2214" spans="1:20" ht="32" x14ac:dyDescent="0.2">
      <c r="A2214" s="5">
        <v>2212</v>
      </c>
      <c r="B2214" s="12" t="s">
        <v>2213</v>
      </c>
      <c r="C2214" s="12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18">
        <f t="shared" si="204"/>
        <v>41548.664085648146</v>
      </c>
      <c r="O2214" s="16">
        <f t="shared" si="205"/>
        <v>41581.833333333328</v>
      </c>
      <c r="P2214" s="5" t="s">
        <v>8280</v>
      </c>
      <c r="Q2214" s="9">
        <f t="shared" si="206"/>
        <v>1.1438333333333333</v>
      </c>
      <c r="R2214" s="15">
        <f t="shared" si="207"/>
        <v>55.8</v>
      </c>
      <c r="S2214" s="5" t="str">
        <f t="shared" si="208"/>
        <v>music</v>
      </c>
      <c r="T2214" s="5" t="str">
        <f t="shared" si="209"/>
        <v>electronic music</v>
      </c>
    </row>
    <row r="2215" spans="1:20" ht="32" x14ac:dyDescent="0.2">
      <c r="A2215" s="5">
        <v>2213</v>
      </c>
      <c r="B2215" s="12" t="s">
        <v>2214</v>
      </c>
      <c r="C2215" s="12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18">
        <f t="shared" si="204"/>
        <v>42109.742812499993</v>
      </c>
      <c r="O2215" s="16">
        <f t="shared" si="205"/>
        <v>42139.617812499993</v>
      </c>
      <c r="P2215" s="5" t="s">
        <v>8280</v>
      </c>
      <c r="Q2215" s="9">
        <f t="shared" si="206"/>
        <v>2</v>
      </c>
      <c r="R2215" s="15">
        <f t="shared" si="207"/>
        <v>10</v>
      </c>
      <c r="S2215" s="5" t="str">
        <f t="shared" si="208"/>
        <v>music</v>
      </c>
      <c r="T2215" s="5" t="str">
        <f t="shared" si="209"/>
        <v>electronic music</v>
      </c>
    </row>
    <row r="2216" spans="1:20" ht="32" x14ac:dyDescent="0.2">
      <c r="A2216" s="5">
        <v>2214</v>
      </c>
      <c r="B2216" s="12" t="s">
        <v>2215</v>
      </c>
      <c r="C2216" s="12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18">
        <f t="shared" si="204"/>
        <v>41646.70888888889</v>
      </c>
      <c r="O2216" s="16">
        <f t="shared" si="205"/>
        <v>41676.58388888889</v>
      </c>
      <c r="P2216" s="5" t="s">
        <v>8280</v>
      </c>
      <c r="Q2216" s="9">
        <f t="shared" si="206"/>
        <v>2.9250166666666666</v>
      </c>
      <c r="R2216" s="15">
        <f t="shared" si="207"/>
        <v>73.13</v>
      </c>
      <c r="S2216" s="5" t="str">
        <f t="shared" si="208"/>
        <v>music</v>
      </c>
      <c r="T2216" s="5" t="str">
        <f t="shared" si="209"/>
        <v>electronic music</v>
      </c>
    </row>
    <row r="2217" spans="1:20" ht="16" x14ac:dyDescent="0.2">
      <c r="A2217" s="5">
        <v>2215</v>
      </c>
      <c r="B2217" s="12" t="s">
        <v>2216</v>
      </c>
      <c r="C2217" s="12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18">
        <f t="shared" si="204"/>
        <v>40958.633935185186</v>
      </c>
      <c r="O2217" s="16">
        <f t="shared" si="205"/>
        <v>40981.082638888889</v>
      </c>
      <c r="P2217" s="5" t="s">
        <v>8280</v>
      </c>
      <c r="Q2217" s="9">
        <f t="shared" si="206"/>
        <v>1.5636363636363637</v>
      </c>
      <c r="R2217" s="15">
        <f t="shared" si="207"/>
        <v>26.06</v>
      </c>
      <c r="S2217" s="5" t="str">
        <f t="shared" si="208"/>
        <v>music</v>
      </c>
      <c r="T2217" s="5" t="str">
        <f t="shared" si="209"/>
        <v>electronic music</v>
      </c>
    </row>
    <row r="2218" spans="1:20" ht="32" x14ac:dyDescent="0.2">
      <c r="A2218" s="5">
        <v>2216</v>
      </c>
      <c r="B2218" s="12" t="s">
        <v>2217</v>
      </c>
      <c r="C2218" s="12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18">
        <f t="shared" si="204"/>
        <v>42194.668344907404</v>
      </c>
      <c r="O2218" s="16">
        <f t="shared" si="205"/>
        <v>42208.543344907404</v>
      </c>
      <c r="P2218" s="5" t="s">
        <v>8280</v>
      </c>
      <c r="Q2218" s="9">
        <f t="shared" si="206"/>
        <v>1.0566666666666666</v>
      </c>
      <c r="R2218" s="15">
        <f t="shared" si="207"/>
        <v>22.64</v>
      </c>
      <c r="S2218" s="5" t="str">
        <f t="shared" si="208"/>
        <v>music</v>
      </c>
      <c r="T2218" s="5" t="str">
        <f t="shared" si="209"/>
        <v>electronic music</v>
      </c>
    </row>
    <row r="2219" spans="1:20" ht="32" x14ac:dyDescent="0.2">
      <c r="A2219" s="5">
        <v>2217</v>
      </c>
      <c r="B2219" s="12" t="s">
        <v>2218</v>
      </c>
      <c r="C2219" s="12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18">
        <f t="shared" si="204"/>
        <v>42299.693437499998</v>
      </c>
      <c r="O2219" s="16">
        <f t="shared" si="205"/>
        <v>42310.124999999993</v>
      </c>
      <c r="P2219" s="5" t="s">
        <v>8280</v>
      </c>
      <c r="Q2219" s="9">
        <f t="shared" si="206"/>
        <v>1.0119047619047619</v>
      </c>
      <c r="R2219" s="15">
        <f t="shared" si="207"/>
        <v>47.22</v>
      </c>
      <c r="S2219" s="5" t="str">
        <f t="shared" si="208"/>
        <v>music</v>
      </c>
      <c r="T2219" s="5" t="str">
        <f t="shared" si="209"/>
        <v>electronic music</v>
      </c>
    </row>
    <row r="2220" spans="1:20" ht="32" x14ac:dyDescent="0.2">
      <c r="A2220" s="5">
        <v>2218</v>
      </c>
      <c r="B2220" s="12" t="s">
        <v>2219</v>
      </c>
      <c r="C2220" s="12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18">
        <f t="shared" si="204"/>
        <v>41127.728969907403</v>
      </c>
      <c r="O2220" s="16">
        <f t="shared" si="205"/>
        <v>41149.791666666664</v>
      </c>
      <c r="P2220" s="5" t="s">
        <v>8280</v>
      </c>
      <c r="Q2220" s="9">
        <f t="shared" si="206"/>
        <v>1.2283299999999999</v>
      </c>
      <c r="R2220" s="15">
        <f t="shared" si="207"/>
        <v>32.32</v>
      </c>
      <c r="S2220" s="5" t="str">
        <f t="shared" si="208"/>
        <v>music</v>
      </c>
      <c r="T2220" s="5" t="str">
        <f t="shared" si="209"/>
        <v>electronic music</v>
      </c>
    </row>
    <row r="2221" spans="1:20" ht="32" x14ac:dyDescent="0.2">
      <c r="A2221" s="5">
        <v>2219</v>
      </c>
      <c r="B2221" s="12" t="s">
        <v>2220</v>
      </c>
      <c r="C2221" s="12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18">
        <f t="shared" si="204"/>
        <v>42205.635555555556</v>
      </c>
      <c r="O2221" s="16">
        <f t="shared" si="205"/>
        <v>42235.510555555556</v>
      </c>
      <c r="P2221" s="5" t="s">
        <v>8280</v>
      </c>
      <c r="Q2221" s="9">
        <f t="shared" si="206"/>
        <v>1.0149999999999999</v>
      </c>
      <c r="R2221" s="15">
        <f t="shared" si="207"/>
        <v>53.42</v>
      </c>
      <c r="S2221" s="5" t="str">
        <f t="shared" si="208"/>
        <v>music</v>
      </c>
      <c r="T2221" s="5" t="str">
        <f t="shared" si="209"/>
        <v>electronic music</v>
      </c>
    </row>
    <row r="2222" spans="1:20" ht="32" x14ac:dyDescent="0.2">
      <c r="A2222" s="5">
        <v>2220</v>
      </c>
      <c r="B2222" s="12" t="s">
        <v>2221</v>
      </c>
      <c r="C2222" s="12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18">
        <f t="shared" si="204"/>
        <v>41451.977268518516</v>
      </c>
      <c r="O2222" s="16">
        <f t="shared" si="205"/>
        <v>41481.852268518516</v>
      </c>
      <c r="P2222" s="5" t="s">
        <v>8280</v>
      </c>
      <c r="Q2222" s="9">
        <f t="shared" si="206"/>
        <v>1.0114285714285713</v>
      </c>
      <c r="R2222" s="15">
        <f t="shared" si="207"/>
        <v>51.3</v>
      </c>
      <c r="S2222" s="5" t="str">
        <f t="shared" si="208"/>
        <v>music</v>
      </c>
      <c r="T2222" s="5" t="str">
        <f t="shared" si="209"/>
        <v>electronic music</v>
      </c>
    </row>
    <row r="2223" spans="1:20" ht="32" x14ac:dyDescent="0.2">
      <c r="A2223" s="5">
        <v>2221</v>
      </c>
      <c r="B2223" s="12" t="s">
        <v>2222</v>
      </c>
      <c r="C2223" s="12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18">
        <f t="shared" si="204"/>
        <v>42452.583437499998</v>
      </c>
      <c r="O2223" s="16">
        <f t="shared" si="205"/>
        <v>42482.791666666664</v>
      </c>
      <c r="P2223" s="5" t="s">
        <v>8297</v>
      </c>
      <c r="Q2223" s="9">
        <f t="shared" si="206"/>
        <v>1.0811999999999999</v>
      </c>
      <c r="R2223" s="15">
        <f t="shared" si="207"/>
        <v>37.200000000000003</v>
      </c>
      <c r="S2223" s="5" t="str">
        <f t="shared" si="208"/>
        <v>games</v>
      </c>
      <c r="T2223" s="5" t="str">
        <f t="shared" si="209"/>
        <v>tabletop games</v>
      </c>
    </row>
    <row r="2224" spans="1:20" ht="32" x14ac:dyDescent="0.2">
      <c r="A2224" s="5">
        <v>2222</v>
      </c>
      <c r="B2224" s="12" t="s">
        <v>2223</v>
      </c>
      <c r="C2224" s="12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18">
        <f t="shared" si="204"/>
        <v>40906.704247685186</v>
      </c>
      <c r="O2224" s="16">
        <f t="shared" si="205"/>
        <v>40936.579247685186</v>
      </c>
      <c r="P2224" s="5" t="s">
        <v>8297</v>
      </c>
      <c r="Q2224" s="9">
        <f t="shared" si="206"/>
        <v>1.6259999999999999</v>
      </c>
      <c r="R2224" s="15">
        <f t="shared" si="207"/>
        <v>27.1</v>
      </c>
      <c r="S2224" s="5" t="str">
        <f t="shared" si="208"/>
        <v>games</v>
      </c>
      <c r="T2224" s="5" t="str">
        <f t="shared" si="209"/>
        <v>tabletop games</v>
      </c>
    </row>
    <row r="2225" spans="1:20" ht="32" x14ac:dyDescent="0.2">
      <c r="A2225" s="5">
        <v>2223</v>
      </c>
      <c r="B2225" s="12" t="s">
        <v>2224</v>
      </c>
      <c r="C2225" s="12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18">
        <f t="shared" si="204"/>
        <v>42152.557500000003</v>
      </c>
      <c r="O2225" s="16">
        <f t="shared" si="205"/>
        <v>42182.432500000003</v>
      </c>
      <c r="P2225" s="5" t="s">
        <v>8297</v>
      </c>
      <c r="Q2225" s="9">
        <f t="shared" si="206"/>
        <v>1.0580000000000001</v>
      </c>
      <c r="R2225" s="15">
        <f t="shared" si="207"/>
        <v>206.31</v>
      </c>
      <c r="S2225" s="5" t="str">
        <f t="shared" si="208"/>
        <v>games</v>
      </c>
      <c r="T2225" s="5" t="str">
        <f t="shared" si="209"/>
        <v>tabletop games</v>
      </c>
    </row>
    <row r="2226" spans="1:20" ht="32" x14ac:dyDescent="0.2">
      <c r="A2226" s="5">
        <v>2224</v>
      </c>
      <c r="B2226" s="12" t="s">
        <v>2225</v>
      </c>
      <c r="C2226" s="12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18">
        <f t="shared" si="204"/>
        <v>42644.584201388883</v>
      </c>
      <c r="O2226" s="16">
        <f t="shared" si="205"/>
        <v>42672.583333333336</v>
      </c>
      <c r="P2226" s="5" t="s">
        <v>8297</v>
      </c>
      <c r="Q2226" s="9">
        <f t="shared" si="206"/>
        <v>2.4315000000000002</v>
      </c>
      <c r="R2226" s="15">
        <f t="shared" si="207"/>
        <v>82.15</v>
      </c>
      <c r="S2226" s="5" t="str">
        <f t="shared" si="208"/>
        <v>games</v>
      </c>
      <c r="T2226" s="5" t="str">
        <f t="shared" si="209"/>
        <v>tabletop games</v>
      </c>
    </row>
    <row r="2227" spans="1:20" ht="32" x14ac:dyDescent="0.2">
      <c r="A2227" s="5">
        <v>2225</v>
      </c>
      <c r="B2227" s="12" t="s">
        <v>2226</v>
      </c>
      <c r="C2227" s="12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18">
        <f t="shared" si="204"/>
        <v>41873.708506944444</v>
      </c>
      <c r="O2227" s="16">
        <f t="shared" si="205"/>
        <v>41903.583506944444</v>
      </c>
      <c r="P2227" s="5" t="s">
        <v>8297</v>
      </c>
      <c r="Q2227" s="9">
        <f t="shared" si="206"/>
        <v>9.4483338095238096</v>
      </c>
      <c r="R2227" s="15">
        <f t="shared" si="207"/>
        <v>164.8</v>
      </c>
      <c r="S2227" s="5" t="str">
        <f t="shared" si="208"/>
        <v>games</v>
      </c>
      <c r="T2227" s="5" t="str">
        <f t="shared" si="209"/>
        <v>tabletop games</v>
      </c>
    </row>
    <row r="2228" spans="1:20" ht="32" x14ac:dyDescent="0.2">
      <c r="A2228" s="5">
        <v>2226</v>
      </c>
      <c r="B2228" s="12" t="s">
        <v>2227</v>
      </c>
      <c r="C2228" s="12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18">
        <f t="shared" si="204"/>
        <v>42381.715532407405</v>
      </c>
      <c r="O2228" s="16">
        <f t="shared" si="205"/>
        <v>42411.999305555553</v>
      </c>
      <c r="P2228" s="5" t="s">
        <v>8297</v>
      </c>
      <c r="Q2228" s="9">
        <f t="shared" si="206"/>
        <v>1.0846283333333333</v>
      </c>
      <c r="R2228" s="15">
        <f t="shared" si="207"/>
        <v>60.82</v>
      </c>
      <c r="S2228" s="5" t="str">
        <f t="shared" si="208"/>
        <v>games</v>
      </c>
      <c r="T2228" s="5" t="str">
        <f t="shared" si="209"/>
        <v>tabletop games</v>
      </c>
    </row>
    <row r="2229" spans="1:20" ht="32" x14ac:dyDescent="0.2">
      <c r="A2229" s="5">
        <v>2227</v>
      </c>
      <c r="B2229" s="12" t="s">
        <v>2228</v>
      </c>
      <c r="C2229" s="12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18">
        <f t="shared" si="204"/>
        <v>41561.724016203698</v>
      </c>
      <c r="O2229" s="16">
        <f t="shared" si="205"/>
        <v>41591.640682870369</v>
      </c>
      <c r="P2229" s="5" t="s">
        <v>8297</v>
      </c>
      <c r="Q2229" s="9">
        <f t="shared" si="206"/>
        <v>1.5737692307692308</v>
      </c>
      <c r="R2229" s="15">
        <f t="shared" si="207"/>
        <v>67.97</v>
      </c>
      <c r="S2229" s="5" t="str">
        <f t="shared" si="208"/>
        <v>games</v>
      </c>
      <c r="T2229" s="5" t="str">
        <f t="shared" si="209"/>
        <v>tabletop games</v>
      </c>
    </row>
    <row r="2230" spans="1:20" ht="32" x14ac:dyDescent="0.2">
      <c r="A2230" s="5">
        <v>2228</v>
      </c>
      <c r="B2230" s="12" t="s">
        <v>2229</v>
      </c>
      <c r="C2230" s="12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18">
        <f t="shared" si="204"/>
        <v>42202.194861111107</v>
      </c>
      <c r="O2230" s="16">
        <f t="shared" si="205"/>
        <v>42232.069861111107</v>
      </c>
      <c r="P2230" s="5" t="s">
        <v>8297</v>
      </c>
      <c r="Q2230" s="9">
        <f t="shared" si="206"/>
        <v>11.744899999999999</v>
      </c>
      <c r="R2230" s="15">
        <f t="shared" si="207"/>
        <v>81.56</v>
      </c>
      <c r="S2230" s="5" t="str">
        <f t="shared" si="208"/>
        <v>games</v>
      </c>
      <c r="T2230" s="5" t="str">
        <f t="shared" si="209"/>
        <v>tabletop games</v>
      </c>
    </row>
    <row r="2231" spans="1:20" ht="32" x14ac:dyDescent="0.2">
      <c r="A2231" s="5">
        <v>2229</v>
      </c>
      <c r="B2231" s="12" t="s">
        <v>2230</v>
      </c>
      <c r="C2231" s="12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18">
        <f t="shared" si="204"/>
        <v>41484.580914351849</v>
      </c>
      <c r="O2231" s="16">
        <f t="shared" si="205"/>
        <v>41519.958333333328</v>
      </c>
      <c r="P2231" s="5" t="s">
        <v>8297</v>
      </c>
      <c r="Q2231" s="9">
        <f t="shared" si="206"/>
        <v>1.7104755366949576</v>
      </c>
      <c r="R2231" s="15">
        <f t="shared" si="207"/>
        <v>25.43</v>
      </c>
      <c r="S2231" s="5" t="str">
        <f t="shared" si="208"/>
        <v>games</v>
      </c>
      <c r="T2231" s="5" t="str">
        <f t="shared" si="209"/>
        <v>tabletop games</v>
      </c>
    </row>
    <row r="2232" spans="1:20" ht="32" x14ac:dyDescent="0.2">
      <c r="A2232" s="5">
        <v>2230</v>
      </c>
      <c r="B2232" s="12" t="s">
        <v>2231</v>
      </c>
      <c r="C2232" s="12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18">
        <f t="shared" si="204"/>
        <v>41724.797766203701</v>
      </c>
      <c r="O2232" s="16">
        <f t="shared" si="205"/>
        <v>41754.672766203701</v>
      </c>
      <c r="P2232" s="5" t="s">
        <v>8297</v>
      </c>
      <c r="Q2232" s="9">
        <f t="shared" si="206"/>
        <v>1.2595294117647058</v>
      </c>
      <c r="R2232" s="15">
        <f t="shared" si="207"/>
        <v>21.5</v>
      </c>
      <c r="S2232" s="5" t="str">
        <f t="shared" si="208"/>
        <v>games</v>
      </c>
      <c r="T2232" s="5" t="str">
        <f t="shared" si="209"/>
        <v>tabletop games</v>
      </c>
    </row>
    <row r="2233" spans="1:20" ht="32" x14ac:dyDescent="0.2">
      <c r="A2233" s="5">
        <v>2231</v>
      </c>
      <c r="B2233" s="12" t="s">
        <v>2232</v>
      </c>
      <c r="C2233" s="12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18">
        <f t="shared" si="204"/>
        <v>41423.827557870369</v>
      </c>
      <c r="O2233" s="16">
        <f t="shared" si="205"/>
        <v>41450</v>
      </c>
      <c r="P2233" s="5" t="s">
        <v>8297</v>
      </c>
      <c r="Q2233" s="9">
        <f t="shared" si="206"/>
        <v>12.121296000000001</v>
      </c>
      <c r="R2233" s="15">
        <f t="shared" si="207"/>
        <v>27.23</v>
      </c>
      <c r="S2233" s="5" t="str">
        <f t="shared" si="208"/>
        <v>games</v>
      </c>
      <c r="T2233" s="5" t="str">
        <f t="shared" si="209"/>
        <v>tabletop games</v>
      </c>
    </row>
    <row r="2234" spans="1:20" ht="32" x14ac:dyDescent="0.2">
      <c r="A2234" s="5">
        <v>2232</v>
      </c>
      <c r="B2234" s="12" t="s">
        <v>2233</v>
      </c>
      <c r="C2234" s="12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18">
        <f t="shared" si="204"/>
        <v>41806.710740740738</v>
      </c>
      <c r="O2234" s="16">
        <f t="shared" si="205"/>
        <v>41838.916666666664</v>
      </c>
      <c r="P2234" s="5" t="s">
        <v>8297</v>
      </c>
      <c r="Q2234" s="9">
        <f t="shared" si="206"/>
        <v>4.9580000000000002</v>
      </c>
      <c r="R2234" s="15">
        <f t="shared" si="207"/>
        <v>25.09</v>
      </c>
      <c r="S2234" s="5" t="str">
        <f t="shared" si="208"/>
        <v>games</v>
      </c>
      <c r="T2234" s="5" t="str">
        <f t="shared" si="209"/>
        <v>tabletop games</v>
      </c>
    </row>
    <row r="2235" spans="1:20" ht="32" x14ac:dyDescent="0.2">
      <c r="A2235" s="5">
        <v>2233</v>
      </c>
      <c r="B2235" s="12" t="s">
        <v>2234</v>
      </c>
      <c r="C2235" s="12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18">
        <f t="shared" si="204"/>
        <v>42331.295590277776</v>
      </c>
      <c r="O2235" s="16">
        <f t="shared" si="205"/>
        <v>42351.791666666664</v>
      </c>
      <c r="P2235" s="5" t="s">
        <v>8297</v>
      </c>
      <c r="Q2235" s="9">
        <f t="shared" si="206"/>
        <v>3.3203999999999998</v>
      </c>
      <c r="R2235" s="15">
        <f t="shared" si="207"/>
        <v>21.23</v>
      </c>
      <c r="S2235" s="5" t="str">
        <f t="shared" si="208"/>
        <v>games</v>
      </c>
      <c r="T2235" s="5" t="str">
        <f t="shared" si="209"/>
        <v>tabletop games</v>
      </c>
    </row>
    <row r="2236" spans="1:20" ht="32" x14ac:dyDescent="0.2">
      <c r="A2236" s="5">
        <v>2234</v>
      </c>
      <c r="B2236" s="12" t="s">
        <v>2235</v>
      </c>
      <c r="C2236" s="12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18">
        <f t="shared" si="204"/>
        <v>42710.741284722222</v>
      </c>
      <c r="O2236" s="16">
        <f t="shared" si="205"/>
        <v>42740.616284722222</v>
      </c>
      <c r="P2236" s="5" t="s">
        <v>8297</v>
      </c>
      <c r="Q2236" s="9">
        <f t="shared" si="206"/>
        <v>11.65</v>
      </c>
      <c r="R2236" s="15">
        <f t="shared" si="207"/>
        <v>41.61</v>
      </c>
      <c r="S2236" s="5" t="str">
        <f t="shared" si="208"/>
        <v>games</v>
      </c>
      <c r="T2236" s="5" t="str">
        <f t="shared" si="209"/>
        <v>tabletop games</v>
      </c>
    </row>
    <row r="2237" spans="1:20" ht="16" x14ac:dyDescent="0.2">
      <c r="A2237" s="5">
        <v>2235</v>
      </c>
      <c r="B2237" s="12" t="s">
        <v>2236</v>
      </c>
      <c r="C2237" s="12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18">
        <f t="shared" si="204"/>
        <v>42061.938784722217</v>
      </c>
      <c r="O2237" s="16">
        <f t="shared" si="205"/>
        <v>42091.772118055553</v>
      </c>
      <c r="P2237" s="5" t="s">
        <v>8297</v>
      </c>
      <c r="Q2237" s="9">
        <f t="shared" si="206"/>
        <v>1.5331538461538461</v>
      </c>
      <c r="R2237" s="15">
        <f t="shared" si="207"/>
        <v>135.59</v>
      </c>
      <c r="S2237" s="5" t="str">
        <f t="shared" si="208"/>
        <v>games</v>
      </c>
      <c r="T2237" s="5" t="str">
        <f t="shared" si="209"/>
        <v>tabletop games</v>
      </c>
    </row>
    <row r="2238" spans="1:20" ht="32" x14ac:dyDescent="0.2">
      <c r="A2238" s="5">
        <v>2236</v>
      </c>
      <c r="B2238" s="12" t="s">
        <v>2237</v>
      </c>
      <c r="C2238" s="12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18">
        <f t="shared" si="204"/>
        <v>42371.533831018511</v>
      </c>
      <c r="O2238" s="16">
        <f t="shared" si="205"/>
        <v>42401.408831018511</v>
      </c>
      <c r="P2238" s="5" t="s">
        <v>8297</v>
      </c>
      <c r="Q2238" s="9">
        <f t="shared" si="206"/>
        <v>5.3710714285714287</v>
      </c>
      <c r="R2238" s="15">
        <f t="shared" si="207"/>
        <v>22.12</v>
      </c>
      <c r="S2238" s="5" t="str">
        <f t="shared" si="208"/>
        <v>games</v>
      </c>
      <c r="T2238" s="5" t="str">
        <f t="shared" si="209"/>
        <v>tabletop games</v>
      </c>
    </row>
    <row r="2239" spans="1:20" ht="32" x14ac:dyDescent="0.2">
      <c r="A2239" s="5">
        <v>2237</v>
      </c>
      <c r="B2239" s="12" t="s">
        <v>2238</v>
      </c>
      <c r="C2239" s="12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18">
        <f t="shared" si="204"/>
        <v>41914.919942129629</v>
      </c>
      <c r="O2239" s="16">
        <f t="shared" si="205"/>
        <v>41955.124305555553</v>
      </c>
      <c r="P2239" s="5" t="s">
        <v>8297</v>
      </c>
      <c r="Q2239" s="9">
        <f t="shared" si="206"/>
        <v>3.5292777777777777</v>
      </c>
      <c r="R2239" s="15">
        <f t="shared" si="207"/>
        <v>64.63</v>
      </c>
      <c r="S2239" s="5" t="str">
        <f t="shared" si="208"/>
        <v>games</v>
      </c>
      <c r="T2239" s="5" t="str">
        <f t="shared" si="209"/>
        <v>tabletop games</v>
      </c>
    </row>
    <row r="2240" spans="1:20" ht="16" x14ac:dyDescent="0.2">
      <c r="A2240" s="5">
        <v>2238</v>
      </c>
      <c r="B2240" s="12" t="s">
        <v>2239</v>
      </c>
      <c r="C2240" s="12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18">
        <f t="shared" si="204"/>
        <v>42774.53837962963</v>
      </c>
      <c r="O2240" s="16">
        <f t="shared" si="205"/>
        <v>42804.41337962963</v>
      </c>
      <c r="P2240" s="5" t="s">
        <v>8297</v>
      </c>
      <c r="Q2240" s="9">
        <f t="shared" si="206"/>
        <v>1.3740000000000001</v>
      </c>
      <c r="R2240" s="15">
        <f t="shared" si="207"/>
        <v>69.569999999999993</v>
      </c>
      <c r="S2240" s="5" t="str">
        <f t="shared" si="208"/>
        <v>games</v>
      </c>
      <c r="T2240" s="5" t="str">
        <f t="shared" si="209"/>
        <v>tabletop games</v>
      </c>
    </row>
    <row r="2241" spans="1:20" ht="16" x14ac:dyDescent="0.2">
      <c r="A2241" s="5">
        <v>2239</v>
      </c>
      <c r="B2241" s="12" t="s">
        <v>2240</v>
      </c>
      <c r="C2241" s="12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18">
        <f t="shared" si="204"/>
        <v>41572.875162037039</v>
      </c>
      <c r="O2241" s="16">
        <f t="shared" si="205"/>
        <v>41608.959722222222</v>
      </c>
      <c r="P2241" s="5" t="s">
        <v>8297</v>
      </c>
      <c r="Q2241" s="9">
        <f t="shared" si="206"/>
        <v>1.2802667999999999</v>
      </c>
      <c r="R2241" s="15">
        <f t="shared" si="207"/>
        <v>75.13</v>
      </c>
      <c r="S2241" s="5" t="str">
        <f t="shared" si="208"/>
        <v>games</v>
      </c>
      <c r="T2241" s="5" t="str">
        <f t="shared" si="209"/>
        <v>tabletop games</v>
      </c>
    </row>
    <row r="2242" spans="1:20" ht="32" x14ac:dyDescent="0.2">
      <c r="A2242" s="5">
        <v>2240</v>
      </c>
      <c r="B2242" s="12" t="s">
        <v>2241</v>
      </c>
      <c r="C2242" s="12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18">
        <f t="shared" ref="N2242:N2305" si="210">(J2242/86400)+25569+(-2/24)</f>
        <v>42452.742407407401</v>
      </c>
      <c r="O2242" s="16">
        <f t="shared" ref="O2242:O2305" si="211">(I2242/86400)+25569+(-5/24)</f>
        <v>42482.617407407401</v>
      </c>
      <c r="P2242" s="5" t="s">
        <v>8297</v>
      </c>
      <c r="Q2242" s="9">
        <f t="shared" ref="Q2242:Q2305" si="212">E2242/D2242</f>
        <v>2.7067999999999999</v>
      </c>
      <c r="R2242" s="15">
        <f t="shared" ref="R2242:R2305" si="213">IF(OR(E2242=0,L2242=0),"N/A",ROUND((E2242/L2242),2))</f>
        <v>140.97999999999999</v>
      </c>
      <c r="S2242" s="5" t="str">
        <f t="shared" ref="S2242:S2305" si="214">LEFT(P2242,(FIND("/",P2242,1)-1))</f>
        <v>games</v>
      </c>
      <c r="T2242" s="5" t="str">
        <f t="shared" ref="T2242:T2305" si="215">RIGHT(P2242,LEN(P2242)-FIND("/",P2242))</f>
        <v>tabletop games</v>
      </c>
    </row>
    <row r="2243" spans="1:20" ht="32" x14ac:dyDescent="0.2">
      <c r="A2243" s="5">
        <v>2241</v>
      </c>
      <c r="B2243" s="12" t="s">
        <v>2242</v>
      </c>
      <c r="C2243" s="12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18">
        <f t="shared" si="210"/>
        <v>42766.744212962956</v>
      </c>
      <c r="O2243" s="16">
        <f t="shared" si="211"/>
        <v>42796.619212962956</v>
      </c>
      <c r="P2243" s="5" t="s">
        <v>8297</v>
      </c>
      <c r="Q2243" s="9">
        <f t="shared" si="212"/>
        <v>8.0640000000000001</v>
      </c>
      <c r="R2243" s="15">
        <f t="shared" si="213"/>
        <v>49.47</v>
      </c>
      <c r="S2243" s="5" t="str">
        <f t="shared" si="214"/>
        <v>games</v>
      </c>
      <c r="T2243" s="5" t="str">
        <f t="shared" si="215"/>
        <v>tabletop games</v>
      </c>
    </row>
    <row r="2244" spans="1:20" ht="16" x14ac:dyDescent="0.2">
      <c r="A2244" s="5">
        <v>2242</v>
      </c>
      <c r="B2244" s="12" t="s">
        <v>2243</v>
      </c>
      <c r="C2244" s="12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18">
        <f t="shared" si="210"/>
        <v>41569.492280092592</v>
      </c>
      <c r="O2244" s="16">
        <f t="shared" si="211"/>
        <v>41604.918055555558</v>
      </c>
      <c r="P2244" s="5" t="s">
        <v>8297</v>
      </c>
      <c r="Q2244" s="9">
        <f t="shared" si="212"/>
        <v>13.600976000000001</v>
      </c>
      <c r="R2244" s="15">
        <f t="shared" si="213"/>
        <v>53.87</v>
      </c>
      <c r="S2244" s="5" t="str">
        <f t="shared" si="214"/>
        <v>games</v>
      </c>
      <c r="T2244" s="5" t="str">
        <f t="shared" si="215"/>
        <v>tabletop games</v>
      </c>
    </row>
    <row r="2245" spans="1:20" ht="32" x14ac:dyDescent="0.2">
      <c r="A2245" s="5">
        <v>2243</v>
      </c>
      <c r="B2245" s="12" t="s">
        <v>2244</v>
      </c>
      <c r="C2245" s="12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18">
        <f t="shared" si="210"/>
        <v>42800.667708333327</v>
      </c>
      <c r="O2245" s="16">
        <f t="shared" si="211"/>
        <v>42806.916666666664</v>
      </c>
      <c r="P2245" s="5" t="s">
        <v>8297</v>
      </c>
      <c r="Q2245" s="9">
        <f t="shared" si="212"/>
        <v>9302.5</v>
      </c>
      <c r="R2245" s="15">
        <f t="shared" si="213"/>
        <v>4.57</v>
      </c>
      <c r="S2245" s="5" t="str">
        <f t="shared" si="214"/>
        <v>games</v>
      </c>
      <c r="T2245" s="5" t="str">
        <f t="shared" si="215"/>
        <v>tabletop games</v>
      </c>
    </row>
    <row r="2246" spans="1:20" ht="32" x14ac:dyDescent="0.2">
      <c r="A2246" s="5">
        <v>2244</v>
      </c>
      <c r="B2246" s="12" t="s">
        <v>2245</v>
      </c>
      <c r="C2246" s="12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18">
        <f t="shared" si="210"/>
        <v>42647.735486111109</v>
      </c>
      <c r="O2246" s="16">
        <f t="shared" si="211"/>
        <v>42659.645833333336</v>
      </c>
      <c r="P2246" s="5" t="s">
        <v>8297</v>
      </c>
      <c r="Q2246" s="9">
        <f t="shared" si="212"/>
        <v>3.7702</v>
      </c>
      <c r="R2246" s="15">
        <f t="shared" si="213"/>
        <v>65</v>
      </c>
      <c r="S2246" s="5" t="str">
        <f t="shared" si="214"/>
        <v>games</v>
      </c>
      <c r="T2246" s="5" t="str">
        <f t="shared" si="215"/>
        <v>tabletop games</v>
      </c>
    </row>
    <row r="2247" spans="1:20" ht="32" x14ac:dyDescent="0.2">
      <c r="A2247" s="5">
        <v>2245</v>
      </c>
      <c r="B2247" s="12" t="s">
        <v>2246</v>
      </c>
      <c r="C2247" s="12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18">
        <f t="shared" si="210"/>
        <v>41660.625196759254</v>
      </c>
      <c r="O2247" s="16">
        <f t="shared" si="211"/>
        <v>41691.541666666664</v>
      </c>
      <c r="P2247" s="5" t="s">
        <v>8297</v>
      </c>
      <c r="Q2247" s="9">
        <f t="shared" si="212"/>
        <v>26.47025</v>
      </c>
      <c r="R2247" s="15">
        <f t="shared" si="213"/>
        <v>53.48</v>
      </c>
      <c r="S2247" s="5" t="str">
        <f t="shared" si="214"/>
        <v>games</v>
      </c>
      <c r="T2247" s="5" t="str">
        <f t="shared" si="215"/>
        <v>tabletop games</v>
      </c>
    </row>
    <row r="2248" spans="1:20" ht="32" x14ac:dyDescent="0.2">
      <c r="A2248" s="5">
        <v>2246</v>
      </c>
      <c r="B2248" s="12" t="s">
        <v>2247</v>
      </c>
      <c r="C2248" s="12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18">
        <f t="shared" si="210"/>
        <v>42221.708449074074</v>
      </c>
      <c r="O2248" s="16">
        <f t="shared" si="211"/>
        <v>42251.583449074074</v>
      </c>
      <c r="P2248" s="5" t="s">
        <v>8297</v>
      </c>
      <c r="Q2248" s="9">
        <f t="shared" si="212"/>
        <v>1.0012000000000001</v>
      </c>
      <c r="R2248" s="15">
        <f t="shared" si="213"/>
        <v>43.91</v>
      </c>
      <c r="S2248" s="5" t="str">
        <f t="shared" si="214"/>
        <v>games</v>
      </c>
      <c r="T2248" s="5" t="str">
        <f t="shared" si="215"/>
        <v>tabletop games</v>
      </c>
    </row>
    <row r="2249" spans="1:20" ht="16" x14ac:dyDescent="0.2">
      <c r="A2249" s="5">
        <v>2247</v>
      </c>
      <c r="B2249" s="12" t="s">
        <v>2248</v>
      </c>
      <c r="C2249" s="12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18">
        <f t="shared" si="210"/>
        <v>42200.582928240743</v>
      </c>
      <c r="O2249" s="16">
        <f t="shared" si="211"/>
        <v>42214.457928240743</v>
      </c>
      <c r="P2249" s="5" t="s">
        <v>8297</v>
      </c>
      <c r="Q2249" s="9">
        <f t="shared" si="212"/>
        <v>1.0445405405405406</v>
      </c>
      <c r="R2249" s="15">
        <f t="shared" si="213"/>
        <v>50.85</v>
      </c>
      <c r="S2249" s="5" t="str">
        <f t="shared" si="214"/>
        <v>games</v>
      </c>
      <c r="T2249" s="5" t="str">
        <f t="shared" si="215"/>
        <v>tabletop games</v>
      </c>
    </row>
    <row r="2250" spans="1:20" ht="32" x14ac:dyDescent="0.2">
      <c r="A2250" s="5">
        <v>2248</v>
      </c>
      <c r="B2250" s="12" t="s">
        <v>2249</v>
      </c>
      <c r="C2250" s="12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18">
        <f t="shared" si="210"/>
        <v>42688.792569444442</v>
      </c>
      <c r="O2250" s="16">
        <f t="shared" si="211"/>
        <v>42718.667569444442</v>
      </c>
      <c r="P2250" s="5" t="s">
        <v>8297</v>
      </c>
      <c r="Q2250" s="9">
        <f t="shared" si="212"/>
        <v>1.0721428571428571</v>
      </c>
      <c r="R2250" s="15">
        <f t="shared" si="213"/>
        <v>58.63</v>
      </c>
      <c r="S2250" s="5" t="str">
        <f t="shared" si="214"/>
        <v>games</v>
      </c>
      <c r="T2250" s="5" t="str">
        <f t="shared" si="215"/>
        <v>tabletop games</v>
      </c>
    </row>
    <row r="2251" spans="1:20" ht="32" x14ac:dyDescent="0.2">
      <c r="A2251" s="5">
        <v>2249</v>
      </c>
      <c r="B2251" s="12" t="s">
        <v>2250</v>
      </c>
      <c r="C2251" s="12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18">
        <f t="shared" si="210"/>
        <v>41336.61996527778</v>
      </c>
      <c r="O2251" s="16">
        <f t="shared" si="211"/>
        <v>41366.453298611108</v>
      </c>
      <c r="P2251" s="5" t="s">
        <v>8297</v>
      </c>
      <c r="Q2251" s="9">
        <f t="shared" si="212"/>
        <v>1.6877142857142857</v>
      </c>
      <c r="R2251" s="15">
        <f t="shared" si="213"/>
        <v>32.82</v>
      </c>
      <c r="S2251" s="5" t="str">
        <f t="shared" si="214"/>
        <v>games</v>
      </c>
      <c r="T2251" s="5" t="str">
        <f t="shared" si="215"/>
        <v>tabletop games</v>
      </c>
    </row>
    <row r="2252" spans="1:20" ht="32" x14ac:dyDescent="0.2">
      <c r="A2252" s="5">
        <v>2250</v>
      </c>
      <c r="B2252" s="12" t="s">
        <v>2251</v>
      </c>
      <c r="C2252" s="12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18">
        <f t="shared" si="210"/>
        <v>42676.9221412037</v>
      </c>
      <c r="O2252" s="16">
        <f t="shared" si="211"/>
        <v>42706.838807870365</v>
      </c>
      <c r="P2252" s="5" t="s">
        <v>8297</v>
      </c>
      <c r="Q2252" s="9">
        <f t="shared" si="212"/>
        <v>9.7511200000000002</v>
      </c>
      <c r="R2252" s="15">
        <f t="shared" si="213"/>
        <v>426.93</v>
      </c>
      <c r="S2252" s="5" t="str">
        <f t="shared" si="214"/>
        <v>games</v>
      </c>
      <c r="T2252" s="5" t="str">
        <f t="shared" si="215"/>
        <v>tabletop games</v>
      </c>
    </row>
    <row r="2253" spans="1:20" ht="32" x14ac:dyDescent="0.2">
      <c r="A2253" s="5">
        <v>2251</v>
      </c>
      <c r="B2253" s="12" t="s">
        <v>2252</v>
      </c>
      <c r="C2253" s="12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18">
        <f t="shared" si="210"/>
        <v>41846.262465277774</v>
      </c>
      <c r="O2253" s="16">
        <f t="shared" si="211"/>
        <v>41867.137465277774</v>
      </c>
      <c r="P2253" s="5" t="s">
        <v>8297</v>
      </c>
      <c r="Q2253" s="9">
        <f t="shared" si="212"/>
        <v>1.3444929411764706</v>
      </c>
      <c r="R2253" s="15">
        <f t="shared" si="213"/>
        <v>23.81</v>
      </c>
      <c r="S2253" s="5" t="str">
        <f t="shared" si="214"/>
        <v>games</v>
      </c>
      <c r="T2253" s="5" t="str">
        <f t="shared" si="215"/>
        <v>tabletop games</v>
      </c>
    </row>
    <row r="2254" spans="1:20" ht="32" x14ac:dyDescent="0.2">
      <c r="A2254" s="5">
        <v>2252</v>
      </c>
      <c r="B2254" s="12" t="s">
        <v>2253</v>
      </c>
      <c r="C2254" s="12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18">
        <f t="shared" si="210"/>
        <v>42573.244652777772</v>
      </c>
      <c r="O2254" s="16">
        <f t="shared" si="211"/>
        <v>42588.119652777772</v>
      </c>
      <c r="P2254" s="5" t="s">
        <v>8297</v>
      </c>
      <c r="Q2254" s="9">
        <f t="shared" si="212"/>
        <v>2.722777777777778</v>
      </c>
      <c r="R2254" s="15">
        <f t="shared" si="213"/>
        <v>98.41</v>
      </c>
      <c r="S2254" s="5" t="str">
        <f t="shared" si="214"/>
        <v>games</v>
      </c>
      <c r="T2254" s="5" t="str">
        <f t="shared" si="215"/>
        <v>tabletop games</v>
      </c>
    </row>
    <row r="2255" spans="1:20" ht="32" x14ac:dyDescent="0.2">
      <c r="A2255" s="5">
        <v>2253</v>
      </c>
      <c r="B2255" s="12" t="s">
        <v>2254</v>
      </c>
      <c r="C2255" s="12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18">
        <f t="shared" si="210"/>
        <v>42296.547997685186</v>
      </c>
      <c r="O2255" s="16">
        <f t="shared" si="211"/>
        <v>42326.46466435185</v>
      </c>
      <c r="P2255" s="5" t="s">
        <v>8297</v>
      </c>
      <c r="Q2255" s="9">
        <f t="shared" si="212"/>
        <v>1.1268750000000001</v>
      </c>
      <c r="R2255" s="15">
        <f t="shared" si="213"/>
        <v>107.32</v>
      </c>
      <c r="S2255" s="5" t="str">
        <f t="shared" si="214"/>
        <v>games</v>
      </c>
      <c r="T2255" s="5" t="str">
        <f t="shared" si="215"/>
        <v>tabletop games</v>
      </c>
    </row>
    <row r="2256" spans="1:20" ht="16" x14ac:dyDescent="0.2">
      <c r="A2256" s="5">
        <v>2254</v>
      </c>
      <c r="B2256" s="12" t="s">
        <v>2255</v>
      </c>
      <c r="C2256" s="12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18">
        <f t="shared" si="210"/>
        <v>42752.564444444441</v>
      </c>
      <c r="O2256" s="16">
        <f t="shared" si="211"/>
        <v>42759.439444444441</v>
      </c>
      <c r="P2256" s="5" t="s">
        <v>8297</v>
      </c>
      <c r="Q2256" s="9">
        <f t="shared" si="212"/>
        <v>4.5979999999999999</v>
      </c>
      <c r="R2256" s="15">
        <f t="shared" si="213"/>
        <v>11.67</v>
      </c>
      <c r="S2256" s="5" t="str">
        <f t="shared" si="214"/>
        <v>games</v>
      </c>
      <c r="T2256" s="5" t="str">
        <f t="shared" si="215"/>
        <v>tabletop games</v>
      </c>
    </row>
    <row r="2257" spans="1:20" ht="16" x14ac:dyDescent="0.2">
      <c r="A2257" s="5">
        <v>2255</v>
      </c>
      <c r="B2257" s="12" t="s">
        <v>2256</v>
      </c>
      <c r="C2257" s="12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18">
        <f t="shared" si="210"/>
        <v>42467.868645833332</v>
      </c>
      <c r="O2257" s="16">
        <f t="shared" si="211"/>
        <v>42497.743645833332</v>
      </c>
      <c r="P2257" s="5" t="s">
        <v>8297</v>
      </c>
      <c r="Q2257" s="9">
        <f t="shared" si="212"/>
        <v>2.8665822784810127</v>
      </c>
      <c r="R2257" s="15">
        <f t="shared" si="213"/>
        <v>41.78</v>
      </c>
      <c r="S2257" s="5" t="str">
        <f t="shared" si="214"/>
        <v>games</v>
      </c>
      <c r="T2257" s="5" t="str">
        <f t="shared" si="215"/>
        <v>tabletop games</v>
      </c>
    </row>
    <row r="2258" spans="1:20" ht="32" x14ac:dyDescent="0.2">
      <c r="A2258" s="5">
        <v>2256</v>
      </c>
      <c r="B2258" s="12" t="s">
        <v>2257</v>
      </c>
      <c r="C2258" s="12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18">
        <f t="shared" si="210"/>
        <v>42682.368587962956</v>
      </c>
      <c r="O2258" s="16">
        <f t="shared" si="211"/>
        <v>42696.243587962956</v>
      </c>
      <c r="P2258" s="5" t="s">
        <v>8297</v>
      </c>
      <c r="Q2258" s="9">
        <f t="shared" si="212"/>
        <v>2.2270833333333333</v>
      </c>
      <c r="R2258" s="15">
        <f t="shared" si="213"/>
        <v>21.38</v>
      </c>
      <c r="S2258" s="5" t="str">
        <f t="shared" si="214"/>
        <v>games</v>
      </c>
      <c r="T2258" s="5" t="str">
        <f t="shared" si="215"/>
        <v>tabletop games</v>
      </c>
    </row>
    <row r="2259" spans="1:20" ht="32" x14ac:dyDescent="0.2">
      <c r="A2259" s="5">
        <v>2257</v>
      </c>
      <c r="B2259" s="12" t="s">
        <v>2258</v>
      </c>
      <c r="C2259" s="12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18">
        <f t="shared" si="210"/>
        <v>42505.853344907409</v>
      </c>
      <c r="O2259" s="16">
        <f t="shared" si="211"/>
        <v>42540.749999999993</v>
      </c>
      <c r="P2259" s="5" t="s">
        <v>8297</v>
      </c>
      <c r="Q2259" s="9">
        <f t="shared" si="212"/>
        <v>6.3613999999999997</v>
      </c>
      <c r="R2259" s="15">
        <f t="shared" si="213"/>
        <v>94.1</v>
      </c>
      <c r="S2259" s="5" t="str">
        <f t="shared" si="214"/>
        <v>games</v>
      </c>
      <c r="T2259" s="5" t="str">
        <f t="shared" si="215"/>
        <v>tabletop games</v>
      </c>
    </row>
    <row r="2260" spans="1:20" ht="16" x14ac:dyDescent="0.2">
      <c r="A2260" s="5">
        <v>2258</v>
      </c>
      <c r="B2260" s="12" t="s">
        <v>2259</v>
      </c>
      <c r="C2260" s="12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18">
        <f t="shared" si="210"/>
        <v>42136.667673611104</v>
      </c>
      <c r="O2260" s="16">
        <f t="shared" si="211"/>
        <v>42166.542673611104</v>
      </c>
      <c r="P2260" s="5" t="s">
        <v>8297</v>
      </c>
      <c r="Q2260" s="9">
        <f t="shared" si="212"/>
        <v>1.4650000000000001</v>
      </c>
      <c r="R2260" s="15">
        <f t="shared" si="213"/>
        <v>15.72</v>
      </c>
      <c r="S2260" s="5" t="str">
        <f t="shared" si="214"/>
        <v>games</v>
      </c>
      <c r="T2260" s="5" t="str">
        <f t="shared" si="215"/>
        <v>tabletop games</v>
      </c>
    </row>
    <row r="2261" spans="1:20" ht="32" x14ac:dyDescent="0.2">
      <c r="A2261" s="5">
        <v>2259</v>
      </c>
      <c r="B2261" s="12" t="s">
        <v>2260</v>
      </c>
      <c r="C2261" s="12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18">
        <f t="shared" si="210"/>
        <v>42702.72148148148</v>
      </c>
      <c r="O2261" s="16">
        <f t="shared" si="211"/>
        <v>42712.59648148148</v>
      </c>
      <c r="P2261" s="5" t="s">
        <v>8297</v>
      </c>
      <c r="Q2261" s="9">
        <f t="shared" si="212"/>
        <v>18.670999999999999</v>
      </c>
      <c r="R2261" s="15">
        <f t="shared" si="213"/>
        <v>90.64</v>
      </c>
      <c r="S2261" s="5" t="str">
        <f t="shared" si="214"/>
        <v>games</v>
      </c>
      <c r="T2261" s="5" t="str">
        <f t="shared" si="215"/>
        <v>tabletop games</v>
      </c>
    </row>
    <row r="2262" spans="1:20" ht="32" x14ac:dyDescent="0.2">
      <c r="A2262" s="5">
        <v>2260</v>
      </c>
      <c r="B2262" s="12" t="s">
        <v>2261</v>
      </c>
      <c r="C2262" s="12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18">
        <f t="shared" si="210"/>
        <v>41694.933449074073</v>
      </c>
      <c r="O2262" s="16">
        <f t="shared" si="211"/>
        <v>41724.766782407409</v>
      </c>
      <c r="P2262" s="5" t="s">
        <v>8297</v>
      </c>
      <c r="Q2262" s="9">
        <f t="shared" si="212"/>
        <v>3.2692000000000001</v>
      </c>
      <c r="R2262" s="15">
        <f t="shared" si="213"/>
        <v>97.3</v>
      </c>
      <c r="S2262" s="5" t="str">
        <f t="shared" si="214"/>
        <v>games</v>
      </c>
      <c r="T2262" s="5" t="str">
        <f t="shared" si="215"/>
        <v>tabletop games</v>
      </c>
    </row>
    <row r="2263" spans="1:20" ht="32" x14ac:dyDescent="0.2">
      <c r="A2263" s="5">
        <v>2261</v>
      </c>
      <c r="B2263" s="12" t="s">
        <v>2262</v>
      </c>
      <c r="C2263" s="12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18">
        <f t="shared" si="210"/>
        <v>42759.641435185178</v>
      </c>
      <c r="O2263" s="16">
        <f t="shared" si="211"/>
        <v>42780.516435185178</v>
      </c>
      <c r="P2263" s="5" t="s">
        <v>8297</v>
      </c>
      <c r="Q2263" s="9">
        <f t="shared" si="212"/>
        <v>7.7949999999999999</v>
      </c>
      <c r="R2263" s="15">
        <f t="shared" si="213"/>
        <v>37.119999999999997</v>
      </c>
      <c r="S2263" s="5" t="str">
        <f t="shared" si="214"/>
        <v>games</v>
      </c>
      <c r="T2263" s="5" t="str">
        <f t="shared" si="215"/>
        <v>tabletop games</v>
      </c>
    </row>
    <row r="2264" spans="1:20" ht="32" x14ac:dyDescent="0.2">
      <c r="A2264" s="5">
        <v>2262</v>
      </c>
      <c r="B2264" s="12" t="s">
        <v>2263</v>
      </c>
      <c r="C2264" s="12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18">
        <f t="shared" si="210"/>
        <v>41926.501828703702</v>
      </c>
      <c r="O2264" s="16">
        <f t="shared" si="211"/>
        <v>41960.791666666664</v>
      </c>
      <c r="P2264" s="5" t="s">
        <v>8297</v>
      </c>
      <c r="Q2264" s="9">
        <f t="shared" si="212"/>
        <v>1.5415151515151515</v>
      </c>
      <c r="R2264" s="15">
        <f t="shared" si="213"/>
        <v>28.1</v>
      </c>
      <c r="S2264" s="5" t="str">
        <f t="shared" si="214"/>
        <v>games</v>
      </c>
      <c r="T2264" s="5" t="str">
        <f t="shared" si="215"/>
        <v>tabletop games</v>
      </c>
    </row>
    <row r="2265" spans="1:20" ht="32" x14ac:dyDescent="0.2">
      <c r="A2265" s="5">
        <v>2263</v>
      </c>
      <c r="B2265" s="12" t="s">
        <v>2264</v>
      </c>
      <c r="C2265" s="12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18">
        <f t="shared" si="210"/>
        <v>42014.748993055553</v>
      </c>
      <c r="O2265" s="16">
        <f t="shared" si="211"/>
        <v>42035.623993055553</v>
      </c>
      <c r="P2265" s="5" t="s">
        <v>8297</v>
      </c>
      <c r="Q2265" s="9">
        <f t="shared" si="212"/>
        <v>1.1554666666666666</v>
      </c>
      <c r="R2265" s="15">
        <f t="shared" si="213"/>
        <v>144.43</v>
      </c>
      <c r="S2265" s="5" t="str">
        <f t="shared" si="214"/>
        <v>games</v>
      </c>
      <c r="T2265" s="5" t="str">
        <f t="shared" si="215"/>
        <v>tabletop games</v>
      </c>
    </row>
    <row r="2266" spans="1:20" ht="32" x14ac:dyDescent="0.2">
      <c r="A2266" s="5">
        <v>2264</v>
      </c>
      <c r="B2266" s="12" t="s">
        <v>2265</v>
      </c>
      <c r="C2266" s="12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18">
        <f t="shared" si="210"/>
        <v>42496.499004629623</v>
      </c>
      <c r="O2266" s="16">
        <f t="shared" si="211"/>
        <v>42512.916666666664</v>
      </c>
      <c r="P2266" s="5" t="s">
        <v>8297</v>
      </c>
      <c r="Q2266" s="9">
        <f t="shared" si="212"/>
        <v>1.8003333333333333</v>
      </c>
      <c r="R2266" s="15">
        <f t="shared" si="213"/>
        <v>24.27</v>
      </c>
      <c r="S2266" s="5" t="str">
        <f t="shared" si="214"/>
        <v>games</v>
      </c>
      <c r="T2266" s="5" t="str">
        <f t="shared" si="215"/>
        <v>tabletop games</v>
      </c>
    </row>
    <row r="2267" spans="1:20" ht="32" x14ac:dyDescent="0.2">
      <c r="A2267" s="5">
        <v>2265</v>
      </c>
      <c r="B2267" s="12" t="s">
        <v>2266</v>
      </c>
      <c r="C2267" s="12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18">
        <f t="shared" si="210"/>
        <v>42689.769756944443</v>
      </c>
      <c r="O2267" s="16">
        <f t="shared" si="211"/>
        <v>42696.644756944443</v>
      </c>
      <c r="P2267" s="5" t="s">
        <v>8297</v>
      </c>
      <c r="Q2267" s="9">
        <f t="shared" si="212"/>
        <v>2.9849999999999999</v>
      </c>
      <c r="R2267" s="15">
        <f t="shared" si="213"/>
        <v>35.119999999999997</v>
      </c>
      <c r="S2267" s="5" t="str">
        <f t="shared" si="214"/>
        <v>games</v>
      </c>
      <c r="T2267" s="5" t="str">
        <f t="shared" si="215"/>
        <v>tabletop games</v>
      </c>
    </row>
    <row r="2268" spans="1:20" ht="32" x14ac:dyDescent="0.2">
      <c r="A2268" s="5">
        <v>2266</v>
      </c>
      <c r="B2268" s="12" t="s">
        <v>2267</v>
      </c>
      <c r="C2268" s="12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18">
        <f t="shared" si="210"/>
        <v>42469.791574074072</v>
      </c>
      <c r="O2268" s="16">
        <f t="shared" si="211"/>
        <v>42486.874999999993</v>
      </c>
      <c r="P2268" s="5" t="s">
        <v>8297</v>
      </c>
      <c r="Q2268" s="9">
        <f t="shared" si="212"/>
        <v>3.2026666666666666</v>
      </c>
      <c r="R2268" s="15">
        <f t="shared" si="213"/>
        <v>24.76</v>
      </c>
      <c r="S2268" s="5" t="str">
        <f t="shared" si="214"/>
        <v>games</v>
      </c>
      <c r="T2268" s="5" t="str">
        <f t="shared" si="215"/>
        <v>tabletop games</v>
      </c>
    </row>
    <row r="2269" spans="1:20" ht="32" x14ac:dyDescent="0.2">
      <c r="A2269" s="5">
        <v>2267</v>
      </c>
      <c r="B2269" s="12" t="s">
        <v>2268</v>
      </c>
      <c r="C2269" s="12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18">
        <f t="shared" si="210"/>
        <v>41968.746493055551</v>
      </c>
      <c r="O2269" s="16">
        <f t="shared" si="211"/>
        <v>41993.833333333336</v>
      </c>
      <c r="P2269" s="5" t="s">
        <v>8297</v>
      </c>
      <c r="Q2269" s="9">
        <f t="shared" si="212"/>
        <v>3.80525</v>
      </c>
      <c r="R2269" s="15">
        <f t="shared" si="213"/>
        <v>188.38</v>
      </c>
      <c r="S2269" s="5" t="str">
        <f t="shared" si="214"/>
        <v>games</v>
      </c>
      <c r="T2269" s="5" t="str">
        <f t="shared" si="215"/>
        <v>tabletop games</v>
      </c>
    </row>
    <row r="2270" spans="1:20" ht="32" x14ac:dyDescent="0.2">
      <c r="A2270" s="5">
        <v>2268</v>
      </c>
      <c r="B2270" s="12" t="s">
        <v>2269</v>
      </c>
      <c r="C2270" s="12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18">
        <f t="shared" si="210"/>
        <v>42775.999016203707</v>
      </c>
      <c r="O2270" s="16">
        <f t="shared" si="211"/>
        <v>42805.874016203707</v>
      </c>
      <c r="P2270" s="5" t="s">
        <v>8297</v>
      </c>
      <c r="Q2270" s="9">
        <f t="shared" si="212"/>
        <v>1.026</v>
      </c>
      <c r="R2270" s="15">
        <f t="shared" si="213"/>
        <v>148.08000000000001</v>
      </c>
      <c r="S2270" s="5" t="str">
        <f t="shared" si="214"/>
        <v>games</v>
      </c>
      <c r="T2270" s="5" t="str">
        <f t="shared" si="215"/>
        <v>tabletop games</v>
      </c>
    </row>
    <row r="2271" spans="1:20" ht="32" x14ac:dyDescent="0.2">
      <c r="A2271" s="5">
        <v>2269</v>
      </c>
      <c r="B2271" s="12" t="s">
        <v>2270</v>
      </c>
      <c r="C2271" s="12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18">
        <f t="shared" si="210"/>
        <v>42776.621099537035</v>
      </c>
      <c r="O2271" s="16">
        <f t="shared" si="211"/>
        <v>42800.999999999993</v>
      </c>
      <c r="P2271" s="5" t="s">
        <v>8297</v>
      </c>
      <c r="Q2271" s="9">
        <f t="shared" si="212"/>
        <v>18.016400000000001</v>
      </c>
      <c r="R2271" s="15">
        <f t="shared" si="213"/>
        <v>49.93</v>
      </c>
      <c r="S2271" s="5" t="str">
        <f t="shared" si="214"/>
        <v>games</v>
      </c>
      <c r="T2271" s="5" t="str">
        <f t="shared" si="215"/>
        <v>tabletop games</v>
      </c>
    </row>
    <row r="2272" spans="1:20" ht="32" x14ac:dyDescent="0.2">
      <c r="A2272" s="5">
        <v>2270</v>
      </c>
      <c r="B2272" s="12" t="s">
        <v>2271</v>
      </c>
      <c r="C2272" s="12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18">
        <f t="shared" si="210"/>
        <v>42725.786030092589</v>
      </c>
      <c r="O2272" s="16">
        <f t="shared" si="211"/>
        <v>42745.707638888889</v>
      </c>
      <c r="P2272" s="5" t="s">
        <v>8297</v>
      </c>
      <c r="Q2272" s="9">
        <f t="shared" si="212"/>
        <v>7.2024800000000004</v>
      </c>
      <c r="R2272" s="15">
        <f t="shared" si="213"/>
        <v>107.82</v>
      </c>
      <c r="S2272" s="5" t="str">
        <f t="shared" si="214"/>
        <v>games</v>
      </c>
      <c r="T2272" s="5" t="str">
        <f t="shared" si="215"/>
        <v>tabletop games</v>
      </c>
    </row>
    <row r="2273" spans="1:20" ht="32" x14ac:dyDescent="0.2">
      <c r="A2273" s="5">
        <v>2271</v>
      </c>
      <c r="B2273" s="12" t="s">
        <v>2272</v>
      </c>
      <c r="C2273" s="12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18">
        <f t="shared" si="210"/>
        <v>42683.916712962957</v>
      </c>
      <c r="O2273" s="16">
        <f t="shared" si="211"/>
        <v>42713.791712962957</v>
      </c>
      <c r="P2273" s="5" t="s">
        <v>8297</v>
      </c>
      <c r="Q2273" s="9">
        <f t="shared" si="212"/>
        <v>2.8309000000000002</v>
      </c>
      <c r="R2273" s="15">
        <f t="shared" si="213"/>
        <v>42.63</v>
      </c>
      <c r="S2273" s="5" t="str">
        <f t="shared" si="214"/>
        <v>games</v>
      </c>
      <c r="T2273" s="5" t="str">
        <f t="shared" si="215"/>
        <v>tabletop games</v>
      </c>
    </row>
    <row r="2274" spans="1:20" ht="32" x14ac:dyDescent="0.2">
      <c r="A2274" s="5">
        <v>2272</v>
      </c>
      <c r="B2274" s="12" t="s">
        <v>2273</v>
      </c>
      <c r="C2274" s="12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18">
        <f t="shared" si="210"/>
        <v>42315.616157407407</v>
      </c>
      <c r="O2274" s="16">
        <f t="shared" si="211"/>
        <v>42345.491157407407</v>
      </c>
      <c r="P2274" s="5" t="s">
        <v>8297</v>
      </c>
      <c r="Q2274" s="9">
        <f t="shared" si="212"/>
        <v>13.566000000000001</v>
      </c>
      <c r="R2274" s="15">
        <f t="shared" si="213"/>
        <v>14.37</v>
      </c>
      <c r="S2274" s="5" t="str">
        <f t="shared" si="214"/>
        <v>games</v>
      </c>
      <c r="T2274" s="5" t="str">
        <f t="shared" si="215"/>
        <v>tabletop games</v>
      </c>
    </row>
    <row r="2275" spans="1:20" ht="32" x14ac:dyDescent="0.2">
      <c r="A2275" s="5">
        <v>2273</v>
      </c>
      <c r="B2275" s="12" t="s">
        <v>2274</v>
      </c>
      <c r="C2275" s="12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18">
        <f t="shared" si="210"/>
        <v>42781.465763888882</v>
      </c>
      <c r="O2275" s="16">
        <f t="shared" si="211"/>
        <v>42806.299097222225</v>
      </c>
      <c r="P2275" s="5" t="s">
        <v>8297</v>
      </c>
      <c r="Q2275" s="9">
        <f t="shared" si="212"/>
        <v>2.2035999999999998</v>
      </c>
      <c r="R2275" s="15">
        <f t="shared" si="213"/>
        <v>37.479999999999997</v>
      </c>
      <c r="S2275" s="5" t="str">
        <f t="shared" si="214"/>
        <v>games</v>
      </c>
      <c r="T2275" s="5" t="str">
        <f t="shared" si="215"/>
        <v>tabletop games</v>
      </c>
    </row>
    <row r="2276" spans="1:20" ht="32" x14ac:dyDescent="0.2">
      <c r="A2276" s="5">
        <v>2274</v>
      </c>
      <c r="B2276" s="12" t="s">
        <v>2275</v>
      </c>
      <c r="C2276" s="12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18">
        <f t="shared" si="210"/>
        <v>41663.417326388888</v>
      </c>
      <c r="O2276" s="16">
        <f t="shared" si="211"/>
        <v>41693.292326388888</v>
      </c>
      <c r="P2276" s="5" t="s">
        <v>8297</v>
      </c>
      <c r="Q2276" s="9">
        <f t="shared" si="212"/>
        <v>1.196</v>
      </c>
      <c r="R2276" s="15">
        <f t="shared" si="213"/>
        <v>30.2</v>
      </c>
      <c r="S2276" s="5" t="str">
        <f t="shared" si="214"/>
        <v>games</v>
      </c>
      <c r="T2276" s="5" t="str">
        <f t="shared" si="215"/>
        <v>tabletop games</v>
      </c>
    </row>
    <row r="2277" spans="1:20" ht="32" x14ac:dyDescent="0.2">
      <c r="A2277" s="5">
        <v>2275</v>
      </c>
      <c r="B2277" s="12" t="s">
        <v>2276</v>
      </c>
      <c r="C2277" s="12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18">
        <f t="shared" si="210"/>
        <v>41965.533321759256</v>
      </c>
      <c r="O2277" s="16">
        <f t="shared" si="211"/>
        <v>41995.408321759256</v>
      </c>
      <c r="P2277" s="5" t="s">
        <v>8297</v>
      </c>
      <c r="Q2277" s="9">
        <f t="shared" si="212"/>
        <v>4.0776923076923079</v>
      </c>
      <c r="R2277" s="15">
        <f t="shared" si="213"/>
        <v>33.549999999999997</v>
      </c>
      <c r="S2277" s="5" t="str">
        <f t="shared" si="214"/>
        <v>games</v>
      </c>
      <c r="T2277" s="5" t="str">
        <f t="shared" si="215"/>
        <v>tabletop games</v>
      </c>
    </row>
    <row r="2278" spans="1:20" ht="32" x14ac:dyDescent="0.2">
      <c r="A2278" s="5">
        <v>2276</v>
      </c>
      <c r="B2278" s="12" t="s">
        <v>2277</v>
      </c>
      <c r="C2278" s="12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18">
        <f t="shared" si="210"/>
        <v>41614.568159722221</v>
      </c>
      <c r="O2278" s="16">
        <f t="shared" si="211"/>
        <v>41644.443159722221</v>
      </c>
      <c r="P2278" s="5" t="s">
        <v>8297</v>
      </c>
      <c r="Q2278" s="9">
        <f t="shared" si="212"/>
        <v>1.0581826105905425</v>
      </c>
      <c r="R2278" s="15">
        <f t="shared" si="213"/>
        <v>64.75</v>
      </c>
      <c r="S2278" s="5" t="str">
        <f t="shared" si="214"/>
        <v>games</v>
      </c>
      <c r="T2278" s="5" t="str">
        <f t="shared" si="215"/>
        <v>tabletop games</v>
      </c>
    </row>
    <row r="2279" spans="1:20" ht="32" x14ac:dyDescent="0.2">
      <c r="A2279" s="5">
        <v>2277</v>
      </c>
      <c r="B2279" s="12" t="s">
        <v>2278</v>
      </c>
      <c r="C2279" s="12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18">
        <f t="shared" si="210"/>
        <v>40936.595173611109</v>
      </c>
      <c r="O2279" s="16">
        <f t="shared" si="211"/>
        <v>40966.470173611109</v>
      </c>
      <c r="P2279" s="5" t="s">
        <v>8297</v>
      </c>
      <c r="Q2279" s="9">
        <f t="shared" si="212"/>
        <v>1.4108235294117648</v>
      </c>
      <c r="R2279" s="15">
        <f t="shared" si="213"/>
        <v>57.93</v>
      </c>
      <c r="S2279" s="5" t="str">
        <f t="shared" si="214"/>
        <v>games</v>
      </c>
      <c r="T2279" s="5" t="str">
        <f t="shared" si="215"/>
        <v>tabletop games</v>
      </c>
    </row>
    <row r="2280" spans="1:20" ht="16" x14ac:dyDescent="0.2">
      <c r="A2280" s="5">
        <v>2278</v>
      </c>
      <c r="B2280" s="12" t="s">
        <v>2279</v>
      </c>
      <c r="C2280" s="12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18">
        <f t="shared" si="210"/>
        <v>42338.625775462962</v>
      </c>
      <c r="O2280" s="16">
        <f t="shared" si="211"/>
        <v>42372.749305555553</v>
      </c>
      <c r="P2280" s="5" t="s">
        <v>8297</v>
      </c>
      <c r="Q2280" s="9">
        <f t="shared" si="212"/>
        <v>2.7069999999999999</v>
      </c>
      <c r="R2280" s="15">
        <f t="shared" si="213"/>
        <v>53.08</v>
      </c>
      <c r="S2280" s="5" t="str">
        <f t="shared" si="214"/>
        <v>games</v>
      </c>
      <c r="T2280" s="5" t="str">
        <f t="shared" si="215"/>
        <v>tabletop games</v>
      </c>
    </row>
    <row r="2281" spans="1:20" ht="32" x14ac:dyDescent="0.2">
      <c r="A2281" s="5">
        <v>2279</v>
      </c>
      <c r="B2281" s="12" t="s">
        <v>2280</v>
      </c>
      <c r="C2281" s="12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18">
        <f t="shared" si="210"/>
        <v>42020.723368055558</v>
      </c>
      <c r="O2281" s="16">
        <f t="shared" si="211"/>
        <v>42038.958333333336</v>
      </c>
      <c r="P2281" s="5" t="s">
        <v>8297</v>
      </c>
      <c r="Q2281" s="9">
        <f t="shared" si="212"/>
        <v>1.538</v>
      </c>
      <c r="R2281" s="15">
        <f t="shared" si="213"/>
        <v>48.06</v>
      </c>
      <c r="S2281" s="5" t="str">
        <f t="shared" si="214"/>
        <v>games</v>
      </c>
      <c r="T2281" s="5" t="str">
        <f t="shared" si="215"/>
        <v>tabletop games</v>
      </c>
    </row>
    <row r="2282" spans="1:20" ht="32" x14ac:dyDescent="0.2">
      <c r="A2282" s="5">
        <v>2280</v>
      </c>
      <c r="B2282" s="12" t="s">
        <v>2281</v>
      </c>
      <c r="C2282" s="12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18">
        <f t="shared" si="210"/>
        <v>42234.541562499995</v>
      </c>
      <c r="O2282" s="16">
        <f t="shared" si="211"/>
        <v>42264.416562499995</v>
      </c>
      <c r="P2282" s="5" t="s">
        <v>8297</v>
      </c>
      <c r="Q2282" s="9">
        <f t="shared" si="212"/>
        <v>4.0357653061224488</v>
      </c>
      <c r="R2282" s="15">
        <f t="shared" si="213"/>
        <v>82.4</v>
      </c>
      <c r="S2282" s="5" t="str">
        <f t="shared" si="214"/>
        <v>games</v>
      </c>
      <c r="T2282" s="5" t="str">
        <f t="shared" si="215"/>
        <v>tabletop games</v>
      </c>
    </row>
    <row r="2283" spans="1:20" ht="32" x14ac:dyDescent="0.2">
      <c r="A2283" s="5">
        <v>2281</v>
      </c>
      <c r="B2283" s="12" t="s">
        <v>2282</v>
      </c>
      <c r="C2283" s="12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18">
        <f t="shared" si="210"/>
        <v>40687.202511574069</v>
      </c>
      <c r="O2283" s="16">
        <f t="shared" si="211"/>
        <v>40749.076388888883</v>
      </c>
      <c r="P2283" s="5" t="s">
        <v>8276</v>
      </c>
      <c r="Q2283" s="9">
        <f t="shared" si="212"/>
        <v>1.85</v>
      </c>
      <c r="R2283" s="15">
        <f t="shared" si="213"/>
        <v>50.45</v>
      </c>
      <c r="S2283" s="5" t="str">
        <f t="shared" si="214"/>
        <v>music</v>
      </c>
      <c r="T2283" s="5" t="str">
        <f t="shared" si="215"/>
        <v>rock</v>
      </c>
    </row>
    <row r="2284" spans="1:20" ht="16" x14ac:dyDescent="0.2">
      <c r="A2284" s="5">
        <v>2282</v>
      </c>
      <c r="B2284" s="12" t="s">
        <v>2283</v>
      </c>
      <c r="C2284" s="12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18">
        <f t="shared" si="210"/>
        <v>42323.091273148144</v>
      </c>
      <c r="O2284" s="16">
        <f t="shared" si="211"/>
        <v>42382.966273148144</v>
      </c>
      <c r="P2284" s="5" t="s">
        <v>8276</v>
      </c>
      <c r="Q2284" s="9">
        <f t="shared" si="212"/>
        <v>1.8533333333333333</v>
      </c>
      <c r="R2284" s="15">
        <f t="shared" si="213"/>
        <v>115.83</v>
      </c>
      <c r="S2284" s="5" t="str">
        <f t="shared" si="214"/>
        <v>music</v>
      </c>
      <c r="T2284" s="5" t="str">
        <f t="shared" si="215"/>
        <v>rock</v>
      </c>
    </row>
    <row r="2285" spans="1:20" ht="32" x14ac:dyDescent="0.2">
      <c r="A2285" s="5">
        <v>2283</v>
      </c>
      <c r="B2285" s="12" t="s">
        <v>2284</v>
      </c>
      <c r="C2285" s="12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18">
        <f t="shared" si="210"/>
        <v>40978.041712962957</v>
      </c>
      <c r="O2285" s="16">
        <f t="shared" si="211"/>
        <v>41037.875046296293</v>
      </c>
      <c r="P2285" s="5" t="s">
        <v>8276</v>
      </c>
      <c r="Q2285" s="9">
        <f t="shared" si="212"/>
        <v>1.0085533333333332</v>
      </c>
      <c r="R2285" s="15">
        <f t="shared" si="213"/>
        <v>63.03</v>
      </c>
      <c r="S2285" s="5" t="str">
        <f t="shared" si="214"/>
        <v>music</v>
      </c>
      <c r="T2285" s="5" t="str">
        <f t="shared" si="215"/>
        <v>rock</v>
      </c>
    </row>
    <row r="2286" spans="1:20" ht="16" x14ac:dyDescent="0.2">
      <c r="A2286" s="5">
        <v>2284</v>
      </c>
      <c r="B2286" s="12" t="s">
        <v>2285</v>
      </c>
      <c r="C2286" s="12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18">
        <f t="shared" si="210"/>
        <v>40585.713483796295</v>
      </c>
      <c r="O2286" s="16">
        <f t="shared" si="211"/>
        <v>40613.958333333328</v>
      </c>
      <c r="P2286" s="5" t="s">
        <v>8276</v>
      </c>
      <c r="Q2286" s="9">
        <f t="shared" si="212"/>
        <v>1.0622116666666668</v>
      </c>
      <c r="R2286" s="15">
        <f t="shared" si="213"/>
        <v>108.02</v>
      </c>
      <c r="S2286" s="5" t="str">
        <f t="shared" si="214"/>
        <v>music</v>
      </c>
      <c r="T2286" s="5" t="str">
        <f t="shared" si="215"/>
        <v>rock</v>
      </c>
    </row>
    <row r="2287" spans="1:20" ht="32" x14ac:dyDescent="0.2">
      <c r="A2287" s="5">
        <v>2285</v>
      </c>
      <c r="B2287" s="12" t="s">
        <v>2286</v>
      </c>
      <c r="C2287" s="12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18">
        <f t="shared" si="210"/>
        <v>41059.102349537039</v>
      </c>
      <c r="O2287" s="16">
        <f t="shared" si="211"/>
        <v>41088.977349537039</v>
      </c>
      <c r="P2287" s="5" t="s">
        <v>8276</v>
      </c>
      <c r="Q2287" s="9">
        <f t="shared" si="212"/>
        <v>1.2136666666666667</v>
      </c>
      <c r="R2287" s="15">
        <f t="shared" si="213"/>
        <v>46.09</v>
      </c>
      <c r="S2287" s="5" t="str">
        <f t="shared" si="214"/>
        <v>music</v>
      </c>
      <c r="T2287" s="5" t="str">
        <f t="shared" si="215"/>
        <v>rock</v>
      </c>
    </row>
    <row r="2288" spans="1:20" ht="32" x14ac:dyDescent="0.2">
      <c r="A2288" s="5">
        <v>2286</v>
      </c>
      <c r="B2288" s="12" t="s">
        <v>2287</v>
      </c>
      <c r="C2288" s="12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18">
        <f t="shared" si="210"/>
        <v>41494.880254629628</v>
      </c>
      <c r="O2288" s="16">
        <f t="shared" si="211"/>
        <v>41522.957638888889</v>
      </c>
      <c r="P2288" s="5" t="s">
        <v>8276</v>
      </c>
      <c r="Q2288" s="9">
        <f t="shared" si="212"/>
        <v>1.0006666666666666</v>
      </c>
      <c r="R2288" s="15">
        <f t="shared" si="213"/>
        <v>107.21</v>
      </c>
      <c r="S2288" s="5" t="str">
        <f t="shared" si="214"/>
        <v>music</v>
      </c>
      <c r="T2288" s="5" t="str">
        <f t="shared" si="215"/>
        <v>rock</v>
      </c>
    </row>
    <row r="2289" spans="1:20" ht="32" x14ac:dyDescent="0.2">
      <c r="A2289" s="5">
        <v>2287</v>
      </c>
      <c r="B2289" s="12" t="s">
        <v>2288</v>
      </c>
      <c r="C2289" s="12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18">
        <f t="shared" si="210"/>
        <v>41792.584027777775</v>
      </c>
      <c r="O2289" s="16">
        <f t="shared" si="211"/>
        <v>41813.459027777775</v>
      </c>
      <c r="P2289" s="5" t="s">
        <v>8276</v>
      </c>
      <c r="Q2289" s="9">
        <f t="shared" si="212"/>
        <v>1.1997755555555556</v>
      </c>
      <c r="R2289" s="15">
        <f t="shared" si="213"/>
        <v>50.93</v>
      </c>
      <c r="S2289" s="5" t="str">
        <f t="shared" si="214"/>
        <v>music</v>
      </c>
      <c r="T2289" s="5" t="str">
        <f t="shared" si="215"/>
        <v>rock</v>
      </c>
    </row>
    <row r="2290" spans="1:20" ht="32" x14ac:dyDescent="0.2">
      <c r="A2290" s="5">
        <v>2288</v>
      </c>
      <c r="B2290" s="12" t="s">
        <v>2289</v>
      </c>
      <c r="C2290" s="12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18">
        <f t="shared" si="210"/>
        <v>41067.744085648148</v>
      </c>
      <c r="O2290" s="16">
        <f t="shared" si="211"/>
        <v>41086.541666666664</v>
      </c>
      <c r="P2290" s="5" t="s">
        <v>8276</v>
      </c>
      <c r="Q2290" s="9">
        <f t="shared" si="212"/>
        <v>1.0009999999999999</v>
      </c>
      <c r="R2290" s="15">
        <f t="shared" si="213"/>
        <v>40.04</v>
      </c>
      <c r="S2290" s="5" t="str">
        <f t="shared" si="214"/>
        <v>music</v>
      </c>
      <c r="T2290" s="5" t="str">
        <f t="shared" si="215"/>
        <v>rock</v>
      </c>
    </row>
    <row r="2291" spans="1:20" ht="32" x14ac:dyDescent="0.2">
      <c r="A2291" s="5">
        <v>2289</v>
      </c>
      <c r="B2291" s="12" t="s">
        <v>2290</v>
      </c>
      <c r="C2291" s="12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18">
        <f t="shared" si="210"/>
        <v>41571.915046296293</v>
      </c>
      <c r="O2291" s="16">
        <f t="shared" si="211"/>
        <v>41614.765277777777</v>
      </c>
      <c r="P2291" s="5" t="s">
        <v>8276</v>
      </c>
      <c r="Q2291" s="9">
        <f t="shared" si="212"/>
        <v>1.0740000000000001</v>
      </c>
      <c r="R2291" s="15">
        <f t="shared" si="213"/>
        <v>64.44</v>
      </c>
      <c r="S2291" s="5" t="str">
        <f t="shared" si="214"/>
        <v>music</v>
      </c>
      <c r="T2291" s="5" t="str">
        <f t="shared" si="215"/>
        <v>rock</v>
      </c>
    </row>
    <row r="2292" spans="1:20" ht="32" x14ac:dyDescent="0.2">
      <c r="A2292" s="5">
        <v>2290</v>
      </c>
      <c r="B2292" s="12" t="s">
        <v>2291</v>
      </c>
      <c r="C2292" s="12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18">
        <f t="shared" si="210"/>
        <v>40070.170486111107</v>
      </c>
      <c r="O2292" s="16">
        <f t="shared" si="211"/>
        <v>40148.5</v>
      </c>
      <c r="P2292" s="5" t="s">
        <v>8276</v>
      </c>
      <c r="Q2292" s="9">
        <f t="shared" si="212"/>
        <v>1.0406666666666666</v>
      </c>
      <c r="R2292" s="15">
        <f t="shared" si="213"/>
        <v>53.83</v>
      </c>
      <c r="S2292" s="5" t="str">
        <f t="shared" si="214"/>
        <v>music</v>
      </c>
      <c r="T2292" s="5" t="str">
        <f t="shared" si="215"/>
        <v>rock</v>
      </c>
    </row>
    <row r="2293" spans="1:20" ht="32" x14ac:dyDescent="0.2">
      <c r="A2293" s="5">
        <v>2291</v>
      </c>
      <c r="B2293" s="12" t="s">
        <v>2292</v>
      </c>
      <c r="C2293" s="12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18">
        <f t="shared" si="210"/>
        <v>40987.893726851849</v>
      </c>
      <c r="O2293" s="16">
        <f t="shared" si="211"/>
        <v>41021.958333333328</v>
      </c>
      <c r="P2293" s="5" t="s">
        <v>8276</v>
      </c>
      <c r="Q2293" s="9">
        <f t="shared" si="212"/>
        <v>1.728</v>
      </c>
      <c r="R2293" s="15">
        <f t="shared" si="213"/>
        <v>100.47</v>
      </c>
      <c r="S2293" s="5" t="str">
        <f t="shared" si="214"/>
        <v>music</v>
      </c>
      <c r="T2293" s="5" t="str">
        <f t="shared" si="215"/>
        <v>rock</v>
      </c>
    </row>
    <row r="2294" spans="1:20" ht="32" x14ac:dyDescent="0.2">
      <c r="A2294" s="5">
        <v>2292</v>
      </c>
      <c r="B2294" s="12" t="s">
        <v>2293</v>
      </c>
      <c r="C2294" s="12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18">
        <f t="shared" si="210"/>
        <v>40987.614305555551</v>
      </c>
      <c r="O2294" s="16">
        <f t="shared" si="211"/>
        <v>41017.489305555551</v>
      </c>
      <c r="P2294" s="5" t="s">
        <v>8276</v>
      </c>
      <c r="Q2294" s="9">
        <f t="shared" si="212"/>
        <v>1.072505</v>
      </c>
      <c r="R2294" s="15">
        <f t="shared" si="213"/>
        <v>46.63</v>
      </c>
      <c r="S2294" s="5" t="str">
        <f t="shared" si="214"/>
        <v>music</v>
      </c>
      <c r="T2294" s="5" t="str">
        <f t="shared" si="215"/>
        <v>rock</v>
      </c>
    </row>
    <row r="2295" spans="1:20" ht="16" x14ac:dyDescent="0.2">
      <c r="A2295" s="5">
        <v>2293</v>
      </c>
      <c r="B2295" s="12" t="s">
        <v>2294</v>
      </c>
      <c r="C2295" s="12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18">
        <f t="shared" si="210"/>
        <v>41151.624988425923</v>
      </c>
      <c r="O2295" s="16">
        <f t="shared" si="211"/>
        <v>41176.957638888889</v>
      </c>
      <c r="P2295" s="5" t="s">
        <v>8276</v>
      </c>
      <c r="Q2295" s="9">
        <f t="shared" si="212"/>
        <v>1.0823529411764705</v>
      </c>
      <c r="R2295" s="15">
        <f t="shared" si="213"/>
        <v>34.07</v>
      </c>
      <c r="S2295" s="5" t="str">
        <f t="shared" si="214"/>
        <v>music</v>
      </c>
      <c r="T2295" s="5" t="str">
        <f t="shared" si="215"/>
        <v>rock</v>
      </c>
    </row>
    <row r="2296" spans="1:20" ht="32" x14ac:dyDescent="0.2">
      <c r="A2296" s="5">
        <v>2294</v>
      </c>
      <c r="B2296" s="12" t="s">
        <v>2295</v>
      </c>
      <c r="C2296" s="12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18">
        <f t="shared" si="210"/>
        <v>41264.639814814815</v>
      </c>
      <c r="O2296" s="16">
        <f t="shared" si="211"/>
        <v>41294.514814814815</v>
      </c>
      <c r="P2296" s="5" t="s">
        <v>8276</v>
      </c>
      <c r="Q2296" s="9">
        <f t="shared" si="212"/>
        <v>1.4608079999999999</v>
      </c>
      <c r="R2296" s="15">
        <f t="shared" si="213"/>
        <v>65.209999999999994</v>
      </c>
      <c r="S2296" s="5" t="str">
        <f t="shared" si="214"/>
        <v>music</v>
      </c>
      <c r="T2296" s="5" t="str">
        <f t="shared" si="215"/>
        <v>rock</v>
      </c>
    </row>
    <row r="2297" spans="1:20" ht="32" x14ac:dyDescent="0.2">
      <c r="A2297" s="5">
        <v>2295</v>
      </c>
      <c r="B2297" s="12" t="s">
        <v>2296</v>
      </c>
      <c r="C2297" s="12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18">
        <f t="shared" si="210"/>
        <v>41270.871018518512</v>
      </c>
      <c r="O2297" s="16">
        <f t="shared" si="211"/>
        <v>41300.746018518512</v>
      </c>
      <c r="P2297" s="5" t="s">
        <v>8276</v>
      </c>
      <c r="Q2297" s="9">
        <f t="shared" si="212"/>
        <v>1.2524999999999999</v>
      </c>
      <c r="R2297" s="15">
        <f t="shared" si="213"/>
        <v>44.21</v>
      </c>
      <c r="S2297" s="5" t="str">
        <f t="shared" si="214"/>
        <v>music</v>
      </c>
      <c r="T2297" s="5" t="str">
        <f t="shared" si="215"/>
        <v>rock</v>
      </c>
    </row>
    <row r="2298" spans="1:20" ht="32" x14ac:dyDescent="0.2">
      <c r="A2298" s="5">
        <v>2296</v>
      </c>
      <c r="B2298" s="12" t="s">
        <v>2297</v>
      </c>
      <c r="C2298" s="12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18">
        <f t="shared" si="210"/>
        <v>40927.64844907407</v>
      </c>
      <c r="O2298" s="16">
        <f t="shared" si="211"/>
        <v>40962.52344907407</v>
      </c>
      <c r="P2298" s="5" t="s">
        <v>8276</v>
      </c>
      <c r="Q2298" s="9">
        <f t="shared" si="212"/>
        <v>1.4907142857142857</v>
      </c>
      <c r="R2298" s="15">
        <f t="shared" si="213"/>
        <v>71.97</v>
      </c>
      <c r="S2298" s="5" t="str">
        <f t="shared" si="214"/>
        <v>music</v>
      </c>
      <c r="T2298" s="5" t="str">
        <f t="shared" si="215"/>
        <v>rock</v>
      </c>
    </row>
    <row r="2299" spans="1:20" ht="16" x14ac:dyDescent="0.2">
      <c r="A2299" s="5">
        <v>2297</v>
      </c>
      <c r="B2299" s="12" t="s">
        <v>2298</v>
      </c>
      <c r="C2299" s="12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18">
        <f t="shared" si="210"/>
        <v>40947.95890046296</v>
      </c>
      <c r="O2299" s="16">
        <f t="shared" si="211"/>
        <v>40981.957638888889</v>
      </c>
      <c r="P2299" s="5" t="s">
        <v>8276</v>
      </c>
      <c r="Q2299" s="9">
        <f t="shared" si="212"/>
        <v>1.006</v>
      </c>
      <c r="R2299" s="15">
        <f t="shared" si="213"/>
        <v>52.95</v>
      </c>
      <c r="S2299" s="5" t="str">
        <f t="shared" si="214"/>
        <v>music</v>
      </c>
      <c r="T2299" s="5" t="str">
        <f t="shared" si="215"/>
        <v>rock</v>
      </c>
    </row>
    <row r="2300" spans="1:20" ht="32" x14ac:dyDescent="0.2">
      <c r="A2300" s="5">
        <v>2298</v>
      </c>
      <c r="B2300" s="12" t="s">
        <v>2299</v>
      </c>
      <c r="C2300" s="12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18">
        <f t="shared" si="210"/>
        <v>41694.757326388884</v>
      </c>
      <c r="O2300" s="16">
        <f t="shared" si="211"/>
        <v>41724.59065972222</v>
      </c>
      <c r="P2300" s="5" t="s">
        <v>8276</v>
      </c>
      <c r="Q2300" s="9">
        <f t="shared" si="212"/>
        <v>1.0507333333333333</v>
      </c>
      <c r="R2300" s="15">
        <f t="shared" si="213"/>
        <v>109.45</v>
      </c>
      <c r="S2300" s="5" t="str">
        <f t="shared" si="214"/>
        <v>music</v>
      </c>
      <c r="T2300" s="5" t="str">
        <f t="shared" si="215"/>
        <v>rock</v>
      </c>
    </row>
    <row r="2301" spans="1:20" ht="32" x14ac:dyDescent="0.2">
      <c r="A2301" s="5">
        <v>2299</v>
      </c>
      <c r="B2301" s="12" t="s">
        <v>2300</v>
      </c>
      <c r="C2301" s="12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18">
        <f t="shared" si="210"/>
        <v>40564.949178240735</v>
      </c>
      <c r="O2301" s="16">
        <f t="shared" si="211"/>
        <v>40579.824178240735</v>
      </c>
      <c r="P2301" s="5" t="s">
        <v>8276</v>
      </c>
      <c r="Q2301" s="9">
        <f t="shared" si="212"/>
        <v>3.5016666666666665</v>
      </c>
      <c r="R2301" s="15">
        <f t="shared" si="213"/>
        <v>75.040000000000006</v>
      </c>
      <c r="S2301" s="5" t="str">
        <f t="shared" si="214"/>
        <v>music</v>
      </c>
      <c r="T2301" s="5" t="str">
        <f t="shared" si="215"/>
        <v>rock</v>
      </c>
    </row>
    <row r="2302" spans="1:20" ht="32" x14ac:dyDescent="0.2">
      <c r="A2302" s="5">
        <v>2300</v>
      </c>
      <c r="B2302" s="12" t="s">
        <v>2301</v>
      </c>
      <c r="C2302" s="12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18">
        <f t="shared" si="210"/>
        <v>41074.643703703703</v>
      </c>
      <c r="O2302" s="16">
        <f t="shared" si="211"/>
        <v>41088.518703703703</v>
      </c>
      <c r="P2302" s="5" t="s">
        <v>8276</v>
      </c>
      <c r="Q2302" s="9">
        <f t="shared" si="212"/>
        <v>1.0125</v>
      </c>
      <c r="R2302" s="15">
        <f t="shared" si="213"/>
        <v>115.71</v>
      </c>
      <c r="S2302" s="5" t="str">
        <f t="shared" si="214"/>
        <v>music</v>
      </c>
      <c r="T2302" s="5" t="str">
        <f t="shared" si="215"/>
        <v>rock</v>
      </c>
    </row>
    <row r="2303" spans="1:20" ht="16" x14ac:dyDescent="0.2">
      <c r="A2303" s="5">
        <v>2301</v>
      </c>
      <c r="B2303" s="12" t="s">
        <v>2302</v>
      </c>
      <c r="C2303" s="12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18">
        <f t="shared" si="210"/>
        <v>41416.063611111109</v>
      </c>
      <c r="O2303" s="16">
        <f t="shared" si="211"/>
        <v>41445.938611111109</v>
      </c>
      <c r="P2303" s="5" t="s">
        <v>8279</v>
      </c>
      <c r="Q2303" s="9">
        <f t="shared" si="212"/>
        <v>1.336044</v>
      </c>
      <c r="R2303" s="15">
        <f t="shared" si="213"/>
        <v>31.66</v>
      </c>
      <c r="S2303" s="5" t="str">
        <f t="shared" si="214"/>
        <v>music</v>
      </c>
      <c r="T2303" s="5" t="str">
        <f t="shared" si="215"/>
        <v>indie rock</v>
      </c>
    </row>
    <row r="2304" spans="1:20" ht="32" x14ac:dyDescent="0.2">
      <c r="A2304" s="5">
        <v>2302</v>
      </c>
      <c r="B2304" s="12" t="s">
        <v>2303</v>
      </c>
      <c r="C2304" s="12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18">
        <f t="shared" si="210"/>
        <v>41605.785115740735</v>
      </c>
      <c r="O2304" s="16">
        <f t="shared" si="211"/>
        <v>41639.083333333328</v>
      </c>
      <c r="P2304" s="5" t="s">
        <v>8279</v>
      </c>
      <c r="Q2304" s="9">
        <f t="shared" si="212"/>
        <v>1.7065217391304348</v>
      </c>
      <c r="R2304" s="15">
        <f t="shared" si="213"/>
        <v>46.18</v>
      </c>
      <c r="S2304" s="5" t="str">
        <f t="shared" si="214"/>
        <v>music</v>
      </c>
      <c r="T2304" s="5" t="str">
        <f t="shared" si="215"/>
        <v>indie rock</v>
      </c>
    </row>
    <row r="2305" spans="1:20" ht="32" x14ac:dyDescent="0.2">
      <c r="A2305" s="5">
        <v>2303</v>
      </c>
      <c r="B2305" s="12" t="s">
        <v>2304</v>
      </c>
      <c r="C2305" s="12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18">
        <f t="shared" si="210"/>
        <v>40850.027731481481</v>
      </c>
      <c r="O2305" s="16">
        <f t="shared" si="211"/>
        <v>40889.944398148145</v>
      </c>
      <c r="P2305" s="5" t="s">
        <v>8279</v>
      </c>
      <c r="Q2305" s="9">
        <f t="shared" si="212"/>
        <v>1.0935829457364341</v>
      </c>
      <c r="R2305" s="15">
        <f t="shared" si="213"/>
        <v>68.48</v>
      </c>
      <c r="S2305" s="5" t="str">
        <f t="shared" si="214"/>
        <v>music</v>
      </c>
      <c r="T2305" s="5" t="str">
        <f t="shared" si="215"/>
        <v>indie rock</v>
      </c>
    </row>
    <row r="2306" spans="1:20" ht="32" x14ac:dyDescent="0.2">
      <c r="A2306" s="5">
        <v>2304</v>
      </c>
      <c r="B2306" s="12" t="s">
        <v>2305</v>
      </c>
      <c r="C2306" s="12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18">
        <f t="shared" ref="N2306:N2369" si="216">(J2306/86400)+25569+(-2/24)</f>
        <v>40502.732534722221</v>
      </c>
      <c r="O2306" s="16">
        <f t="shared" ref="O2306:O2369" si="217">(I2306/86400)+25569+(-5/24)</f>
        <v>40543.999305555553</v>
      </c>
      <c r="P2306" s="5" t="s">
        <v>8279</v>
      </c>
      <c r="Q2306" s="9">
        <f t="shared" ref="Q2306:Q2369" si="218">E2306/D2306</f>
        <v>1.0070033333333335</v>
      </c>
      <c r="R2306" s="15">
        <f t="shared" ref="R2306:R2369" si="219">IF(OR(E2306=0,L2306=0),"N/A",ROUND((E2306/L2306),2))</f>
        <v>53.47</v>
      </c>
      <c r="S2306" s="5" t="str">
        <f t="shared" ref="S2306:S2369" si="220">LEFT(P2306,(FIND("/",P2306,1)-1))</f>
        <v>music</v>
      </c>
      <c r="T2306" s="5" t="str">
        <f t="shared" ref="T2306:T2369" si="221">RIGHT(P2306,LEN(P2306)-FIND("/",P2306))</f>
        <v>indie rock</v>
      </c>
    </row>
    <row r="2307" spans="1:20" ht="32" x14ac:dyDescent="0.2">
      <c r="A2307" s="5">
        <v>2305</v>
      </c>
      <c r="B2307" s="12" t="s">
        <v>2306</v>
      </c>
      <c r="C2307" s="12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18">
        <f t="shared" si="216"/>
        <v>41834.611944444441</v>
      </c>
      <c r="O2307" s="16">
        <f t="shared" si="217"/>
        <v>41859.541666666664</v>
      </c>
      <c r="P2307" s="5" t="s">
        <v>8279</v>
      </c>
      <c r="Q2307" s="9">
        <f t="shared" si="218"/>
        <v>1.0122777777777778</v>
      </c>
      <c r="R2307" s="15">
        <f t="shared" si="219"/>
        <v>109.11</v>
      </c>
      <c r="S2307" s="5" t="str">
        <f t="shared" si="220"/>
        <v>music</v>
      </c>
      <c r="T2307" s="5" t="str">
        <f t="shared" si="221"/>
        <v>indie rock</v>
      </c>
    </row>
    <row r="2308" spans="1:20" ht="32" x14ac:dyDescent="0.2">
      <c r="A2308" s="5">
        <v>2306</v>
      </c>
      <c r="B2308" s="12" t="s">
        <v>2307</v>
      </c>
      <c r="C2308" s="12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18">
        <f t="shared" si="216"/>
        <v>40948.084826388884</v>
      </c>
      <c r="O2308" s="16">
        <f t="shared" si="217"/>
        <v>40977.959826388884</v>
      </c>
      <c r="P2308" s="5" t="s">
        <v>8279</v>
      </c>
      <c r="Q2308" s="9">
        <f t="shared" si="218"/>
        <v>1.0675857142857144</v>
      </c>
      <c r="R2308" s="15">
        <f t="shared" si="219"/>
        <v>51.19</v>
      </c>
      <c r="S2308" s="5" t="str">
        <f t="shared" si="220"/>
        <v>music</v>
      </c>
      <c r="T2308" s="5" t="str">
        <f t="shared" si="221"/>
        <v>indie rock</v>
      </c>
    </row>
    <row r="2309" spans="1:20" ht="32" x14ac:dyDescent="0.2">
      <c r="A2309" s="5">
        <v>2307</v>
      </c>
      <c r="B2309" s="12" t="s">
        <v>2308</v>
      </c>
      <c r="C2309" s="12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18">
        <f t="shared" si="216"/>
        <v>41004.719131944446</v>
      </c>
      <c r="O2309" s="16">
        <f t="shared" si="217"/>
        <v>41034.59407407407</v>
      </c>
      <c r="P2309" s="5" t="s">
        <v>8279</v>
      </c>
      <c r="Q2309" s="9">
        <f t="shared" si="218"/>
        <v>1.0665777537961894</v>
      </c>
      <c r="R2309" s="15">
        <f t="shared" si="219"/>
        <v>27.94</v>
      </c>
      <c r="S2309" s="5" t="str">
        <f t="shared" si="220"/>
        <v>music</v>
      </c>
      <c r="T2309" s="5" t="str">
        <f t="shared" si="221"/>
        <v>indie rock</v>
      </c>
    </row>
    <row r="2310" spans="1:20" ht="32" x14ac:dyDescent="0.2">
      <c r="A2310" s="5">
        <v>2308</v>
      </c>
      <c r="B2310" s="12" t="s">
        <v>2309</v>
      </c>
      <c r="C2310" s="12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18">
        <f t="shared" si="216"/>
        <v>41851.879583333335</v>
      </c>
      <c r="O2310" s="16">
        <f t="shared" si="217"/>
        <v>41879.833333333328</v>
      </c>
      <c r="P2310" s="5" t="s">
        <v>8279</v>
      </c>
      <c r="Q2310" s="9">
        <f t="shared" si="218"/>
        <v>1.0130622</v>
      </c>
      <c r="R2310" s="15">
        <f t="shared" si="219"/>
        <v>82.5</v>
      </c>
      <c r="S2310" s="5" t="str">
        <f t="shared" si="220"/>
        <v>music</v>
      </c>
      <c r="T2310" s="5" t="str">
        <f t="shared" si="221"/>
        <v>indie rock</v>
      </c>
    </row>
    <row r="2311" spans="1:20" ht="32" x14ac:dyDescent="0.2">
      <c r="A2311" s="5">
        <v>2309</v>
      </c>
      <c r="B2311" s="12" t="s">
        <v>2310</v>
      </c>
      <c r="C2311" s="12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18">
        <f t="shared" si="216"/>
        <v>41307.904363425921</v>
      </c>
      <c r="O2311" s="16">
        <f t="shared" si="217"/>
        <v>41342.779363425921</v>
      </c>
      <c r="P2311" s="5" t="s">
        <v>8279</v>
      </c>
      <c r="Q2311" s="9">
        <f t="shared" si="218"/>
        <v>1.0667450000000001</v>
      </c>
      <c r="R2311" s="15">
        <f t="shared" si="219"/>
        <v>59.82</v>
      </c>
      <c r="S2311" s="5" t="str">
        <f t="shared" si="220"/>
        <v>music</v>
      </c>
      <c r="T2311" s="5" t="str">
        <f t="shared" si="221"/>
        <v>indie rock</v>
      </c>
    </row>
    <row r="2312" spans="1:20" ht="32" x14ac:dyDescent="0.2">
      <c r="A2312" s="5">
        <v>2310</v>
      </c>
      <c r="B2312" s="12" t="s">
        <v>2311</v>
      </c>
      <c r="C2312" s="12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18">
        <f t="shared" si="216"/>
        <v>41324.710821759254</v>
      </c>
      <c r="O2312" s="16">
        <f t="shared" si="217"/>
        <v>41354.54415509259</v>
      </c>
      <c r="P2312" s="5" t="s">
        <v>8279</v>
      </c>
      <c r="Q2312" s="9">
        <f t="shared" si="218"/>
        <v>4.288397837837838</v>
      </c>
      <c r="R2312" s="15">
        <f t="shared" si="219"/>
        <v>64.819999999999993</v>
      </c>
      <c r="S2312" s="5" t="str">
        <f t="shared" si="220"/>
        <v>music</v>
      </c>
      <c r="T2312" s="5" t="str">
        <f t="shared" si="221"/>
        <v>indie rock</v>
      </c>
    </row>
    <row r="2313" spans="1:20" ht="32" x14ac:dyDescent="0.2">
      <c r="A2313" s="5">
        <v>2311</v>
      </c>
      <c r="B2313" s="12" t="s">
        <v>2312</v>
      </c>
      <c r="C2313" s="12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18">
        <f t="shared" si="216"/>
        <v>41735.921168981477</v>
      </c>
      <c r="O2313" s="16">
        <f t="shared" si="217"/>
        <v>41765.796168981477</v>
      </c>
      <c r="P2313" s="5" t="s">
        <v>8279</v>
      </c>
      <c r="Q2313" s="9">
        <f t="shared" si="218"/>
        <v>1.0411111111111111</v>
      </c>
      <c r="R2313" s="15">
        <f t="shared" si="219"/>
        <v>90.1</v>
      </c>
      <c r="S2313" s="5" t="str">
        <f t="shared" si="220"/>
        <v>music</v>
      </c>
      <c r="T2313" s="5" t="str">
        <f t="shared" si="221"/>
        <v>indie rock</v>
      </c>
    </row>
    <row r="2314" spans="1:20" ht="32" x14ac:dyDescent="0.2">
      <c r="A2314" s="5">
        <v>2312</v>
      </c>
      <c r="B2314" s="12" t="s">
        <v>2313</v>
      </c>
      <c r="C2314" s="12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18">
        <f t="shared" si="216"/>
        <v>41716.549513888887</v>
      </c>
      <c r="O2314" s="16">
        <f t="shared" si="217"/>
        <v>41747.75</v>
      </c>
      <c r="P2314" s="5" t="s">
        <v>8279</v>
      </c>
      <c r="Q2314" s="9">
        <f t="shared" si="218"/>
        <v>1.0786666666666667</v>
      </c>
      <c r="R2314" s="15">
        <f t="shared" si="219"/>
        <v>40.96</v>
      </c>
      <c r="S2314" s="5" t="str">
        <f t="shared" si="220"/>
        <v>music</v>
      </c>
      <c r="T2314" s="5" t="str">
        <f t="shared" si="221"/>
        <v>indie rock</v>
      </c>
    </row>
    <row r="2315" spans="1:20" ht="16" x14ac:dyDescent="0.2">
      <c r="A2315" s="5">
        <v>2313</v>
      </c>
      <c r="B2315" s="12" t="s">
        <v>2314</v>
      </c>
      <c r="C2315" s="12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18">
        <f t="shared" si="216"/>
        <v>41002.875300925924</v>
      </c>
      <c r="O2315" s="16">
        <f t="shared" si="217"/>
        <v>41032.750300925924</v>
      </c>
      <c r="P2315" s="5" t="s">
        <v>8279</v>
      </c>
      <c r="Q2315" s="9">
        <f t="shared" si="218"/>
        <v>1.7584040000000001</v>
      </c>
      <c r="R2315" s="15">
        <f t="shared" si="219"/>
        <v>56</v>
      </c>
      <c r="S2315" s="5" t="str">
        <f t="shared" si="220"/>
        <v>music</v>
      </c>
      <c r="T2315" s="5" t="str">
        <f t="shared" si="221"/>
        <v>indie rock</v>
      </c>
    </row>
    <row r="2316" spans="1:20" ht="32" x14ac:dyDescent="0.2">
      <c r="A2316" s="5">
        <v>2314</v>
      </c>
      <c r="B2316" s="12" t="s">
        <v>2315</v>
      </c>
      <c r="C2316" s="12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18">
        <f t="shared" si="216"/>
        <v>41037.468252314815</v>
      </c>
      <c r="O2316" s="16">
        <f t="shared" si="217"/>
        <v>41067.343252314815</v>
      </c>
      <c r="P2316" s="5" t="s">
        <v>8279</v>
      </c>
      <c r="Q2316" s="9">
        <f t="shared" si="218"/>
        <v>1.5697000000000001</v>
      </c>
      <c r="R2316" s="15">
        <f t="shared" si="219"/>
        <v>37.67</v>
      </c>
      <c r="S2316" s="5" t="str">
        <f t="shared" si="220"/>
        <v>music</v>
      </c>
      <c r="T2316" s="5" t="str">
        <f t="shared" si="221"/>
        <v>indie rock</v>
      </c>
    </row>
    <row r="2317" spans="1:20" ht="32" x14ac:dyDescent="0.2">
      <c r="A2317" s="5">
        <v>2315</v>
      </c>
      <c r="B2317" s="12" t="s">
        <v>2316</v>
      </c>
      <c r="C2317" s="12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18">
        <f t="shared" si="216"/>
        <v>41004.642858796295</v>
      </c>
      <c r="O2317" s="16">
        <f t="shared" si="217"/>
        <v>41034.517858796295</v>
      </c>
      <c r="P2317" s="5" t="s">
        <v>8279</v>
      </c>
      <c r="Q2317" s="9">
        <f t="shared" si="218"/>
        <v>1.026</v>
      </c>
      <c r="R2317" s="15">
        <f t="shared" si="219"/>
        <v>40.08</v>
      </c>
      <c r="S2317" s="5" t="str">
        <f t="shared" si="220"/>
        <v>music</v>
      </c>
      <c r="T2317" s="5" t="str">
        <f t="shared" si="221"/>
        <v>indie rock</v>
      </c>
    </row>
    <row r="2318" spans="1:20" ht="32" x14ac:dyDescent="0.2">
      <c r="A2318" s="5">
        <v>2316</v>
      </c>
      <c r="B2318" s="12" t="s">
        <v>2317</v>
      </c>
      <c r="C2318" s="12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18">
        <f t="shared" si="216"/>
        <v>40079.641782407409</v>
      </c>
      <c r="O2318" s="16">
        <f t="shared" si="217"/>
        <v>40156.558333333327</v>
      </c>
      <c r="P2318" s="5" t="s">
        <v>8279</v>
      </c>
      <c r="Q2318" s="9">
        <f t="shared" si="218"/>
        <v>1.0404266666666666</v>
      </c>
      <c r="R2318" s="15">
        <f t="shared" si="219"/>
        <v>78.03</v>
      </c>
      <c r="S2318" s="5" t="str">
        <f t="shared" si="220"/>
        <v>music</v>
      </c>
      <c r="T2318" s="5" t="str">
        <f t="shared" si="221"/>
        <v>indie rock</v>
      </c>
    </row>
    <row r="2319" spans="1:20" ht="32" x14ac:dyDescent="0.2">
      <c r="A2319" s="5">
        <v>2317</v>
      </c>
      <c r="B2319" s="12" t="s">
        <v>2318</v>
      </c>
      <c r="C2319" s="12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18">
        <f t="shared" si="216"/>
        <v>40192.45890046296</v>
      </c>
      <c r="O2319" s="16">
        <f t="shared" si="217"/>
        <v>40224</v>
      </c>
      <c r="P2319" s="5" t="s">
        <v>8279</v>
      </c>
      <c r="Q2319" s="9">
        <f t="shared" si="218"/>
        <v>1.04</v>
      </c>
      <c r="R2319" s="15">
        <f t="shared" si="219"/>
        <v>18.91</v>
      </c>
      <c r="S2319" s="5" t="str">
        <f t="shared" si="220"/>
        <v>music</v>
      </c>
      <c r="T2319" s="5" t="str">
        <f t="shared" si="221"/>
        <v>indie rock</v>
      </c>
    </row>
    <row r="2320" spans="1:20" ht="32" x14ac:dyDescent="0.2">
      <c r="A2320" s="5">
        <v>2318</v>
      </c>
      <c r="B2320" s="12" t="s">
        <v>2319</v>
      </c>
      <c r="C2320" s="12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18">
        <f t="shared" si="216"/>
        <v>40050.560347222221</v>
      </c>
      <c r="O2320" s="16">
        <f t="shared" si="217"/>
        <v>40081.957638888889</v>
      </c>
      <c r="P2320" s="5" t="s">
        <v>8279</v>
      </c>
      <c r="Q2320" s="9">
        <f t="shared" si="218"/>
        <v>1.2105999999999999</v>
      </c>
      <c r="R2320" s="15">
        <f t="shared" si="219"/>
        <v>37.130000000000003</v>
      </c>
      <c r="S2320" s="5" t="str">
        <f t="shared" si="220"/>
        <v>music</v>
      </c>
      <c r="T2320" s="5" t="str">
        <f t="shared" si="221"/>
        <v>indie rock</v>
      </c>
    </row>
    <row r="2321" spans="1:20" ht="32" x14ac:dyDescent="0.2">
      <c r="A2321" s="5">
        <v>2319</v>
      </c>
      <c r="B2321" s="12" t="s">
        <v>2320</v>
      </c>
      <c r="C2321" s="12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18">
        <f t="shared" si="216"/>
        <v>41592.998668981476</v>
      </c>
      <c r="O2321" s="16">
        <f t="shared" si="217"/>
        <v>41622.873668981476</v>
      </c>
      <c r="P2321" s="5" t="s">
        <v>8279</v>
      </c>
      <c r="Q2321" s="9">
        <f t="shared" si="218"/>
        <v>1.077</v>
      </c>
      <c r="R2321" s="15">
        <f t="shared" si="219"/>
        <v>41.96</v>
      </c>
      <c r="S2321" s="5" t="str">
        <f t="shared" si="220"/>
        <v>music</v>
      </c>
      <c r="T2321" s="5" t="str">
        <f t="shared" si="221"/>
        <v>indie rock</v>
      </c>
    </row>
    <row r="2322" spans="1:20" ht="32" x14ac:dyDescent="0.2">
      <c r="A2322" s="5">
        <v>2320</v>
      </c>
      <c r="B2322" s="12" t="s">
        <v>2321</v>
      </c>
      <c r="C2322" s="12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18">
        <f t="shared" si="216"/>
        <v>41696.733796296292</v>
      </c>
      <c r="O2322" s="16">
        <f t="shared" si="217"/>
        <v>41731.567129629628</v>
      </c>
      <c r="P2322" s="5" t="s">
        <v>8279</v>
      </c>
      <c r="Q2322" s="9">
        <f t="shared" si="218"/>
        <v>1.0866</v>
      </c>
      <c r="R2322" s="15">
        <f t="shared" si="219"/>
        <v>61.04</v>
      </c>
      <c r="S2322" s="5" t="str">
        <f t="shared" si="220"/>
        <v>music</v>
      </c>
      <c r="T2322" s="5" t="str">
        <f t="shared" si="221"/>
        <v>indie rock</v>
      </c>
    </row>
    <row r="2323" spans="1:20" ht="32" x14ac:dyDescent="0.2">
      <c r="A2323" s="5">
        <v>2321</v>
      </c>
      <c r="B2323" s="12" t="s">
        <v>2322</v>
      </c>
      <c r="C2323" s="12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18">
        <f t="shared" si="216"/>
        <v>42799.177094907405</v>
      </c>
      <c r="O2323" s="16">
        <f t="shared" si="217"/>
        <v>42829.010428240734</v>
      </c>
      <c r="P2323" s="5" t="s">
        <v>8298</v>
      </c>
      <c r="Q2323" s="9">
        <f t="shared" si="218"/>
        <v>0.39120962394619685</v>
      </c>
      <c r="R2323" s="15">
        <f t="shared" si="219"/>
        <v>64.53</v>
      </c>
      <c r="S2323" s="5" t="str">
        <f t="shared" si="220"/>
        <v>food</v>
      </c>
      <c r="T2323" s="5" t="str">
        <f t="shared" si="221"/>
        <v>small batch</v>
      </c>
    </row>
    <row r="2324" spans="1:20" ht="32" x14ac:dyDescent="0.2">
      <c r="A2324" s="5">
        <v>2322</v>
      </c>
      <c r="B2324" s="12" t="s">
        <v>2323</v>
      </c>
      <c r="C2324" s="12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18">
        <f t="shared" si="216"/>
        <v>42804.8121412037</v>
      </c>
      <c r="O2324" s="16">
        <f t="shared" si="217"/>
        <v>42834.645474537036</v>
      </c>
      <c r="P2324" s="5" t="s">
        <v>8298</v>
      </c>
      <c r="Q2324" s="9">
        <f t="shared" si="218"/>
        <v>3.1481481481481478E-2</v>
      </c>
      <c r="R2324" s="15">
        <f t="shared" si="219"/>
        <v>21.25</v>
      </c>
      <c r="S2324" s="5" t="str">
        <f t="shared" si="220"/>
        <v>food</v>
      </c>
      <c r="T2324" s="5" t="str">
        <f t="shared" si="221"/>
        <v>small batch</v>
      </c>
    </row>
    <row r="2325" spans="1:20" ht="32" x14ac:dyDescent="0.2">
      <c r="A2325" s="5">
        <v>2323</v>
      </c>
      <c r="B2325" s="12" t="s">
        <v>2324</v>
      </c>
      <c r="C2325" s="12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18">
        <f t="shared" si="216"/>
        <v>42807.671840277777</v>
      </c>
      <c r="O2325" s="16">
        <f t="shared" si="217"/>
        <v>42814.546840277777</v>
      </c>
      <c r="P2325" s="5" t="s">
        <v>8298</v>
      </c>
      <c r="Q2325" s="9">
        <f t="shared" si="218"/>
        <v>0.48</v>
      </c>
      <c r="R2325" s="15">
        <f t="shared" si="219"/>
        <v>30</v>
      </c>
      <c r="S2325" s="5" t="str">
        <f t="shared" si="220"/>
        <v>food</v>
      </c>
      <c r="T2325" s="5" t="str">
        <f t="shared" si="221"/>
        <v>small batch</v>
      </c>
    </row>
    <row r="2326" spans="1:20" ht="32" x14ac:dyDescent="0.2">
      <c r="A2326" s="5">
        <v>2324</v>
      </c>
      <c r="B2326" s="12" t="s">
        <v>2325</v>
      </c>
      <c r="C2326" s="12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18">
        <f t="shared" si="216"/>
        <v>42790.80190972222</v>
      </c>
      <c r="O2326" s="16">
        <f t="shared" si="217"/>
        <v>42820.635243055549</v>
      </c>
      <c r="P2326" s="5" t="s">
        <v>8298</v>
      </c>
      <c r="Q2326" s="9">
        <f t="shared" si="218"/>
        <v>0.20733333333333334</v>
      </c>
      <c r="R2326" s="15">
        <f t="shared" si="219"/>
        <v>25.49</v>
      </c>
      <c r="S2326" s="5" t="str">
        <f t="shared" si="220"/>
        <v>food</v>
      </c>
      <c r="T2326" s="5" t="str">
        <f t="shared" si="221"/>
        <v>small batch</v>
      </c>
    </row>
    <row r="2327" spans="1:20" ht="32" x14ac:dyDescent="0.2">
      <c r="A2327" s="5">
        <v>2325</v>
      </c>
      <c r="B2327" s="12" t="s">
        <v>2326</v>
      </c>
      <c r="C2327" s="12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18">
        <f t="shared" si="216"/>
        <v>42793.939016203702</v>
      </c>
      <c r="O2327" s="16">
        <f t="shared" si="217"/>
        <v>42823.772349537037</v>
      </c>
      <c r="P2327" s="5" t="s">
        <v>8298</v>
      </c>
      <c r="Q2327" s="9">
        <f t="shared" si="218"/>
        <v>0.08</v>
      </c>
      <c r="R2327" s="15">
        <f t="shared" si="219"/>
        <v>11.43</v>
      </c>
      <c r="S2327" s="5" t="str">
        <f t="shared" si="220"/>
        <v>food</v>
      </c>
      <c r="T2327" s="5" t="str">
        <f t="shared" si="221"/>
        <v>small batch</v>
      </c>
    </row>
    <row r="2328" spans="1:20" ht="32" x14ac:dyDescent="0.2">
      <c r="A2328" s="5">
        <v>2326</v>
      </c>
      <c r="B2328" s="12" t="s">
        <v>2327</v>
      </c>
      <c r="C2328" s="12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18">
        <f t="shared" si="216"/>
        <v>42803.950787037036</v>
      </c>
      <c r="O2328" s="16">
        <f t="shared" si="217"/>
        <v>42855.499999999993</v>
      </c>
      <c r="P2328" s="5" t="s">
        <v>8298</v>
      </c>
      <c r="Q2328" s="9">
        <f t="shared" si="218"/>
        <v>7.1999999999999998E-3</v>
      </c>
      <c r="R2328" s="15">
        <f t="shared" si="219"/>
        <v>108</v>
      </c>
      <c r="S2328" s="5" t="str">
        <f t="shared" si="220"/>
        <v>food</v>
      </c>
      <c r="T2328" s="5" t="str">
        <f t="shared" si="221"/>
        <v>small batch</v>
      </c>
    </row>
    <row r="2329" spans="1:20" ht="16" x14ac:dyDescent="0.2">
      <c r="A2329" s="5">
        <v>2327</v>
      </c>
      <c r="B2329" s="12" t="s">
        <v>2328</v>
      </c>
      <c r="C2329" s="12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18">
        <f t="shared" si="216"/>
        <v>41842.833796296291</v>
      </c>
      <c r="O2329" s="16">
        <f t="shared" si="217"/>
        <v>41877.708796296291</v>
      </c>
      <c r="P2329" s="5" t="s">
        <v>8298</v>
      </c>
      <c r="Q2329" s="9">
        <f t="shared" si="218"/>
        <v>5.2609431428571432</v>
      </c>
      <c r="R2329" s="15">
        <f t="shared" si="219"/>
        <v>54.88</v>
      </c>
      <c r="S2329" s="5" t="str">
        <f t="shared" si="220"/>
        <v>food</v>
      </c>
      <c r="T2329" s="5" t="str">
        <f t="shared" si="221"/>
        <v>small batch</v>
      </c>
    </row>
    <row r="2330" spans="1:20" ht="48" x14ac:dyDescent="0.2">
      <c r="A2330" s="5">
        <v>2328</v>
      </c>
      <c r="B2330" s="12" t="s">
        <v>2329</v>
      </c>
      <c r="C2330" s="12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18">
        <f t="shared" si="216"/>
        <v>42139.698344907403</v>
      </c>
      <c r="O2330" s="16">
        <f t="shared" si="217"/>
        <v>42169.573344907403</v>
      </c>
      <c r="P2330" s="5" t="s">
        <v>8298</v>
      </c>
      <c r="Q2330" s="9">
        <f t="shared" si="218"/>
        <v>2.5445000000000002</v>
      </c>
      <c r="R2330" s="15">
        <f t="shared" si="219"/>
        <v>47.38</v>
      </c>
      <c r="S2330" s="5" t="str">
        <f t="shared" si="220"/>
        <v>food</v>
      </c>
      <c r="T2330" s="5" t="str">
        <f t="shared" si="221"/>
        <v>small batch</v>
      </c>
    </row>
    <row r="2331" spans="1:20" ht="32" x14ac:dyDescent="0.2">
      <c r="A2331" s="5">
        <v>2329</v>
      </c>
      <c r="B2331" s="12" t="s">
        <v>2330</v>
      </c>
      <c r="C2331" s="12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18">
        <f t="shared" si="216"/>
        <v>41807.541041666664</v>
      </c>
      <c r="O2331" s="16">
        <f t="shared" si="217"/>
        <v>41837.416041666664</v>
      </c>
      <c r="P2331" s="5" t="s">
        <v>8298</v>
      </c>
      <c r="Q2331" s="9">
        <f t="shared" si="218"/>
        <v>1.0591999999999999</v>
      </c>
      <c r="R2331" s="15">
        <f t="shared" si="219"/>
        <v>211.84</v>
      </c>
      <c r="S2331" s="5" t="str">
        <f t="shared" si="220"/>
        <v>food</v>
      </c>
      <c r="T2331" s="5" t="str">
        <f t="shared" si="221"/>
        <v>small batch</v>
      </c>
    </row>
    <row r="2332" spans="1:20" ht="32" x14ac:dyDescent="0.2">
      <c r="A2332" s="5">
        <v>2330</v>
      </c>
      <c r="B2332" s="12" t="s">
        <v>2331</v>
      </c>
      <c r="C2332" s="12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18">
        <f t="shared" si="216"/>
        <v>42332.816469907404</v>
      </c>
      <c r="O2332" s="16">
        <f t="shared" si="217"/>
        <v>42362.791666666664</v>
      </c>
      <c r="P2332" s="5" t="s">
        <v>8298</v>
      </c>
      <c r="Q2332" s="9">
        <f t="shared" si="218"/>
        <v>1.0242285714285715</v>
      </c>
      <c r="R2332" s="15">
        <f t="shared" si="219"/>
        <v>219.93</v>
      </c>
      <c r="S2332" s="5" t="str">
        <f t="shared" si="220"/>
        <v>food</v>
      </c>
      <c r="T2332" s="5" t="str">
        <f t="shared" si="221"/>
        <v>small batch</v>
      </c>
    </row>
    <row r="2333" spans="1:20" ht="32" x14ac:dyDescent="0.2">
      <c r="A2333" s="5">
        <v>2331</v>
      </c>
      <c r="B2333" s="12" t="s">
        <v>2332</v>
      </c>
      <c r="C2333" s="12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18">
        <f t="shared" si="216"/>
        <v>41838.922337962962</v>
      </c>
      <c r="O2333" s="16">
        <f t="shared" si="217"/>
        <v>41868.797337962962</v>
      </c>
      <c r="P2333" s="5" t="s">
        <v>8298</v>
      </c>
      <c r="Q2333" s="9">
        <f t="shared" si="218"/>
        <v>1.4431375</v>
      </c>
      <c r="R2333" s="15">
        <f t="shared" si="219"/>
        <v>40.799999999999997</v>
      </c>
      <c r="S2333" s="5" t="str">
        <f t="shared" si="220"/>
        <v>food</v>
      </c>
      <c r="T2333" s="5" t="str">
        <f t="shared" si="221"/>
        <v>small batch</v>
      </c>
    </row>
    <row r="2334" spans="1:20" ht="32" x14ac:dyDescent="0.2">
      <c r="A2334" s="5">
        <v>2332</v>
      </c>
      <c r="B2334" s="12" t="s">
        <v>2333</v>
      </c>
      <c r="C2334" s="12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18">
        <f t="shared" si="216"/>
        <v>42011.544803240737</v>
      </c>
      <c r="O2334" s="16">
        <f t="shared" si="217"/>
        <v>42041.419803240737</v>
      </c>
      <c r="P2334" s="5" t="s">
        <v>8298</v>
      </c>
      <c r="Q2334" s="9">
        <f t="shared" si="218"/>
        <v>1.06308</v>
      </c>
      <c r="R2334" s="15">
        <f t="shared" si="219"/>
        <v>75.5</v>
      </c>
      <c r="S2334" s="5" t="str">
        <f t="shared" si="220"/>
        <v>food</v>
      </c>
      <c r="T2334" s="5" t="str">
        <f t="shared" si="221"/>
        <v>small batch</v>
      </c>
    </row>
    <row r="2335" spans="1:20" ht="32" x14ac:dyDescent="0.2">
      <c r="A2335" s="5">
        <v>2333</v>
      </c>
      <c r="B2335" s="12" t="s">
        <v>2334</v>
      </c>
      <c r="C2335" s="12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18">
        <f t="shared" si="216"/>
        <v>41767.567013888889</v>
      </c>
      <c r="O2335" s="16">
        <f t="shared" si="217"/>
        <v>41788.534722222219</v>
      </c>
      <c r="P2335" s="5" t="s">
        <v>8298</v>
      </c>
      <c r="Q2335" s="9">
        <f t="shared" si="218"/>
        <v>2.1216666666666666</v>
      </c>
      <c r="R2335" s="15">
        <f t="shared" si="219"/>
        <v>13.54</v>
      </c>
      <c r="S2335" s="5" t="str">
        <f t="shared" si="220"/>
        <v>food</v>
      </c>
      <c r="T2335" s="5" t="str">
        <f t="shared" si="221"/>
        <v>small batch</v>
      </c>
    </row>
    <row r="2336" spans="1:20" ht="32" x14ac:dyDescent="0.2">
      <c r="A2336" s="5">
        <v>2334</v>
      </c>
      <c r="B2336" s="12" t="s">
        <v>2335</v>
      </c>
      <c r="C2336" s="12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18">
        <f t="shared" si="216"/>
        <v>41918.586782407401</v>
      </c>
      <c r="O2336" s="16">
        <f t="shared" si="217"/>
        <v>41948.523611111108</v>
      </c>
      <c r="P2336" s="5" t="s">
        <v>8298</v>
      </c>
      <c r="Q2336" s="9">
        <f t="shared" si="218"/>
        <v>1.0195000000000001</v>
      </c>
      <c r="R2336" s="15">
        <f t="shared" si="219"/>
        <v>60.87</v>
      </c>
      <c r="S2336" s="5" t="str">
        <f t="shared" si="220"/>
        <v>food</v>
      </c>
      <c r="T2336" s="5" t="str">
        <f t="shared" si="221"/>
        <v>small batch</v>
      </c>
    </row>
    <row r="2337" spans="1:20" ht="32" x14ac:dyDescent="0.2">
      <c r="A2337" s="5">
        <v>2335</v>
      </c>
      <c r="B2337" s="12" t="s">
        <v>2336</v>
      </c>
      <c r="C2337" s="12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18">
        <f t="shared" si="216"/>
        <v>41771.488923611112</v>
      </c>
      <c r="O2337" s="16">
        <f t="shared" si="217"/>
        <v>41801.363923611112</v>
      </c>
      <c r="P2337" s="5" t="s">
        <v>8298</v>
      </c>
      <c r="Q2337" s="9">
        <f t="shared" si="218"/>
        <v>1.0227200000000001</v>
      </c>
      <c r="R2337" s="15">
        <f t="shared" si="219"/>
        <v>115.69</v>
      </c>
      <c r="S2337" s="5" t="str">
        <f t="shared" si="220"/>
        <v>food</v>
      </c>
      <c r="T2337" s="5" t="str">
        <f t="shared" si="221"/>
        <v>small batch</v>
      </c>
    </row>
    <row r="2338" spans="1:20" ht="32" x14ac:dyDescent="0.2">
      <c r="A2338" s="5">
        <v>2336</v>
      </c>
      <c r="B2338" s="12" t="s">
        <v>2337</v>
      </c>
      <c r="C2338" s="12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18">
        <f t="shared" si="216"/>
        <v>41666.841377314813</v>
      </c>
      <c r="O2338" s="16">
        <f t="shared" si="217"/>
        <v>41706.716377314813</v>
      </c>
      <c r="P2338" s="5" t="s">
        <v>8298</v>
      </c>
      <c r="Q2338" s="9">
        <f t="shared" si="218"/>
        <v>5.2073254999999996</v>
      </c>
      <c r="R2338" s="15">
        <f t="shared" si="219"/>
        <v>48.1</v>
      </c>
      <c r="S2338" s="5" t="str">
        <f t="shared" si="220"/>
        <v>food</v>
      </c>
      <c r="T2338" s="5" t="str">
        <f t="shared" si="221"/>
        <v>small batch</v>
      </c>
    </row>
    <row r="2339" spans="1:20" ht="16" x14ac:dyDescent="0.2">
      <c r="A2339" s="5">
        <v>2337</v>
      </c>
      <c r="B2339" s="12" t="s">
        <v>2338</v>
      </c>
      <c r="C2339" s="12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18">
        <f t="shared" si="216"/>
        <v>41786.557210648149</v>
      </c>
      <c r="O2339" s="16">
        <f t="shared" si="217"/>
        <v>41816.432210648149</v>
      </c>
      <c r="P2339" s="5" t="s">
        <v>8298</v>
      </c>
      <c r="Q2339" s="9">
        <f t="shared" si="218"/>
        <v>1.1065833333333333</v>
      </c>
      <c r="R2339" s="15">
        <f t="shared" si="219"/>
        <v>74.180000000000007</v>
      </c>
      <c r="S2339" s="5" t="str">
        <f t="shared" si="220"/>
        <v>food</v>
      </c>
      <c r="T2339" s="5" t="str">
        <f t="shared" si="221"/>
        <v>small batch</v>
      </c>
    </row>
    <row r="2340" spans="1:20" ht="32" x14ac:dyDescent="0.2">
      <c r="A2340" s="5">
        <v>2338</v>
      </c>
      <c r="B2340" s="12" t="s">
        <v>2339</v>
      </c>
      <c r="C2340" s="12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18">
        <f t="shared" si="216"/>
        <v>41789.813472222224</v>
      </c>
      <c r="O2340" s="16">
        <f t="shared" si="217"/>
        <v>41819.688472222224</v>
      </c>
      <c r="P2340" s="5" t="s">
        <v>8298</v>
      </c>
      <c r="Q2340" s="9">
        <f t="shared" si="218"/>
        <v>1.0114333333333334</v>
      </c>
      <c r="R2340" s="15">
        <f t="shared" si="219"/>
        <v>123.35</v>
      </c>
      <c r="S2340" s="5" t="str">
        <f t="shared" si="220"/>
        <v>food</v>
      </c>
      <c r="T2340" s="5" t="str">
        <f t="shared" si="221"/>
        <v>small batch</v>
      </c>
    </row>
    <row r="2341" spans="1:20" ht="32" x14ac:dyDescent="0.2">
      <c r="A2341" s="5">
        <v>2339</v>
      </c>
      <c r="B2341" s="12" t="s">
        <v>2340</v>
      </c>
      <c r="C2341" s="12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18">
        <f t="shared" si="216"/>
        <v>42692.716539351844</v>
      </c>
      <c r="O2341" s="16">
        <f t="shared" si="217"/>
        <v>42723.124305555553</v>
      </c>
      <c r="P2341" s="5" t="s">
        <v>8298</v>
      </c>
      <c r="Q2341" s="9">
        <f t="shared" si="218"/>
        <v>2.9420799999999998</v>
      </c>
      <c r="R2341" s="15">
        <f t="shared" si="219"/>
        <v>66.62</v>
      </c>
      <c r="S2341" s="5" t="str">
        <f t="shared" si="220"/>
        <v>food</v>
      </c>
      <c r="T2341" s="5" t="str">
        <f t="shared" si="221"/>
        <v>small batch</v>
      </c>
    </row>
    <row r="2342" spans="1:20" ht="32" x14ac:dyDescent="0.2">
      <c r="A2342" s="5">
        <v>2340</v>
      </c>
      <c r="B2342" s="12" t="s">
        <v>2341</v>
      </c>
      <c r="C2342" s="12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18">
        <f t="shared" si="216"/>
        <v>42643.559467592589</v>
      </c>
      <c r="O2342" s="16">
        <f t="shared" si="217"/>
        <v>42673.434467592589</v>
      </c>
      <c r="P2342" s="5" t="s">
        <v>8298</v>
      </c>
      <c r="Q2342" s="9">
        <f t="shared" si="218"/>
        <v>1.0577749999999999</v>
      </c>
      <c r="R2342" s="15">
        <f t="shared" si="219"/>
        <v>104.99</v>
      </c>
      <c r="S2342" s="5" t="str">
        <f t="shared" si="220"/>
        <v>food</v>
      </c>
      <c r="T2342" s="5" t="str">
        <f t="shared" si="221"/>
        <v>small batch</v>
      </c>
    </row>
    <row r="2343" spans="1:20" ht="32" x14ac:dyDescent="0.2">
      <c r="A2343" s="5">
        <v>2341</v>
      </c>
      <c r="B2343" s="12" t="s">
        <v>2342</v>
      </c>
      <c r="C2343" s="12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18">
        <f t="shared" si="216"/>
        <v>42167.730370370373</v>
      </c>
      <c r="O2343" s="16">
        <f t="shared" si="217"/>
        <v>42197.605370370373</v>
      </c>
      <c r="P2343" s="5" t="s">
        <v>8272</v>
      </c>
      <c r="Q2343" s="9">
        <f t="shared" si="218"/>
        <v>0</v>
      </c>
      <c r="R2343" s="15" t="str">
        <f t="shared" si="219"/>
        <v>N/A</v>
      </c>
      <c r="S2343" s="5" t="str">
        <f t="shared" si="220"/>
        <v>technology</v>
      </c>
      <c r="T2343" s="5" t="str">
        <f t="shared" si="221"/>
        <v>web</v>
      </c>
    </row>
    <row r="2344" spans="1:20" ht="32" x14ac:dyDescent="0.2">
      <c r="A2344" s="5">
        <v>2342</v>
      </c>
      <c r="B2344" s="12" t="s">
        <v>2343</v>
      </c>
      <c r="C2344" s="12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18">
        <f t="shared" si="216"/>
        <v>41897.61886574074</v>
      </c>
      <c r="O2344" s="16">
        <f t="shared" si="217"/>
        <v>41918</v>
      </c>
      <c r="P2344" s="5" t="s">
        <v>8272</v>
      </c>
      <c r="Q2344" s="9">
        <f t="shared" si="218"/>
        <v>0</v>
      </c>
      <c r="R2344" s="15" t="str">
        <f t="shared" si="219"/>
        <v>N/A</v>
      </c>
      <c r="S2344" s="5" t="str">
        <f t="shared" si="220"/>
        <v>technology</v>
      </c>
      <c r="T2344" s="5" t="str">
        <f t="shared" si="221"/>
        <v>web</v>
      </c>
    </row>
    <row r="2345" spans="1:20" ht="32" x14ac:dyDescent="0.2">
      <c r="A2345" s="5">
        <v>2343</v>
      </c>
      <c r="B2345" s="12" t="s">
        <v>2344</v>
      </c>
      <c r="C2345" s="12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18">
        <f t="shared" si="216"/>
        <v>42327.741956018515</v>
      </c>
      <c r="O2345" s="16">
        <f t="shared" si="217"/>
        <v>42377.615972222215</v>
      </c>
      <c r="P2345" s="5" t="s">
        <v>8272</v>
      </c>
      <c r="Q2345" s="9">
        <f t="shared" si="218"/>
        <v>0.03</v>
      </c>
      <c r="R2345" s="15">
        <f t="shared" si="219"/>
        <v>300</v>
      </c>
      <c r="S2345" s="5" t="str">
        <f t="shared" si="220"/>
        <v>technology</v>
      </c>
      <c r="T2345" s="5" t="str">
        <f t="shared" si="221"/>
        <v>web</v>
      </c>
    </row>
    <row r="2346" spans="1:20" ht="32" x14ac:dyDescent="0.2">
      <c r="A2346" s="5">
        <v>2344</v>
      </c>
      <c r="B2346" s="12" t="s">
        <v>2345</v>
      </c>
      <c r="C2346" s="12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18">
        <f t="shared" si="216"/>
        <v>42515.644317129627</v>
      </c>
      <c r="O2346" s="16">
        <f t="shared" si="217"/>
        <v>42545.519317129627</v>
      </c>
      <c r="P2346" s="5" t="s">
        <v>8272</v>
      </c>
      <c r="Q2346" s="9">
        <f t="shared" si="218"/>
        <v>1E-3</v>
      </c>
      <c r="R2346" s="15">
        <f t="shared" si="219"/>
        <v>1</v>
      </c>
      <c r="S2346" s="5" t="str">
        <f t="shared" si="220"/>
        <v>technology</v>
      </c>
      <c r="T2346" s="5" t="str">
        <f t="shared" si="221"/>
        <v>web</v>
      </c>
    </row>
    <row r="2347" spans="1:20" ht="32" x14ac:dyDescent="0.2">
      <c r="A2347" s="5">
        <v>2345</v>
      </c>
      <c r="B2347" s="12" t="s">
        <v>2346</v>
      </c>
      <c r="C2347" s="12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18">
        <f t="shared" si="216"/>
        <v>42059.91847222222</v>
      </c>
      <c r="O2347" s="16">
        <f t="shared" si="217"/>
        <v>42094.777083333327</v>
      </c>
      <c r="P2347" s="5" t="s">
        <v>8272</v>
      </c>
      <c r="Q2347" s="9">
        <f t="shared" si="218"/>
        <v>0</v>
      </c>
      <c r="R2347" s="15" t="str">
        <f t="shared" si="219"/>
        <v>N/A</v>
      </c>
      <c r="S2347" s="5" t="str">
        <f t="shared" si="220"/>
        <v>technology</v>
      </c>
      <c r="T2347" s="5" t="str">
        <f t="shared" si="221"/>
        <v>web</v>
      </c>
    </row>
    <row r="2348" spans="1:20" ht="32" x14ac:dyDescent="0.2">
      <c r="A2348" s="5">
        <v>2346</v>
      </c>
      <c r="B2348" s="12" t="s">
        <v>2347</v>
      </c>
      <c r="C2348" s="12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18">
        <f t="shared" si="216"/>
        <v>42615.715636574074</v>
      </c>
      <c r="O2348" s="16">
        <f t="shared" si="217"/>
        <v>42660.590636574074</v>
      </c>
      <c r="P2348" s="5" t="s">
        <v>8272</v>
      </c>
      <c r="Q2348" s="9">
        <f t="shared" si="218"/>
        <v>6.4999999999999997E-4</v>
      </c>
      <c r="R2348" s="15">
        <f t="shared" si="219"/>
        <v>13</v>
      </c>
      <c r="S2348" s="5" t="str">
        <f t="shared" si="220"/>
        <v>technology</v>
      </c>
      <c r="T2348" s="5" t="str">
        <f t="shared" si="221"/>
        <v>web</v>
      </c>
    </row>
    <row r="2349" spans="1:20" ht="32" x14ac:dyDescent="0.2">
      <c r="A2349" s="5">
        <v>2347</v>
      </c>
      <c r="B2349" s="12" t="s">
        <v>2348</v>
      </c>
      <c r="C2349" s="12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18">
        <f t="shared" si="216"/>
        <v>42577.52402777777</v>
      </c>
      <c r="O2349" s="16">
        <f t="shared" si="217"/>
        <v>42607.39902777777</v>
      </c>
      <c r="P2349" s="5" t="s">
        <v>8272</v>
      </c>
      <c r="Q2349" s="9">
        <f t="shared" si="218"/>
        <v>1.4999999999999999E-2</v>
      </c>
      <c r="R2349" s="15">
        <f t="shared" si="219"/>
        <v>15</v>
      </c>
      <c r="S2349" s="5" t="str">
        <f t="shared" si="220"/>
        <v>technology</v>
      </c>
      <c r="T2349" s="5" t="str">
        <f t="shared" si="221"/>
        <v>web</v>
      </c>
    </row>
    <row r="2350" spans="1:20" ht="32" x14ac:dyDescent="0.2">
      <c r="A2350" s="5">
        <v>2348</v>
      </c>
      <c r="B2350" s="12" t="s">
        <v>2349</v>
      </c>
      <c r="C2350" s="12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18">
        <f t="shared" si="216"/>
        <v>42360.848819444444</v>
      </c>
      <c r="O2350" s="16">
        <f t="shared" si="217"/>
        <v>42420.723819444444</v>
      </c>
      <c r="P2350" s="5" t="s">
        <v>8272</v>
      </c>
      <c r="Q2350" s="9">
        <f t="shared" si="218"/>
        <v>3.8571428571428572E-3</v>
      </c>
      <c r="R2350" s="15">
        <f t="shared" si="219"/>
        <v>54</v>
      </c>
      <c r="S2350" s="5" t="str">
        <f t="shared" si="220"/>
        <v>technology</v>
      </c>
      <c r="T2350" s="5" t="str">
        <f t="shared" si="221"/>
        <v>web</v>
      </c>
    </row>
    <row r="2351" spans="1:20" ht="32" x14ac:dyDescent="0.2">
      <c r="A2351" s="5">
        <v>2349</v>
      </c>
      <c r="B2351" s="12" t="s">
        <v>2350</v>
      </c>
      <c r="C2351" s="12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18">
        <f t="shared" si="216"/>
        <v>42198.692453703705</v>
      </c>
      <c r="O2351" s="16">
        <f t="shared" si="217"/>
        <v>42227.567453703705</v>
      </c>
      <c r="P2351" s="5" t="s">
        <v>8272</v>
      </c>
      <c r="Q2351" s="9">
        <f t="shared" si="218"/>
        <v>0</v>
      </c>
      <c r="R2351" s="15" t="str">
        <f t="shared" si="219"/>
        <v>N/A</v>
      </c>
      <c r="S2351" s="5" t="str">
        <f t="shared" si="220"/>
        <v>technology</v>
      </c>
      <c r="T2351" s="5" t="str">
        <f t="shared" si="221"/>
        <v>web</v>
      </c>
    </row>
    <row r="2352" spans="1:20" ht="32" x14ac:dyDescent="0.2">
      <c r="A2352" s="5">
        <v>2350</v>
      </c>
      <c r="B2352" s="12" t="s">
        <v>2351</v>
      </c>
      <c r="C2352" s="12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18">
        <f t="shared" si="216"/>
        <v>42708.758912037032</v>
      </c>
      <c r="O2352" s="16">
        <f t="shared" si="217"/>
        <v>42738.633912037032</v>
      </c>
      <c r="P2352" s="5" t="s">
        <v>8272</v>
      </c>
      <c r="Q2352" s="9">
        <f t="shared" si="218"/>
        <v>0</v>
      </c>
      <c r="R2352" s="15" t="str">
        <f t="shared" si="219"/>
        <v>N/A</v>
      </c>
      <c r="S2352" s="5" t="str">
        <f t="shared" si="220"/>
        <v>technology</v>
      </c>
      <c r="T2352" s="5" t="str">
        <f t="shared" si="221"/>
        <v>web</v>
      </c>
    </row>
    <row r="2353" spans="1:20" ht="16" x14ac:dyDescent="0.2">
      <c r="A2353" s="5">
        <v>2351</v>
      </c>
      <c r="B2353" s="12" t="s">
        <v>2352</v>
      </c>
      <c r="C2353" s="12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18">
        <f t="shared" si="216"/>
        <v>42094.017812500002</v>
      </c>
      <c r="O2353" s="16">
        <f t="shared" si="217"/>
        <v>42123.892812500002</v>
      </c>
      <c r="P2353" s="5" t="s">
        <v>8272</v>
      </c>
      <c r="Q2353" s="9">
        <f t="shared" si="218"/>
        <v>5.7142857142857143E-3</v>
      </c>
      <c r="R2353" s="15">
        <f t="shared" si="219"/>
        <v>15.43</v>
      </c>
      <c r="S2353" s="5" t="str">
        <f t="shared" si="220"/>
        <v>technology</v>
      </c>
      <c r="T2353" s="5" t="str">
        <f t="shared" si="221"/>
        <v>web</v>
      </c>
    </row>
    <row r="2354" spans="1:20" ht="32" x14ac:dyDescent="0.2">
      <c r="A2354" s="5">
        <v>2352</v>
      </c>
      <c r="B2354" s="12" t="s">
        <v>2353</v>
      </c>
      <c r="C2354" s="12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18">
        <f t="shared" si="216"/>
        <v>42101.550370370365</v>
      </c>
      <c r="O2354" s="16">
        <f t="shared" si="217"/>
        <v>42161.425370370365</v>
      </c>
      <c r="P2354" s="5" t="s">
        <v>8272</v>
      </c>
      <c r="Q2354" s="9">
        <f t="shared" si="218"/>
        <v>0</v>
      </c>
      <c r="R2354" s="15" t="str">
        <f t="shared" si="219"/>
        <v>N/A</v>
      </c>
      <c r="S2354" s="5" t="str">
        <f t="shared" si="220"/>
        <v>technology</v>
      </c>
      <c r="T2354" s="5" t="str">
        <f t="shared" si="221"/>
        <v>web</v>
      </c>
    </row>
    <row r="2355" spans="1:20" ht="32" x14ac:dyDescent="0.2">
      <c r="A2355" s="5">
        <v>2353</v>
      </c>
      <c r="B2355" s="12" t="s">
        <v>2354</v>
      </c>
      <c r="C2355" s="12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18">
        <f t="shared" si="216"/>
        <v>42103.592847222222</v>
      </c>
      <c r="O2355" s="16">
        <f t="shared" si="217"/>
        <v>42115.467847222222</v>
      </c>
      <c r="P2355" s="5" t="s">
        <v>8272</v>
      </c>
      <c r="Q2355" s="9">
        <f t="shared" si="218"/>
        <v>0</v>
      </c>
      <c r="R2355" s="15" t="str">
        <f t="shared" si="219"/>
        <v>N/A</v>
      </c>
      <c r="S2355" s="5" t="str">
        <f t="shared" si="220"/>
        <v>technology</v>
      </c>
      <c r="T2355" s="5" t="str">
        <f t="shared" si="221"/>
        <v>web</v>
      </c>
    </row>
    <row r="2356" spans="1:20" ht="32" x14ac:dyDescent="0.2">
      <c r="A2356" s="5">
        <v>2354</v>
      </c>
      <c r="B2356" s="12" t="s">
        <v>2355</v>
      </c>
      <c r="C2356" s="12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18">
        <f t="shared" si="216"/>
        <v>41954.63958333333</v>
      </c>
      <c r="O2356" s="16">
        <f t="shared" si="217"/>
        <v>42014.51458333333</v>
      </c>
      <c r="P2356" s="5" t="s">
        <v>8272</v>
      </c>
      <c r="Q2356" s="9">
        <f t="shared" si="218"/>
        <v>7.1428571428571429E-4</v>
      </c>
      <c r="R2356" s="15">
        <f t="shared" si="219"/>
        <v>25</v>
      </c>
      <c r="S2356" s="5" t="str">
        <f t="shared" si="220"/>
        <v>technology</v>
      </c>
      <c r="T2356" s="5" t="str">
        <f t="shared" si="221"/>
        <v>web</v>
      </c>
    </row>
    <row r="2357" spans="1:20" ht="32" x14ac:dyDescent="0.2">
      <c r="A2357" s="5">
        <v>2355</v>
      </c>
      <c r="B2357" s="12" t="s">
        <v>2356</v>
      </c>
      <c r="C2357" s="12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18">
        <f t="shared" si="216"/>
        <v>42096.834907407407</v>
      </c>
      <c r="O2357" s="16">
        <f t="shared" si="217"/>
        <v>42126.709907407407</v>
      </c>
      <c r="P2357" s="5" t="s">
        <v>8272</v>
      </c>
      <c r="Q2357" s="9">
        <f t="shared" si="218"/>
        <v>6.875E-3</v>
      </c>
      <c r="R2357" s="15">
        <f t="shared" si="219"/>
        <v>27.5</v>
      </c>
      <c r="S2357" s="5" t="str">
        <f t="shared" si="220"/>
        <v>technology</v>
      </c>
      <c r="T2357" s="5" t="str">
        <f t="shared" si="221"/>
        <v>web</v>
      </c>
    </row>
    <row r="2358" spans="1:20" ht="16" x14ac:dyDescent="0.2">
      <c r="A2358" s="5">
        <v>2356</v>
      </c>
      <c r="B2358" s="12" t="s">
        <v>2357</v>
      </c>
      <c r="C2358" s="12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18">
        <f t="shared" si="216"/>
        <v>42130.700277777774</v>
      </c>
      <c r="O2358" s="16">
        <f t="shared" si="217"/>
        <v>42160.575277777774</v>
      </c>
      <c r="P2358" s="5" t="s">
        <v>8272</v>
      </c>
      <c r="Q2358" s="9">
        <f t="shared" si="218"/>
        <v>0</v>
      </c>
      <c r="R2358" s="15" t="str">
        <f t="shared" si="219"/>
        <v>N/A</v>
      </c>
      <c r="S2358" s="5" t="str">
        <f t="shared" si="220"/>
        <v>technology</v>
      </c>
      <c r="T2358" s="5" t="str">
        <f t="shared" si="221"/>
        <v>web</v>
      </c>
    </row>
    <row r="2359" spans="1:20" ht="32" x14ac:dyDescent="0.2">
      <c r="A2359" s="5">
        <v>2357</v>
      </c>
      <c r="B2359" s="12" t="s">
        <v>2358</v>
      </c>
      <c r="C2359" s="12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18">
        <f t="shared" si="216"/>
        <v>42264.536782407406</v>
      </c>
      <c r="O2359" s="16">
        <f t="shared" si="217"/>
        <v>42294.411782407406</v>
      </c>
      <c r="P2359" s="5" t="s">
        <v>8272</v>
      </c>
      <c r="Q2359" s="9">
        <f t="shared" si="218"/>
        <v>0</v>
      </c>
      <c r="R2359" s="15" t="str">
        <f t="shared" si="219"/>
        <v>N/A</v>
      </c>
      <c r="S2359" s="5" t="str">
        <f t="shared" si="220"/>
        <v>technology</v>
      </c>
      <c r="T2359" s="5" t="str">
        <f t="shared" si="221"/>
        <v>web</v>
      </c>
    </row>
    <row r="2360" spans="1:20" ht="32" x14ac:dyDescent="0.2">
      <c r="A2360" s="5">
        <v>2358</v>
      </c>
      <c r="B2360" s="12" t="s">
        <v>2359</v>
      </c>
      <c r="C2360" s="12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18">
        <f t="shared" si="216"/>
        <v>41978.847638888888</v>
      </c>
      <c r="O2360" s="16">
        <f t="shared" si="217"/>
        <v>42034.818749999999</v>
      </c>
      <c r="P2360" s="5" t="s">
        <v>8272</v>
      </c>
      <c r="Q2360" s="9">
        <f t="shared" si="218"/>
        <v>0</v>
      </c>
      <c r="R2360" s="15" t="str">
        <f t="shared" si="219"/>
        <v>N/A</v>
      </c>
      <c r="S2360" s="5" t="str">
        <f t="shared" si="220"/>
        <v>technology</v>
      </c>
      <c r="T2360" s="5" t="str">
        <f t="shared" si="221"/>
        <v>web</v>
      </c>
    </row>
    <row r="2361" spans="1:20" ht="32" x14ac:dyDescent="0.2">
      <c r="A2361" s="5">
        <v>2359</v>
      </c>
      <c r="B2361" s="12" t="s">
        <v>2360</v>
      </c>
      <c r="C2361" s="12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18">
        <f t="shared" si="216"/>
        <v>42159.566249999996</v>
      </c>
      <c r="O2361" s="16">
        <f t="shared" si="217"/>
        <v>42219.441249999996</v>
      </c>
      <c r="P2361" s="5" t="s">
        <v>8272</v>
      </c>
      <c r="Q2361" s="9">
        <f t="shared" si="218"/>
        <v>0.14680000000000001</v>
      </c>
      <c r="R2361" s="15">
        <f t="shared" si="219"/>
        <v>367</v>
      </c>
      <c r="S2361" s="5" t="str">
        <f t="shared" si="220"/>
        <v>technology</v>
      </c>
      <c r="T2361" s="5" t="str">
        <f t="shared" si="221"/>
        <v>web</v>
      </c>
    </row>
    <row r="2362" spans="1:20" ht="32" x14ac:dyDescent="0.2">
      <c r="A2362" s="5">
        <v>2360</v>
      </c>
      <c r="B2362" s="12" t="s">
        <v>2361</v>
      </c>
      <c r="C2362" s="12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18">
        <f t="shared" si="216"/>
        <v>42377.623611111114</v>
      </c>
      <c r="O2362" s="16">
        <f t="shared" si="217"/>
        <v>42407.498611111114</v>
      </c>
      <c r="P2362" s="5" t="s">
        <v>8272</v>
      </c>
      <c r="Q2362" s="9">
        <f t="shared" si="218"/>
        <v>4.0000000000000002E-4</v>
      </c>
      <c r="R2362" s="15">
        <f t="shared" si="219"/>
        <v>2</v>
      </c>
      <c r="S2362" s="5" t="str">
        <f t="shared" si="220"/>
        <v>technology</v>
      </c>
      <c r="T2362" s="5" t="str">
        <f t="shared" si="221"/>
        <v>web</v>
      </c>
    </row>
    <row r="2363" spans="1:20" ht="32" x14ac:dyDescent="0.2">
      <c r="A2363" s="5">
        <v>2361</v>
      </c>
      <c r="B2363" s="12" t="s">
        <v>2362</v>
      </c>
      <c r="C2363" s="12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18">
        <f t="shared" si="216"/>
        <v>42466.775555555556</v>
      </c>
      <c r="O2363" s="16">
        <f t="shared" si="217"/>
        <v>42490.708333333336</v>
      </c>
      <c r="P2363" s="5" t="s">
        <v>8272</v>
      </c>
      <c r="Q2363" s="9">
        <f t="shared" si="218"/>
        <v>0</v>
      </c>
      <c r="R2363" s="15" t="str">
        <f t="shared" si="219"/>
        <v>N/A</v>
      </c>
      <c r="S2363" s="5" t="str">
        <f t="shared" si="220"/>
        <v>technology</v>
      </c>
      <c r="T2363" s="5" t="str">
        <f t="shared" si="221"/>
        <v>web</v>
      </c>
    </row>
    <row r="2364" spans="1:20" ht="32" x14ac:dyDescent="0.2">
      <c r="A2364" s="5">
        <v>2362</v>
      </c>
      <c r="B2364" s="12" t="s">
        <v>2363</v>
      </c>
      <c r="C2364" s="12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18">
        <f t="shared" si="216"/>
        <v>41954.60497685185</v>
      </c>
      <c r="O2364" s="16">
        <f t="shared" si="217"/>
        <v>41984.47997685185</v>
      </c>
      <c r="P2364" s="5" t="s">
        <v>8272</v>
      </c>
      <c r="Q2364" s="9">
        <f t="shared" si="218"/>
        <v>0.2857142857142857</v>
      </c>
      <c r="R2364" s="15">
        <f t="shared" si="219"/>
        <v>60</v>
      </c>
      <c r="S2364" s="5" t="str">
        <f t="shared" si="220"/>
        <v>technology</v>
      </c>
      <c r="T2364" s="5" t="str">
        <f t="shared" si="221"/>
        <v>web</v>
      </c>
    </row>
    <row r="2365" spans="1:20" ht="32" x14ac:dyDescent="0.2">
      <c r="A2365" s="5">
        <v>2363</v>
      </c>
      <c r="B2365" s="12" t="s">
        <v>2364</v>
      </c>
      <c r="C2365" s="12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18">
        <f t="shared" si="216"/>
        <v>42321.928240740737</v>
      </c>
      <c r="O2365" s="16">
        <f t="shared" si="217"/>
        <v>42366.803240740737</v>
      </c>
      <c r="P2365" s="5" t="s">
        <v>8272</v>
      </c>
      <c r="Q2365" s="9">
        <f t="shared" si="218"/>
        <v>0</v>
      </c>
      <c r="R2365" s="15" t="str">
        <f t="shared" si="219"/>
        <v>N/A</v>
      </c>
      <c r="S2365" s="5" t="str">
        <f t="shared" si="220"/>
        <v>technology</v>
      </c>
      <c r="T2365" s="5" t="str">
        <f t="shared" si="221"/>
        <v>web</v>
      </c>
    </row>
    <row r="2366" spans="1:20" ht="16" x14ac:dyDescent="0.2">
      <c r="A2366" s="5">
        <v>2364</v>
      </c>
      <c r="B2366" s="12" t="s">
        <v>2365</v>
      </c>
      <c r="C2366" s="12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18">
        <f t="shared" si="216"/>
        <v>42248.851342592585</v>
      </c>
      <c r="O2366" s="16">
        <f t="shared" si="217"/>
        <v>42303.726342592585</v>
      </c>
      <c r="P2366" s="5" t="s">
        <v>8272</v>
      </c>
      <c r="Q2366" s="9">
        <f t="shared" si="218"/>
        <v>0</v>
      </c>
      <c r="R2366" s="15" t="str">
        <f t="shared" si="219"/>
        <v>N/A</v>
      </c>
      <c r="S2366" s="5" t="str">
        <f t="shared" si="220"/>
        <v>technology</v>
      </c>
      <c r="T2366" s="5" t="str">
        <f t="shared" si="221"/>
        <v>web</v>
      </c>
    </row>
    <row r="2367" spans="1:20" ht="32" x14ac:dyDescent="0.2">
      <c r="A2367" s="5">
        <v>2365</v>
      </c>
      <c r="B2367" s="12" t="s">
        <v>2366</v>
      </c>
      <c r="C2367" s="12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18">
        <f t="shared" si="216"/>
        <v>42346.653067129628</v>
      </c>
      <c r="O2367" s="16">
        <f t="shared" si="217"/>
        <v>42386.749999999993</v>
      </c>
      <c r="P2367" s="5" t="s">
        <v>8272</v>
      </c>
      <c r="Q2367" s="9">
        <f t="shared" si="218"/>
        <v>0</v>
      </c>
      <c r="R2367" s="15" t="str">
        <f t="shared" si="219"/>
        <v>N/A</v>
      </c>
      <c r="S2367" s="5" t="str">
        <f t="shared" si="220"/>
        <v>technology</v>
      </c>
      <c r="T2367" s="5" t="str">
        <f t="shared" si="221"/>
        <v>web</v>
      </c>
    </row>
    <row r="2368" spans="1:20" ht="32" x14ac:dyDescent="0.2">
      <c r="A2368" s="5">
        <v>2366</v>
      </c>
      <c r="B2368" s="12" t="s">
        <v>2367</v>
      </c>
      <c r="C2368" s="12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18">
        <f t="shared" si="216"/>
        <v>42268.448298611103</v>
      </c>
      <c r="O2368" s="16">
        <f t="shared" si="217"/>
        <v>42298.323298611103</v>
      </c>
      <c r="P2368" s="5" t="s">
        <v>8272</v>
      </c>
      <c r="Q2368" s="9">
        <f t="shared" si="218"/>
        <v>0.1052</v>
      </c>
      <c r="R2368" s="15">
        <f t="shared" si="219"/>
        <v>97.41</v>
      </c>
      <c r="S2368" s="5" t="str">
        <f t="shared" si="220"/>
        <v>technology</v>
      </c>
      <c r="T2368" s="5" t="str">
        <f t="shared" si="221"/>
        <v>web</v>
      </c>
    </row>
    <row r="2369" spans="1:20" ht="32" x14ac:dyDescent="0.2">
      <c r="A2369" s="5">
        <v>2367</v>
      </c>
      <c r="B2369" s="12" t="s">
        <v>2368</v>
      </c>
      <c r="C2369" s="12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18">
        <f t="shared" si="216"/>
        <v>42425.886759259258</v>
      </c>
      <c r="O2369" s="16">
        <f t="shared" si="217"/>
        <v>42485.720092592594</v>
      </c>
      <c r="P2369" s="5" t="s">
        <v>8272</v>
      </c>
      <c r="Q2369" s="9">
        <f t="shared" si="218"/>
        <v>1.34E-2</v>
      </c>
      <c r="R2369" s="15">
        <f t="shared" si="219"/>
        <v>47.86</v>
      </c>
      <c r="S2369" s="5" t="str">
        <f t="shared" si="220"/>
        <v>technology</v>
      </c>
      <c r="T2369" s="5" t="str">
        <f t="shared" si="221"/>
        <v>web</v>
      </c>
    </row>
    <row r="2370" spans="1:20" ht="32" x14ac:dyDescent="0.2">
      <c r="A2370" s="5">
        <v>2368</v>
      </c>
      <c r="B2370" s="12" t="s">
        <v>2369</v>
      </c>
      <c r="C2370" s="12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18">
        <f t="shared" ref="N2370:N2433" si="222">(J2370/86400)+25569+(-2/24)</f>
        <v>42063.638483796291</v>
      </c>
      <c r="O2370" s="16">
        <f t="shared" ref="O2370:O2433" si="223">(I2370/86400)+25569+(-5/24)</f>
        <v>42108.471817129626</v>
      </c>
      <c r="P2370" s="5" t="s">
        <v>8272</v>
      </c>
      <c r="Q2370" s="9">
        <f t="shared" ref="Q2370:Q2433" si="224">E2370/D2370</f>
        <v>2.5000000000000001E-3</v>
      </c>
      <c r="R2370" s="15">
        <f t="shared" ref="R2370:R2433" si="225">IF(OR(E2370=0,L2370=0),"N/A",ROUND((E2370/L2370),2))</f>
        <v>50</v>
      </c>
      <c r="S2370" s="5" t="str">
        <f t="shared" ref="S2370:S2433" si="226">LEFT(P2370,(FIND("/",P2370,1)-1))</f>
        <v>technology</v>
      </c>
      <c r="T2370" s="5" t="str">
        <f t="shared" ref="T2370:T2433" si="227">RIGHT(P2370,LEN(P2370)-FIND("/",P2370))</f>
        <v>web</v>
      </c>
    </row>
    <row r="2371" spans="1:20" ht="32" x14ac:dyDescent="0.2">
      <c r="A2371" s="5">
        <v>2369</v>
      </c>
      <c r="B2371" s="12" t="s">
        <v>2370</v>
      </c>
      <c r="C2371" s="12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18">
        <f t="shared" si="222"/>
        <v>42380.72929398148</v>
      </c>
      <c r="O2371" s="16">
        <f t="shared" si="223"/>
        <v>42410.60429398148</v>
      </c>
      <c r="P2371" s="5" t="s">
        <v>8272</v>
      </c>
      <c r="Q2371" s="9">
        <f t="shared" si="224"/>
        <v>0</v>
      </c>
      <c r="R2371" s="15" t="str">
        <f t="shared" si="225"/>
        <v>N/A</v>
      </c>
      <c r="S2371" s="5" t="str">
        <f t="shared" si="226"/>
        <v>technology</v>
      </c>
      <c r="T2371" s="5" t="str">
        <f t="shared" si="227"/>
        <v>web</v>
      </c>
    </row>
    <row r="2372" spans="1:20" ht="32" x14ac:dyDescent="0.2">
      <c r="A2372" s="5">
        <v>2370</v>
      </c>
      <c r="B2372" s="12" t="s">
        <v>2371</v>
      </c>
      <c r="C2372" s="12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18">
        <f t="shared" si="222"/>
        <v>41961.105798611105</v>
      </c>
      <c r="O2372" s="16">
        <f t="shared" si="223"/>
        <v>41990.980798611105</v>
      </c>
      <c r="P2372" s="5" t="s">
        <v>8272</v>
      </c>
      <c r="Q2372" s="9">
        <f t="shared" si="224"/>
        <v>3.2799999999999999E-3</v>
      </c>
      <c r="R2372" s="15">
        <f t="shared" si="225"/>
        <v>20.5</v>
      </c>
      <c r="S2372" s="5" t="str">
        <f t="shared" si="226"/>
        <v>technology</v>
      </c>
      <c r="T2372" s="5" t="str">
        <f t="shared" si="227"/>
        <v>web</v>
      </c>
    </row>
    <row r="2373" spans="1:20" ht="32" x14ac:dyDescent="0.2">
      <c r="A2373" s="5">
        <v>2371</v>
      </c>
      <c r="B2373" s="12" t="s">
        <v>2372</v>
      </c>
      <c r="C2373" s="12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18">
        <f t="shared" si="222"/>
        <v>42150.694398148145</v>
      </c>
      <c r="O2373" s="16">
        <f t="shared" si="223"/>
        <v>42180.569398148145</v>
      </c>
      <c r="P2373" s="5" t="s">
        <v>8272</v>
      </c>
      <c r="Q2373" s="9">
        <f t="shared" si="224"/>
        <v>0</v>
      </c>
      <c r="R2373" s="15" t="str">
        <f t="shared" si="225"/>
        <v>N/A</v>
      </c>
      <c r="S2373" s="5" t="str">
        <f t="shared" si="226"/>
        <v>technology</v>
      </c>
      <c r="T2373" s="5" t="str">
        <f t="shared" si="227"/>
        <v>web</v>
      </c>
    </row>
    <row r="2374" spans="1:20" ht="32" x14ac:dyDescent="0.2">
      <c r="A2374" s="5">
        <v>2372</v>
      </c>
      <c r="B2374" s="12" t="s">
        <v>2373</v>
      </c>
      <c r="C2374" s="12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18">
        <f t="shared" si="222"/>
        <v>42087.985775462956</v>
      </c>
      <c r="O2374" s="16">
        <f t="shared" si="223"/>
        <v>42117.860775462956</v>
      </c>
      <c r="P2374" s="5" t="s">
        <v>8272</v>
      </c>
      <c r="Q2374" s="9">
        <f t="shared" si="224"/>
        <v>3.272727272727273E-2</v>
      </c>
      <c r="R2374" s="15">
        <f t="shared" si="225"/>
        <v>30</v>
      </c>
      <c r="S2374" s="5" t="str">
        <f t="shared" si="226"/>
        <v>technology</v>
      </c>
      <c r="T2374" s="5" t="str">
        <f t="shared" si="227"/>
        <v>web</v>
      </c>
    </row>
    <row r="2375" spans="1:20" ht="16" x14ac:dyDescent="0.2">
      <c r="A2375" s="5">
        <v>2373</v>
      </c>
      <c r="B2375" s="12" t="s">
        <v>2374</v>
      </c>
      <c r="C2375" s="12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18">
        <f t="shared" si="222"/>
        <v>42215.578981481478</v>
      </c>
      <c r="O2375" s="16">
        <f t="shared" si="223"/>
        <v>42245.453981481478</v>
      </c>
      <c r="P2375" s="5" t="s">
        <v>8272</v>
      </c>
      <c r="Q2375" s="9">
        <f t="shared" si="224"/>
        <v>5.8823529411764708E-5</v>
      </c>
      <c r="R2375" s="15">
        <f t="shared" si="225"/>
        <v>50</v>
      </c>
      <c r="S2375" s="5" t="str">
        <f t="shared" si="226"/>
        <v>technology</v>
      </c>
      <c r="T2375" s="5" t="str">
        <f t="shared" si="227"/>
        <v>web</v>
      </c>
    </row>
    <row r="2376" spans="1:20" ht="32" x14ac:dyDescent="0.2">
      <c r="A2376" s="5">
        <v>2374</v>
      </c>
      <c r="B2376" s="12" t="s">
        <v>2375</v>
      </c>
      <c r="C2376" s="12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18">
        <f t="shared" si="222"/>
        <v>42017.759953703702</v>
      </c>
      <c r="O2376" s="16">
        <f t="shared" si="223"/>
        <v>42047.634953703702</v>
      </c>
      <c r="P2376" s="5" t="s">
        <v>8272</v>
      </c>
      <c r="Q2376" s="9">
        <f t="shared" si="224"/>
        <v>4.5454545454545455E-4</v>
      </c>
      <c r="R2376" s="15">
        <f t="shared" si="225"/>
        <v>10</v>
      </c>
      <c r="S2376" s="5" t="str">
        <f t="shared" si="226"/>
        <v>technology</v>
      </c>
      <c r="T2376" s="5" t="str">
        <f t="shared" si="227"/>
        <v>web</v>
      </c>
    </row>
    <row r="2377" spans="1:20" ht="32" x14ac:dyDescent="0.2">
      <c r="A2377" s="5">
        <v>2375</v>
      </c>
      <c r="B2377" s="12" t="s">
        <v>2376</v>
      </c>
      <c r="C2377" s="12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18">
        <f t="shared" si="222"/>
        <v>42592.752743055556</v>
      </c>
      <c r="O2377" s="16">
        <f t="shared" si="223"/>
        <v>42622.627743055556</v>
      </c>
      <c r="P2377" s="5" t="s">
        <v>8272</v>
      </c>
      <c r="Q2377" s="9">
        <f t="shared" si="224"/>
        <v>0</v>
      </c>
      <c r="R2377" s="15" t="str">
        <f t="shared" si="225"/>
        <v>N/A</v>
      </c>
      <c r="S2377" s="5" t="str">
        <f t="shared" si="226"/>
        <v>technology</v>
      </c>
      <c r="T2377" s="5" t="str">
        <f t="shared" si="227"/>
        <v>web</v>
      </c>
    </row>
    <row r="2378" spans="1:20" ht="32" x14ac:dyDescent="0.2">
      <c r="A2378" s="5">
        <v>2376</v>
      </c>
      <c r="B2378" s="12" t="s">
        <v>2377</v>
      </c>
      <c r="C2378" s="12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18">
        <f t="shared" si="222"/>
        <v>42318.842199074068</v>
      </c>
      <c r="O2378" s="16">
        <f t="shared" si="223"/>
        <v>42348.717199074068</v>
      </c>
      <c r="P2378" s="5" t="s">
        <v>8272</v>
      </c>
      <c r="Q2378" s="9">
        <f t="shared" si="224"/>
        <v>0.10877666666666666</v>
      </c>
      <c r="R2378" s="15">
        <f t="shared" si="225"/>
        <v>81.58</v>
      </c>
      <c r="S2378" s="5" t="str">
        <f t="shared" si="226"/>
        <v>technology</v>
      </c>
      <c r="T2378" s="5" t="str">
        <f t="shared" si="227"/>
        <v>web</v>
      </c>
    </row>
    <row r="2379" spans="1:20" ht="32" x14ac:dyDescent="0.2">
      <c r="A2379" s="5">
        <v>2377</v>
      </c>
      <c r="B2379" s="12" t="s">
        <v>2378</v>
      </c>
      <c r="C2379" s="12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18">
        <f t="shared" si="222"/>
        <v>42669.786840277775</v>
      </c>
      <c r="O2379" s="16">
        <f t="shared" si="223"/>
        <v>42699.703506944446</v>
      </c>
      <c r="P2379" s="5" t="s">
        <v>8272</v>
      </c>
      <c r="Q2379" s="9">
        <f t="shared" si="224"/>
        <v>0</v>
      </c>
      <c r="R2379" s="15" t="str">
        <f t="shared" si="225"/>
        <v>N/A</v>
      </c>
      <c r="S2379" s="5" t="str">
        <f t="shared" si="226"/>
        <v>technology</v>
      </c>
      <c r="T2379" s="5" t="str">
        <f t="shared" si="227"/>
        <v>web</v>
      </c>
    </row>
    <row r="2380" spans="1:20" ht="32" x14ac:dyDescent="0.2">
      <c r="A2380" s="5">
        <v>2378</v>
      </c>
      <c r="B2380" s="12" t="s">
        <v>2379</v>
      </c>
      <c r="C2380" s="12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18">
        <f t="shared" si="222"/>
        <v>42212.929745370369</v>
      </c>
      <c r="O2380" s="16">
        <f t="shared" si="223"/>
        <v>42241.804745370369</v>
      </c>
      <c r="P2380" s="5" t="s">
        <v>8272</v>
      </c>
      <c r="Q2380" s="9">
        <f t="shared" si="224"/>
        <v>0</v>
      </c>
      <c r="R2380" s="15" t="str">
        <f t="shared" si="225"/>
        <v>N/A</v>
      </c>
      <c r="S2380" s="5" t="str">
        <f t="shared" si="226"/>
        <v>technology</v>
      </c>
      <c r="T2380" s="5" t="str">
        <f t="shared" si="227"/>
        <v>web</v>
      </c>
    </row>
    <row r="2381" spans="1:20" ht="16" x14ac:dyDescent="0.2">
      <c r="A2381" s="5">
        <v>2379</v>
      </c>
      <c r="B2381" s="12" t="s">
        <v>2380</v>
      </c>
      <c r="C2381" s="12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18">
        <f t="shared" si="222"/>
        <v>42236.933055555557</v>
      </c>
      <c r="O2381" s="16">
        <f t="shared" si="223"/>
        <v>42281.808055555557</v>
      </c>
      <c r="P2381" s="5" t="s">
        <v>8272</v>
      </c>
      <c r="Q2381" s="9">
        <f t="shared" si="224"/>
        <v>0</v>
      </c>
      <c r="R2381" s="15" t="str">
        <f t="shared" si="225"/>
        <v>N/A</v>
      </c>
      <c r="S2381" s="5" t="str">
        <f t="shared" si="226"/>
        <v>technology</v>
      </c>
      <c r="T2381" s="5" t="str">
        <f t="shared" si="227"/>
        <v>web</v>
      </c>
    </row>
    <row r="2382" spans="1:20" ht="32" x14ac:dyDescent="0.2">
      <c r="A2382" s="5">
        <v>2380</v>
      </c>
      <c r="B2382" s="12" t="s">
        <v>2381</v>
      </c>
      <c r="C2382" s="12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18">
        <f t="shared" si="222"/>
        <v>42248.709976851846</v>
      </c>
      <c r="O2382" s="16">
        <f t="shared" si="223"/>
        <v>42278.584976851846</v>
      </c>
      <c r="P2382" s="5" t="s">
        <v>8272</v>
      </c>
      <c r="Q2382" s="9">
        <f t="shared" si="224"/>
        <v>3.6666666666666666E-3</v>
      </c>
      <c r="R2382" s="15">
        <f t="shared" si="225"/>
        <v>18.329999999999998</v>
      </c>
      <c r="S2382" s="5" t="str">
        <f t="shared" si="226"/>
        <v>technology</v>
      </c>
      <c r="T2382" s="5" t="str">
        <f t="shared" si="227"/>
        <v>web</v>
      </c>
    </row>
    <row r="2383" spans="1:20" ht="32" x14ac:dyDescent="0.2">
      <c r="A2383" s="5">
        <v>2381</v>
      </c>
      <c r="B2383" s="12" t="s">
        <v>2382</v>
      </c>
      <c r="C2383" s="12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18">
        <f t="shared" si="222"/>
        <v>42074.852407407401</v>
      </c>
      <c r="O2383" s="16">
        <f t="shared" si="223"/>
        <v>42104.727407407401</v>
      </c>
      <c r="P2383" s="5" t="s">
        <v>8272</v>
      </c>
      <c r="Q2383" s="9">
        <f t="shared" si="224"/>
        <v>1.8193398957730169E-2</v>
      </c>
      <c r="R2383" s="15">
        <f t="shared" si="225"/>
        <v>224.43</v>
      </c>
      <c r="S2383" s="5" t="str">
        <f t="shared" si="226"/>
        <v>technology</v>
      </c>
      <c r="T2383" s="5" t="str">
        <f t="shared" si="227"/>
        <v>web</v>
      </c>
    </row>
    <row r="2384" spans="1:20" ht="32" x14ac:dyDescent="0.2">
      <c r="A2384" s="5">
        <v>2382</v>
      </c>
      <c r="B2384" s="12" t="s">
        <v>2383</v>
      </c>
      <c r="C2384" s="12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18">
        <f t="shared" si="222"/>
        <v>42195.104201388887</v>
      </c>
      <c r="O2384" s="16">
        <f t="shared" si="223"/>
        <v>42219.979201388887</v>
      </c>
      <c r="P2384" s="5" t="s">
        <v>8272</v>
      </c>
      <c r="Q2384" s="9">
        <f t="shared" si="224"/>
        <v>2.5000000000000001E-2</v>
      </c>
      <c r="R2384" s="15">
        <f t="shared" si="225"/>
        <v>37.5</v>
      </c>
      <c r="S2384" s="5" t="str">
        <f t="shared" si="226"/>
        <v>technology</v>
      </c>
      <c r="T2384" s="5" t="str">
        <f t="shared" si="227"/>
        <v>web</v>
      </c>
    </row>
    <row r="2385" spans="1:20" ht="32" x14ac:dyDescent="0.2">
      <c r="A2385" s="5">
        <v>2383</v>
      </c>
      <c r="B2385" s="12" t="s">
        <v>2384</v>
      </c>
      <c r="C2385" s="12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18">
        <f t="shared" si="222"/>
        <v>42026.973460648143</v>
      </c>
      <c r="O2385" s="16">
        <f t="shared" si="223"/>
        <v>42056.848460648143</v>
      </c>
      <c r="P2385" s="5" t="s">
        <v>8272</v>
      </c>
      <c r="Q2385" s="9">
        <f t="shared" si="224"/>
        <v>4.3499999999999997E-2</v>
      </c>
      <c r="R2385" s="15">
        <f t="shared" si="225"/>
        <v>145</v>
      </c>
      <c r="S2385" s="5" t="str">
        <f t="shared" si="226"/>
        <v>technology</v>
      </c>
      <c r="T2385" s="5" t="str">
        <f t="shared" si="227"/>
        <v>web</v>
      </c>
    </row>
    <row r="2386" spans="1:20" ht="32" x14ac:dyDescent="0.2">
      <c r="A2386" s="5">
        <v>2384</v>
      </c>
      <c r="B2386" s="12" t="s">
        <v>2385</v>
      </c>
      <c r="C2386" s="12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18">
        <f t="shared" si="222"/>
        <v>41926.984293981477</v>
      </c>
      <c r="O2386" s="16">
        <f t="shared" si="223"/>
        <v>41956.900960648149</v>
      </c>
      <c r="P2386" s="5" t="s">
        <v>8272</v>
      </c>
      <c r="Q2386" s="9">
        <f t="shared" si="224"/>
        <v>8.0000000000000002E-3</v>
      </c>
      <c r="R2386" s="15">
        <f t="shared" si="225"/>
        <v>1</v>
      </c>
      <c r="S2386" s="5" t="str">
        <f t="shared" si="226"/>
        <v>technology</v>
      </c>
      <c r="T2386" s="5" t="str">
        <f t="shared" si="227"/>
        <v>web</v>
      </c>
    </row>
    <row r="2387" spans="1:20" ht="32" x14ac:dyDescent="0.2">
      <c r="A2387" s="5">
        <v>2385</v>
      </c>
      <c r="B2387" s="12" t="s">
        <v>2386</v>
      </c>
      <c r="C2387" s="12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18">
        <f t="shared" si="222"/>
        <v>42191.618425925924</v>
      </c>
      <c r="O2387" s="16">
        <f t="shared" si="223"/>
        <v>42221.493425925924</v>
      </c>
      <c r="P2387" s="5" t="s">
        <v>8272</v>
      </c>
      <c r="Q2387" s="9">
        <f t="shared" si="224"/>
        <v>1.2123076923076924E-2</v>
      </c>
      <c r="R2387" s="15">
        <f t="shared" si="225"/>
        <v>112.57</v>
      </c>
      <c r="S2387" s="5" t="str">
        <f t="shared" si="226"/>
        <v>technology</v>
      </c>
      <c r="T2387" s="5" t="str">
        <f t="shared" si="227"/>
        <v>web</v>
      </c>
    </row>
    <row r="2388" spans="1:20" ht="32" x14ac:dyDescent="0.2">
      <c r="A2388" s="5">
        <v>2386</v>
      </c>
      <c r="B2388" s="12" t="s">
        <v>2387</v>
      </c>
      <c r="C2388" s="12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18">
        <f t="shared" si="222"/>
        <v>41954.754907407405</v>
      </c>
      <c r="O2388" s="16">
        <f t="shared" si="223"/>
        <v>42014.629907407405</v>
      </c>
      <c r="P2388" s="5" t="s">
        <v>8272</v>
      </c>
      <c r="Q2388" s="9">
        <f t="shared" si="224"/>
        <v>0</v>
      </c>
      <c r="R2388" s="15" t="str">
        <f t="shared" si="225"/>
        <v>N/A</v>
      </c>
      <c r="S2388" s="5" t="str">
        <f t="shared" si="226"/>
        <v>technology</v>
      </c>
      <c r="T2388" s="5" t="str">
        <f t="shared" si="227"/>
        <v>web</v>
      </c>
    </row>
    <row r="2389" spans="1:20" ht="32" x14ac:dyDescent="0.2">
      <c r="A2389" s="5">
        <v>2387</v>
      </c>
      <c r="B2389" s="12" t="s">
        <v>2388</v>
      </c>
      <c r="C2389" s="12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18">
        <f t="shared" si="222"/>
        <v>42528.543287037035</v>
      </c>
      <c r="O2389" s="16">
        <f t="shared" si="223"/>
        <v>42573.418287037035</v>
      </c>
      <c r="P2389" s="5" t="s">
        <v>8272</v>
      </c>
      <c r="Q2389" s="9">
        <f t="shared" si="224"/>
        <v>6.8399999999999997E-3</v>
      </c>
      <c r="R2389" s="15">
        <f t="shared" si="225"/>
        <v>342</v>
      </c>
      <c r="S2389" s="5" t="str">
        <f t="shared" si="226"/>
        <v>technology</v>
      </c>
      <c r="T2389" s="5" t="str">
        <f t="shared" si="227"/>
        <v>web</v>
      </c>
    </row>
    <row r="2390" spans="1:20" ht="32" x14ac:dyDescent="0.2">
      <c r="A2390" s="5">
        <v>2388</v>
      </c>
      <c r="B2390" s="12" t="s">
        <v>2389</v>
      </c>
      <c r="C2390" s="12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18">
        <f t="shared" si="222"/>
        <v>41989.770358796297</v>
      </c>
      <c r="O2390" s="16">
        <f t="shared" si="223"/>
        <v>42019.603472222218</v>
      </c>
      <c r="P2390" s="5" t="s">
        <v>8272</v>
      </c>
      <c r="Q2390" s="9">
        <f t="shared" si="224"/>
        <v>1.2513513513513513E-2</v>
      </c>
      <c r="R2390" s="15">
        <f t="shared" si="225"/>
        <v>57.88</v>
      </c>
      <c r="S2390" s="5" t="str">
        <f t="shared" si="226"/>
        <v>technology</v>
      </c>
      <c r="T2390" s="5" t="str">
        <f t="shared" si="227"/>
        <v>web</v>
      </c>
    </row>
    <row r="2391" spans="1:20" ht="32" x14ac:dyDescent="0.2">
      <c r="A2391" s="5">
        <v>2389</v>
      </c>
      <c r="B2391" s="12" t="s">
        <v>2390</v>
      </c>
      <c r="C2391" s="12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18">
        <f t="shared" si="222"/>
        <v>42179.570046296292</v>
      </c>
      <c r="O2391" s="16">
        <f t="shared" si="223"/>
        <v>42210.707638888889</v>
      </c>
      <c r="P2391" s="5" t="s">
        <v>8272</v>
      </c>
      <c r="Q2391" s="9">
        <f t="shared" si="224"/>
        <v>1.8749999999999999E-3</v>
      </c>
      <c r="R2391" s="15">
        <f t="shared" si="225"/>
        <v>30</v>
      </c>
      <c r="S2391" s="5" t="str">
        <f t="shared" si="226"/>
        <v>technology</v>
      </c>
      <c r="T2391" s="5" t="str">
        <f t="shared" si="227"/>
        <v>web</v>
      </c>
    </row>
    <row r="2392" spans="1:20" ht="32" x14ac:dyDescent="0.2">
      <c r="A2392" s="5">
        <v>2390</v>
      </c>
      <c r="B2392" s="12" t="s">
        <v>2391</v>
      </c>
      <c r="C2392" s="12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18">
        <f t="shared" si="222"/>
        <v>41968.178981481477</v>
      </c>
      <c r="O2392" s="16">
        <f t="shared" si="223"/>
        <v>42008.053981481477</v>
      </c>
      <c r="P2392" s="5" t="s">
        <v>8272</v>
      </c>
      <c r="Q2392" s="9">
        <f t="shared" si="224"/>
        <v>0</v>
      </c>
      <c r="R2392" s="15" t="str">
        <f t="shared" si="225"/>
        <v>N/A</v>
      </c>
      <c r="S2392" s="5" t="str">
        <f t="shared" si="226"/>
        <v>technology</v>
      </c>
      <c r="T2392" s="5" t="str">
        <f t="shared" si="227"/>
        <v>web</v>
      </c>
    </row>
    <row r="2393" spans="1:20" ht="16" x14ac:dyDescent="0.2">
      <c r="A2393" s="5">
        <v>2391</v>
      </c>
      <c r="B2393" s="12" t="s">
        <v>2392</v>
      </c>
      <c r="C2393" s="12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18">
        <f t="shared" si="222"/>
        <v>42064.711157407401</v>
      </c>
      <c r="O2393" s="16">
        <f t="shared" si="223"/>
        <v>42094.544490740744</v>
      </c>
      <c r="P2393" s="5" t="s">
        <v>8272</v>
      </c>
      <c r="Q2393" s="9">
        <f t="shared" si="224"/>
        <v>1.25E-3</v>
      </c>
      <c r="R2393" s="15">
        <f t="shared" si="225"/>
        <v>25</v>
      </c>
      <c r="S2393" s="5" t="str">
        <f t="shared" si="226"/>
        <v>technology</v>
      </c>
      <c r="T2393" s="5" t="str">
        <f t="shared" si="227"/>
        <v>web</v>
      </c>
    </row>
    <row r="2394" spans="1:20" ht="32" x14ac:dyDescent="0.2">
      <c r="A2394" s="5">
        <v>2392</v>
      </c>
      <c r="B2394" s="12" t="s">
        <v>2393</v>
      </c>
      <c r="C2394" s="12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18">
        <f t="shared" si="222"/>
        <v>42276.037303240737</v>
      </c>
      <c r="O2394" s="16">
        <f t="shared" si="223"/>
        <v>42305.912303240737</v>
      </c>
      <c r="P2394" s="5" t="s">
        <v>8272</v>
      </c>
      <c r="Q2394" s="9">
        <f t="shared" si="224"/>
        <v>0</v>
      </c>
      <c r="R2394" s="15" t="str">
        <f t="shared" si="225"/>
        <v>N/A</v>
      </c>
      <c r="S2394" s="5" t="str">
        <f t="shared" si="226"/>
        <v>technology</v>
      </c>
      <c r="T2394" s="5" t="str">
        <f t="shared" si="227"/>
        <v>web</v>
      </c>
    </row>
    <row r="2395" spans="1:20" ht="32" x14ac:dyDescent="0.2">
      <c r="A2395" s="5">
        <v>2393</v>
      </c>
      <c r="B2395" s="12" t="s">
        <v>2394</v>
      </c>
      <c r="C2395" s="12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18">
        <f t="shared" si="222"/>
        <v>42194.565011574072</v>
      </c>
      <c r="O2395" s="16">
        <f t="shared" si="223"/>
        <v>42224.440011574072</v>
      </c>
      <c r="P2395" s="5" t="s">
        <v>8272</v>
      </c>
      <c r="Q2395" s="9">
        <f t="shared" si="224"/>
        <v>5.0000000000000001E-4</v>
      </c>
      <c r="R2395" s="15">
        <f t="shared" si="225"/>
        <v>50</v>
      </c>
      <c r="S2395" s="5" t="str">
        <f t="shared" si="226"/>
        <v>technology</v>
      </c>
      <c r="T2395" s="5" t="str">
        <f t="shared" si="227"/>
        <v>web</v>
      </c>
    </row>
    <row r="2396" spans="1:20" ht="32" x14ac:dyDescent="0.2">
      <c r="A2396" s="5">
        <v>2394</v>
      </c>
      <c r="B2396" s="12" t="s">
        <v>2395</v>
      </c>
      <c r="C2396" s="12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18">
        <f t="shared" si="222"/>
        <v>42031.27885416666</v>
      </c>
      <c r="O2396" s="16">
        <f t="shared" si="223"/>
        <v>42061.15385416666</v>
      </c>
      <c r="P2396" s="5" t="s">
        <v>8272</v>
      </c>
      <c r="Q2396" s="9">
        <f t="shared" si="224"/>
        <v>5.9999999999999995E-4</v>
      </c>
      <c r="R2396" s="15">
        <f t="shared" si="225"/>
        <v>1.5</v>
      </c>
      <c r="S2396" s="5" t="str">
        <f t="shared" si="226"/>
        <v>technology</v>
      </c>
      <c r="T2396" s="5" t="str">
        <f t="shared" si="227"/>
        <v>web</v>
      </c>
    </row>
    <row r="2397" spans="1:20" ht="32" x14ac:dyDescent="0.2">
      <c r="A2397" s="5">
        <v>2395</v>
      </c>
      <c r="B2397" s="12" t="s">
        <v>2396</v>
      </c>
      <c r="C2397" s="12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18">
        <f t="shared" si="222"/>
        <v>42717.038043981483</v>
      </c>
      <c r="O2397" s="16">
        <f t="shared" si="223"/>
        <v>42745.164583333331</v>
      </c>
      <c r="P2397" s="5" t="s">
        <v>8272</v>
      </c>
      <c r="Q2397" s="9">
        <f t="shared" si="224"/>
        <v>0</v>
      </c>
      <c r="R2397" s="15" t="str">
        <f t="shared" si="225"/>
        <v>N/A</v>
      </c>
      <c r="S2397" s="5" t="str">
        <f t="shared" si="226"/>
        <v>technology</v>
      </c>
      <c r="T2397" s="5" t="str">
        <f t="shared" si="227"/>
        <v>web</v>
      </c>
    </row>
    <row r="2398" spans="1:20" ht="32" x14ac:dyDescent="0.2">
      <c r="A2398" s="5">
        <v>2396</v>
      </c>
      <c r="B2398" s="12" t="s">
        <v>2397</v>
      </c>
      <c r="C2398" s="12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18">
        <f t="shared" si="222"/>
        <v>42262.765717592592</v>
      </c>
      <c r="O2398" s="16">
        <f t="shared" si="223"/>
        <v>42292.640717592592</v>
      </c>
      <c r="P2398" s="5" t="s">
        <v>8272</v>
      </c>
      <c r="Q2398" s="9">
        <f t="shared" si="224"/>
        <v>2E-3</v>
      </c>
      <c r="R2398" s="15">
        <f t="shared" si="225"/>
        <v>10</v>
      </c>
      <c r="S2398" s="5" t="str">
        <f t="shared" si="226"/>
        <v>technology</v>
      </c>
      <c r="T2398" s="5" t="str">
        <f t="shared" si="227"/>
        <v>web</v>
      </c>
    </row>
    <row r="2399" spans="1:20" ht="32" x14ac:dyDescent="0.2">
      <c r="A2399" s="5">
        <v>2397</v>
      </c>
      <c r="B2399" s="12" t="s">
        <v>2398</v>
      </c>
      <c r="C2399" s="12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18">
        <f t="shared" si="222"/>
        <v>41976.801574074074</v>
      </c>
      <c r="O2399" s="16">
        <f t="shared" si="223"/>
        <v>42006.676574074074</v>
      </c>
      <c r="P2399" s="5" t="s">
        <v>8272</v>
      </c>
      <c r="Q2399" s="9">
        <f t="shared" si="224"/>
        <v>0</v>
      </c>
      <c r="R2399" s="15" t="str">
        <f t="shared" si="225"/>
        <v>N/A</v>
      </c>
      <c r="S2399" s="5" t="str">
        <f t="shared" si="226"/>
        <v>technology</v>
      </c>
      <c r="T2399" s="5" t="str">
        <f t="shared" si="227"/>
        <v>web</v>
      </c>
    </row>
    <row r="2400" spans="1:20" ht="32" x14ac:dyDescent="0.2">
      <c r="A2400" s="5">
        <v>2398</v>
      </c>
      <c r="B2400" s="12" t="s">
        <v>2399</v>
      </c>
      <c r="C2400" s="12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18">
        <f t="shared" si="222"/>
        <v>42157.833148148151</v>
      </c>
      <c r="O2400" s="16">
        <f t="shared" si="223"/>
        <v>42187.708148148151</v>
      </c>
      <c r="P2400" s="5" t="s">
        <v>8272</v>
      </c>
      <c r="Q2400" s="9">
        <f t="shared" si="224"/>
        <v>0</v>
      </c>
      <c r="R2400" s="15" t="str">
        <f t="shared" si="225"/>
        <v>N/A</v>
      </c>
      <c r="S2400" s="5" t="str">
        <f t="shared" si="226"/>
        <v>technology</v>
      </c>
      <c r="T2400" s="5" t="str">
        <f t="shared" si="227"/>
        <v>web</v>
      </c>
    </row>
    <row r="2401" spans="1:20" ht="32" x14ac:dyDescent="0.2">
      <c r="A2401" s="5">
        <v>2399</v>
      </c>
      <c r="B2401" s="12" t="s">
        <v>2400</v>
      </c>
      <c r="C2401" s="12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18">
        <f t="shared" si="222"/>
        <v>41956.769745370366</v>
      </c>
      <c r="O2401" s="16">
        <f t="shared" si="223"/>
        <v>41991.644745370366</v>
      </c>
      <c r="P2401" s="5" t="s">
        <v>8272</v>
      </c>
      <c r="Q2401" s="9">
        <f t="shared" si="224"/>
        <v>0</v>
      </c>
      <c r="R2401" s="15" t="str">
        <f t="shared" si="225"/>
        <v>N/A</v>
      </c>
      <c r="S2401" s="5" t="str">
        <f t="shared" si="226"/>
        <v>technology</v>
      </c>
      <c r="T2401" s="5" t="str">
        <f t="shared" si="227"/>
        <v>web</v>
      </c>
    </row>
    <row r="2402" spans="1:20" ht="32" x14ac:dyDescent="0.2">
      <c r="A2402" s="5">
        <v>2400</v>
      </c>
      <c r="B2402" s="12" t="s">
        <v>2401</v>
      </c>
      <c r="C2402" s="12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18">
        <f t="shared" si="222"/>
        <v>42444.184768518513</v>
      </c>
      <c r="O2402" s="16">
        <f t="shared" si="223"/>
        <v>42474.059768518513</v>
      </c>
      <c r="P2402" s="5" t="s">
        <v>8272</v>
      </c>
      <c r="Q2402" s="9">
        <f t="shared" si="224"/>
        <v>0</v>
      </c>
      <c r="R2402" s="15" t="str">
        <f t="shared" si="225"/>
        <v>N/A</v>
      </c>
      <c r="S2402" s="5" t="str">
        <f t="shared" si="226"/>
        <v>technology</v>
      </c>
      <c r="T2402" s="5" t="str">
        <f t="shared" si="227"/>
        <v>web</v>
      </c>
    </row>
    <row r="2403" spans="1:20" ht="32" x14ac:dyDescent="0.2">
      <c r="A2403" s="5">
        <v>2401</v>
      </c>
      <c r="B2403" s="12" t="s">
        <v>2402</v>
      </c>
      <c r="C2403" s="12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18">
        <f t="shared" si="222"/>
        <v>42374.739537037036</v>
      </c>
      <c r="O2403" s="16">
        <f t="shared" si="223"/>
        <v>42434.614537037036</v>
      </c>
      <c r="P2403" s="5" t="s">
        <v>8284</v>
      </c>
      <c r="Q2403" s="9">
        <f t="shared" si="224"/>
        <v>7.1785714285714283E-3</v>
      </c>
      <c r="R2403" s="15">
        <f t="shared" si="225"/>
        <v>22.33</v>
      </c>
      <c r="S2403" s="5" t="str">
        <f t="shared" si="226"/>
        <v>food</v>
      </c>
      <c r="T2403" s="5" t="str">
        <f t="shared" si="227"/>
        <v>food trucks</v>
      </c>
    </row>
    <row r="2404" spans="1:20" ht="16" x14ac:dyDescent="0.2">
      <c r="A2404" s="5">
        <v>2402</v>
      </c>
      <c r="B2404" s="12" t="s">
        <v>2403</v>
      </c>
      <c r="C2404" s="12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18">
        <f t="shared" si="222"/>
        <v>42107.59642361111</v>
      </c>
      <c r="O2404" s="16">
        <f t="shared" si="223"/>
        <v>42137.47142361111</v>
      </c>
      <c r="P2404" s="5" t="s">
        <v>8284</v>
      </c>
      <c r="Q2404" s="9">
        <f t="shared" si="224"/>
        <v>4.3333333333333331E-3</v>
      </c>
      <c r="R2404" s="15">
        <f t="shared" si="225"/>
        <v>52</v>
      </c>
      <c r="S2404" s="5" t="str">
        <f t="shared" si="226"/>
        <v>food</v>
      </c>
      <c r="T2404" s="5" t="str">
        <f t="shared" si="227"/>
        <v>food trucks</v>
      </c>
    </row>
    <row r="2405" spans="1:20" ht="32" x14ac:dyDescent="0.2">
      <c r="A2405" s="5">
        <v>2403</v>
      </c>
      <c r="B2405" s="12" t="s">
        <v>2404</v>
      </c>
      <c r="C2405" s="12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18">
        <f t="shared" si="222"/>
        <v>42399.79928240741</v>
      </c>
      <c r="O2405" s="16">
        <f t="shared" si="223"/>
        <v>42459.632615740738</v>
      </c>
      <c r="P2405" s="5" t="s">
        <v>8284</v>
      </c>
      <c r="Q2405" s="9">
        <f t="shared" si="224"/>
        <v>0.16833333333333333</v>
      </c>
      <c r="R2405" s="15">
        <f t="shared" si="225"/>
        <v>16.829999999999998</v>
      </c>
      <c r="S2405" s="5" t="str">
        <f t="shared" si="226"/>
        <v>food</v>
      </c>
      <c r="T2405" s="5" t="str">
        <f t="shared" si="227"/>
        <v>food trucks</v>
      </c>
    </row>
    <row r="2406" spans="1:20" ht="32" x14ac:dyDescent="0.2">
      <c r="A2406" s="5">
        <v>2404</v>
      </c>
      <c r="B2406" s="12" t="s">
        <v>2405</v>
      </c>
      <c r="C2406" s="12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18">
        <f t="shared" si="222"/>
        <v>42341.956099537034</v>
      </c>
      <c r="O2406" s="16">
        <f t="shared" si="223"/>
        <v>42371.831099537034</v>
      </c>
      <c r="P2406" s="5" t="s">
        <v>8284</v>
      </c>
      <c r="Q2406" s="9">
        <f t="shared" si="224"/>
        <v>0</v>
      </c>
      <c r="R2406" s="15" t="str">
        <f t="shared" si="225"/>
        <v>N/A</v>
      </c>
      <c r="S2406" s="5" t="str">
        <f t="shared" si="226"/>
        <v>food</v>
      </c>
      <c r="T2406" s="5" t="str">
        <f t="shared" si="227"/>
        <v>food trucks</v>
      </c>
    </row>
    <row r="2407" spans="1:20" ht="32" x14ac:dyDescent="0.2">
      <c r="A2407" s="5">
        <v>2405</v>
      </c>
      <c r="B2407" s="12" t="s">
        <v>2406</v>
      </c>
      <c r="C2407" s="12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18">
        <f t="shared" si="222"/>
        <v>42595.502025462956</v>
      </c>
      <c r="O2407" s="16">
        <f t="shared" si="223"/>
        <v>42616.377025462956</v>
      </c>
      <c r="P2407" s="5" t="s">
        <v>8284</v>
      </c>
      <c r="Q2407" s="9">
        <f t="shared" si="224"/>
        <v>0.22520000000000001</v>
      </c>
      <c r="R2407" s="15">
        <f t="shared" si="225"/>
        <v>56.3</v>
      </c>
      <c r="S2407" s="5" t="str">
        <f t="shared" si="226"/>
        <v>food</v>
      </c>
      <c r="T2407" s="5" t="str">
        <f t="shared" si="227"/>
        <v>food trucks</v>
      </c>
    </row>
    <row r="2408" spans="1:20" ht="32" x14ac:dyDescent="0.2">
      <c r="A2408" s="5">
        <v>2406</v>
      </c>
      <c r="B2408" s="12" t="s">
        <v>2407</v>
      </c>
      <c r="C2408" s="12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18">
        <f t="shared" si="222"/>
        <v>41983.027662037035</v>
      </c>
      <c r="O2408" s="16">
        <f t="shared" si="223"/>
        <v>42022.902662037035</v>
      </c>
      <c r="P2408" s="5" t="s">
        <v>8284</v>
      </c>
      <c r="Q2408" s="9">
        <f t="shared" si="224"/>
        <v>0.41384615384615386</v>
      </c>
      <c r="R2408" s="15">
        <f t="shared" si="225"/>
        <v>84.06</v>
      </c>
      <c r="S2408" s="5" t="str">
        <f t="shared" si="226"/>
        <v>food</v>
      </c>
      <c r="T2408" s="5" t="str">
        <f t="shared" si="227"/>
        <v>food trucks</v>
      </c>
    </row>
    <row r="2409" spans="1:20" ht="32" x14ac:dyDescent="0.2">
      <c r="A2409" s="5">
        <v>2407</v>
      </c>
      <c r="B2409" s="12" t="s">
        <v>2408</v>
      </c>
      <c r="C2409" s="12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18">
        <f t="shared" si="222"/>
        <v>42082.492222222216</v>
      </c>
      <c r="O2409" s="16">
        <f t="shared" si="223"/>
        <v>42105.041666666664</v>
      </c>
      <c r="P2409" s="5" t="s">
        <v>8284</v>
      </c>
      <c r="Q2409" s="9">
        <f t="shared" si="224"/>
        <v>0.25259090909090909</v>
      </c>
      <c r="R2409" s="15">
        <f t="shared" si="225"/>
        <v>168.39</v>
      </c>
      <c r="S2409" s="5" t="str">
        <f t="shared" si="226"/>
        <v>food</v>
      </c>
      <c r="T2409" s="5" t="str">
        <f t="shared" si="227"/>
        <v>food trucks</v>
      </c>
    </row>
    <row r="2410" spans="1:20" ht="32" x14ac:dyDescent="0.2">
      <c r="A2410" s="5">
        <v>2408</v>
      </c>
      <c r="B2410" s="12" t="s">
        <v>2409</v>
      </c>
      <c r="C2410" s="12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18">
        <f t="shared" si="222"/>
        <v>41919.05737268518</v>
      </c>
      <c r="O2410" s="16">
        <f t="shared" si="223"/>
        <v>41948.974039351851</v>
      </c>
      <c r="P2410" s="5" t="s">
        <v>8284</v>
      </c>
      <c r="Q2410" s="9">
        <f t="shared" si="224"/>
        <v>2E-3</v>
      </c>
      <c r="R2410" s="15">
        <f t="shared" si="225"/>
        <v>15</v>
      </c>
      <c r="S2410" s="5" t="str">
        <f t="shared" si="226"/>
        <v>food</v>
      </c>
      <c r="T2410" s="5" t="str">
        <f t="shared" si="227"/>
        <v>food trucks</v>
      </c>
    </row>
    <row r="2411" spans="1:20" ht="32" x14ac:dyDescent="0.2">
      <c r="A2411" s="5">
        <v>2409</v>
      </c>
      <c r="B2411" s="12" t="s">
        <v>2410</v>
      </c>
      <c r="C2411" s="12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18">
        <f t="shared" si="222"/>
        <v>42204.792534722219</v>
      </c>
      <c r="O2411" s="16">
        <f t="shared" si="223"/>
        <v>42234.667534722219</v>
      </c>
      <c r="P2411" s="5" t="s">
        <v>8284</v>
      </c>
      <c r="Q2411" s="9">
        <f t="shared" si="224"/>
        <v>1.84E-2</v>
      </c>
      <c r="R2411" s="15">
        <f t="shared" si="225"/>
        <v>76.67</v>
      </c>
      <c r="S2411" s="5" t="str">
        <f t="shared" si="226"/>
        <v>food</v>
      </c>
      <c r="T2411" s="5" t="str">
        <f t="shared" si="227"/>
        <v>food trucks</v>
      </c>
    </row>
    <row r="2412" spans="1:20" ht="32" x14ac:dyDescent="0.2">
      <c r="A2412" s="5">
        <v>2410</v>
      </c>
      <c r="B2412" s="12" t="s">
        <v>2411</v>
      </c>
      <c r="C2412" s="12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18">
        <f t="shared" si="222"/>
        <v>42224.324942129628</v>
      </c>
      <c r="O2412" s="16">
        <f t="shared" si="223"/>
        <v>42254.199942129628</v>
      </c>
      <c r="P2412" s="5" t="s">
        <v>8284</v>
      </c>
      <c r="Q2412" s="9">
        <f t="shared" si="224"/>
        <v>0</v>
      </c>
      <c r="R2412" s="15" t="str">
        <f t="shared" si="225"/>
        <v>N/A</v>
      </c>
      <c r="S2412" s="5" t="str">
        <f t="shared" si="226"/>
        <v>food</v>
      </c>
      <c r="T2412" s="5" t="str">
        <f t="shared" si="227"/>
        <v>food trucks</v>
      </c>
    </row>
    <row r="2413" spans="1:20" ht="32" x14ac:dyDescent="0.2">
      <c r="A2413" s="5">
        <v>2411</v>
      </c>
      <c r="B2413" s="12" t="s">
        <v>2412</v>
      </c>
      <c r="C2413" s="12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18">
        <f t="shared" si="222"/>
        <v>42211.649097222216</v>
      </c>
      <c r="O2413" s="16">
        <f t="shared" si="223"/>
        <v>42241.524097222216</v>
      </c>
      <c r="P2413" s="5" t="s">
        <v>8284</v>
      </c>
      <c r="Q2413" s="9">
        <f t="shared" si="224"/>
        <v>6.0400000000000002E-3</v>
      </c>
      <c r="R2413" s="15">
        <f t="shared" si="225"/>
        <v>50.33</v>
      </c>
      <c r="S2413" s="5" t="str">
        <f t="shared" si="226"/>
        <v>food</v>
      </c>
      <c r="T2413" s="5" t="str">
        <f t="shared" si="227"/>
        <v>food trucks</v>
      </c>
    </row>
    <row r="2414" spans="1:20" ht="32" x14ac:dyDescent="0.2">
      <c r="A2414" s="5">
        <v>2412</v>
      </c>
      <c r="B2414" s="12" t="s">
        <v>2413</v>
      </c>
      <c r="C2414" s="12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18">
        <f t="shared" si="222"/>
        <v>42655.653622685182</v>
      </c>
      <c r="O2414" s="16">
        <f t="shared" si="223"/>
        <v>42700.570289351854</v>
      </c>
      <c r="P2414" s="5" t="s">
        <v>8284</v>
      </c>
      <c r="Q2414" s="9">
        <f t="shared" si="224"/>
        <v>0</v>
      </c>
      <c r="R2414" s="15" t="str">
        <f t="shared" si="225"/>
        <v>N/A</v>
      </c>
      <c r="S2414" s="5" t="str">
        <f t="shared" si="226"/>
        <v>food</v>
      </c>
      <c r="T2414" s="5" t="str">
        <f t="shared" si="227"/>
        <v>food trucks</v>
      </c>
    </row>
    <row r="2415" spans="1:20" ht="32" x14ac:dyDescent="0.2">
      <c r="A2415" s="5">
        <v>2413</v>
      </c>
      <c r="B2415" s="12" t="s">
        <v>2414</v>
      </c>
      <c r="C2415" s="12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18">
        <f t="shared" si="222"/>
        <v>41760.026412037034</v>
      </c>
      <c r="O2415" s="16">
        <f t="shared" si="223"/>
        <v>41790.770833333328</v>
      </c>
      <c r="P2415" s="5" t="s">
        <v>8284</v>
      </c>
      <c r="Q2415" s="9">
        <f t="shared" si="224"/>
        <v>8.3333333333333332E-3</v>
      </c>
      <c r="R2415" s="15">
        <f t="shared" si="225"/>
        <v>8.33</v>
      </c>
      <c r="S2415" s="5" t="str">
        <f t="shared" si="226"/>
        <v>food</v>
      </c>
      <c r="T2415" s="5" t="str">
        <f t="shared" si="227"/>
        <v>food trucks</v>
      </c>
    </row>
    <row r="2416" spans="1:20" ht="32" x14ac:dyDescent="0.2">
      <c r="A2416" s="5">
        <v>2414</v>
      </c>
      <c r="B2416" s="12" t="s">
        <v>2415</v>
      </c>
      <c r="C2416" s="12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18">
        <f t="shared" si="222"/>
        <v>42198.611805555549</v>
      </c>
      <c r="O2416" s="16">
        <f t="shared" si="223"/>
        <v>42237.957638888889</v>
      </c>
      <c r="P2416" s="5" t="s">
        <v>8284</v>
      </c>
      <c r="Q2416" s="9">
        <f t="shared" si="224"/>
        <v>3.0666666666666665E-2</v>
      </c>
      <c r="R2416" s="15">
        <f t="shared" si="225"/>
        <v>35.380000000000003</v>
      </c>
      <c r="S2416" s="5" t="str">
        <f t="shared" si="226"/>
        <v>food</v>
      </c>
      <c r="T2416" s="5" t="str">
        <f t="shared" si="227"/>
        <v>food trucks</v>
      </c>
    </row>
    <row r="2417" spans="1:20" ht="32" x14ac:dyDescent="0.2">
      <c r="A2417" s="5">
        <v>2415</v>
      </c>
      <c r="B2417" s="12" t="s">
        <v>2416</v>
      </c>
      <c r="C2417" s="12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18">
        <f t="shared" si="222"/>
        <v>42536.779467592591</v>
      </c>
      <c r="O2417" s="16">
        <f t="shared" si="223"/>
        <v>42566.654467592591</v>
      </c>
      <c r="P2417" s="5" t="s">
        <v>8284</v>
      </c>
      <c r="Q2417" s="9">
        <f t="shared" si="224"/>
        <v>5.5833333333333334E-3</v>
      </c>
      <c r="R2417" s="15">
        <f t="shared" si="225"/>
        <v>55.83</v>
      </c>
      <c r="S2417" s="5" t="str">
        <f t="shared" si="226"/>
        <v>food</v>
      </c>
      <c r="T2417" s="5" t="str">
        <f t="shared" si="227"/>
        <v>food trucks</v>
      </c>
    </row>
    <row r="2418" spans="1:20" ht="32" x14ac:dyDescent="0.2">
      <c r="A2418" s="5">
        <v>2416</v>
      </c>
      <c r="B2418" s="12" t="s">
        <v>2417</v>
      </c>
      <c r="C2418" s="12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18">
        <f t="shared" si="222"/>
        <v>42019.654432870368</v>
      </c>
      <c r="O2418" s="16">
        <f t="shared" si="223"/>
        <v>42077.416666666664</v>
      </c>
      <c r="P2418" s="5" t="s">
        <v>8284</v>
      </c>
      <c r="Q2418" s="9">
        <f t="shared" si="224"/>
        <v>2.5000000000000001E-4</v>
      </c>
      <c r="R2418" s="15">
        <f t="shared" si="225"/>
        <v>5</v>
      </c>
      <c r="S2418" s="5" t="str">
        <f t="shared" si="226"/>
        <v>food</v>
      </c>
      <c r="T2418" s="5" t="str">
        <f t="shared" si="227"/>
        <v>food trucks</v>
      </c>
    </row>
    <row r="2419" spans="1:20" ht="32" x14ac:dyDescent="0.2">
      <c r="A2419" s="5">
        <v>2417</v>
      </c>
      <c r="B2419" s="12" t="s">
        <v>2418</v>
      </c>
      <c r="C2419" s="12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18">
        <f t="shared" si="222"/>
        <v>41831.800775462958</v>
      </c>
      <c r="O2419" s="16">
        <f t="shared" si="223"/>
        <v>41861.675775462958</v>
      </c>
      <c r="P2419" s="5" t="s">
        <v>8284</v>
      </c>
      <c r="Q2419" s="9">
        <f t="shared" si="224"/>
        <v>0</v>
      </c>
      <c r="R2419" s="15" t="str">
        <f t="shared" si="225"/>
        <v>N/A</v>
      </c>
      <c r="S2419" s="5" t="str">
        <f t="shared" si="226"/>
        <v>food</v>
      </c>
      <c r="T2419" s="5" t="str">
        <f t="shared" si="227"/>
        <v>food trucks</v>
      </c>
    </row>
    <row r="2420" spans="1:20" ht="16" x14ac:dyDescent="0.2">
      <c r="A2420" s="5">
        <v>2418</v>
      </c>
      <c r="B2420" s="12" t="s">
        <v>2419</v>
      </c>
      <c r="C2420" s="12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18">
        <f t="shared" si="222"/>
        <v>42027.773657407401</v>
      </c>
      <c r="O2420" s="16">
        <f t="shared" si="223"/>
        <v>42087.606990740744</v>
      </c>
      <c r="P2420" s="5" t="s">
        <v>8284</v>
      </c>
      <c r="Q2420" s="9">
        <f t="shared" si="224"/>
        <v>2.0000000000000001E-4</v>
      </c>
      <c r="R2420" s="15">
        <f t="shared" si="225"/>
        <v>1</v>
      </c>
      <c r="S2420" s="5" t="str">
        <f t="shared" si="226"/>
        <v>food</v>
      </c>
      <c r="T2420" s="5" t="str">
        <f t="shared" si="227"/>
        <v>food trucks</v>
      </c>
    </row>
    <row r="2421" spans="1:20" ht="32" x14ac:dyDescent="0.2">
      <c r="A2421" s="5">
        <v>2419</v>
      </c>
      <c r="B2421" s="12" t="s">
        <v>2420</v>
      </c>
      <c r="C2421" s="12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18">
        <f t="shared" si="222"/>
        <v>41993.654965277776</v>
      </c>
      <c r="O2421" s="16">
        <f t="shared" si="223"/>
        <v>42053.529965277776</v>
      </c>
      <c r="P2421" s="5" t="s">
        <v>8284</v>
      </c>
      <c r="Q2421" s="9">
        <f t="shared" si="224"/>
        <v>0</v>
      </c>
      <c r="R2421" s="15" t="str">
        <f t="shared" si="225"/>
        <v>N/A</v>
      </c>
      <c r="S2421" s="5" t="str">
        <f t="shared" si="226"/>
        <v>food</v>
      </c>
      <c r="T2421" s="5" t="str">
        <f t="shared" si="227"/>
        <v>food trucks</v>
      </c>
    </row>
    <row r="2422" spans="1:20" ht="32" x14ac:dyDescent="0.2">
      <c r="A2422" s="5">
        <v>2420</v>
      </c>
      <c r="B2422" s="12" t="s">
        <v>2421</v>
      </c>
      <c r="C2422" s="12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18">
        <f t="shared" si="222"/>
        <v>41892.945543981477</v>
      </c>
      <c r="O2422" s="16">
        <f t="shared" si="223"/>
        <v>41952.862210648142</v>
      </c>
      <c r="P2422" s="5" t="s">
        <v>8284</v>
      </c>
      <c r="Q2422" s="9">
        <f t="shared" si="224"/>
        <v>0.14825133372851215</v>
      </c>
      <c r="R2422" s="15">
        <f t="shared" si="225"/>
        <v>69.47</v>
      </c>
      <c r="S2422" s="5" t="str">
        <f t="shared" si="226"/>
        <v>food</v>
      </c>
      <c r="T2422" s="5" t="str">
        <f t="shared" si="227"/>
        <v>food trucks</v>
      </c>
    </row>
    <row r="2423" spans="1:20" ht="16" x14ac:dyDescent="0.2">
      <c r="A2423" s="5">
        <v>2421</v>
      </c>
      <c r="B2423" s="12" t="s">
        <v>2422</v>
      </c>
      <c r="C2423" s="12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18">
        <f t="shared" si="222"/>
        <v>42026.604120370372</v>
      </c>
      <c r="O2423" s="16">
        <f t="shared" si="223"/>
        <v>42056.479120370372</v>
      </c>
      <c r="P2423" s="5" t="s">
        <v>8284</v>
      </c>
      <c r="Q2423" s="9">
        <f t="shared" si="224"/>
        <v>1.6666666666666666E-4</v>
      </c>
      <c r="R2423" s="15">
        <f t="shared" si="225"/>
        <v>1</v>
      </c>
      <c r="S2423" s="5" t="str">
        <f t="shared" si="226"/>
        <v>food</v>
      </c>
      <c r="T2423" s="5" t="str">
        <f t="shared" si="227"/>
        <v>food trucks</v>
      </c>
    </row>
    <row r="2424" spans="1:20" ht="16" x14ac:dyDescent="0.2">
      <c r="A2424" s="5">
        <v>2422</v>
      </c>
      <c r="B2424" s="12" t="s">
        <v>2423</v>
      </c>
      <c r="C2424" s="12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18">
        <f t="shared" si="222"/>
        <v>42044.641620370363</v>
      </c>
      <c r="O2424" s="16">
        <f t="shared" si="223"/>
        <v>42074.474953703706</v>
      </c>
      <c r="P2424" s="5" t="s">
        <v>8284</v>
      </c>
      <c r="Q2424" s="9">
        <f t="shared" si="224"/>
        <v>2E-3</v>
      </c>
      <c r="R2424" s="15">
        <f t="shared" si="225"/>
        <v>1</v>
      </c>
      <c r="S2424" s="5" t="str">
        <f t="shared" si="226"/>
        <v>food</v>
      </c>
      <c r="T2424" s="5" t="str">
        <f t="shared" si="227"/>
        <v>food trucks</v>
      </c>
    </row>
    <row r="2425" spans="1:20" ht="32" x14ac:dyDescent="0.2">
      <c r="A2425" s="5">
        <v>2423</v>
      </c>
      <c r="B2425" s="12" t="s">
        <v>2424</v>
      </c>
      <c r="C2425" s="12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18">
        <f t="shared" si="222"/>
        <v>41974.621412037035</v>
      </c>
      <c r="O2425" s="16">
        <f t="shared" si="223"/>
        <v>42004.496412037035</v>
      </c>
      <c r="P2425" s="5" t="s">
        <v>8284</v>
      </c>
      <c r="Q2425" s="9">
        <f t="shared" si="224"/>
        <v>1.3333333333333334E-4</v>
      </c>
      <c r="R2425" s="15">
        <f t="shared" si="225"/>
        <v>8</v>
      </c>
      <c r="S2425" s="5" t="str">
        <f t="shared" si="226"/>
        <v>food</v>
      </c>
      <c r="T2425" s="5" t="str">
        <f t="shared" si="227"/>
        <v>food trucks</v>
      </c>
    </row>
    <row r="2426" spans="1:20" ht="16" x14ac:dyDescent="0.2">
      <c r="A2426" s="5">
        <v>2424</v>
      </c>
      <c r="B2426" s="12" t="s">
        <v>2425</v>
      </c>
      <c r="C2426" s="12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18">
        <f t="shared" si="222"/>
        <v>41909.809120370366</v>
      </c>
      <c r="O2426" s="16">
        <f t="shared" si="223"/>
        <v>41939.684120370366</v>
      </c>
      <c r="P2426" s="5" t="s">
        <v>8284</v>
      </c>
      <c r="Q2426" s="9">
        <f t="shared" si="224"/>
        <v>1.24E-2</v>
      </c>
      <c r="R2426" s="15">
        <f t="shared" si="225"/>
        <v>34.44</v>
      </c>
      <c r="S2426" s="5" t="str">
        <f t="shared" si="226"/>
        <v>food</v>
      </c>
      <c r="T2426" s="5" t="str">
        <f t="shared" si="227"/>
        <v>food trucks</v>
      </c>
    </row>
    <row r="2427" spans="1:20" ht="32" x14ac:dyDescent="0.2">
      <c r="A2427" s="5">
        <v>2425</v>
      </c>
      <c r="B2427" s="12" t="s">
        <v>2426</v>
      </c>
      <c r="C2427" s="12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18">
        <f t="shared" si="222"/>
        <v>42502.830428240741</v>
      </c>
      <c r="O2427" s="16">
        <f t="shared" si="223"/>
        <v>42517.711111111108</v>
      </c>
      <c r="P2427" s="5" t="s">
        <v>8284</v>
      </c>
      <c r="Q2427" s="9">
        <f t="shared" si="224"/>
        <v>2.8571428571428574E-4</v>
      </c>
      <c r="R2427" s="15">
        <f t="shared" si="225"/>
        <v>1</v>
      </c>
      <c r="S2427" s="5" t="str">
        <f t="shared" si="226"/>
        <v>food</v>
      </c>
      <c r="T2427" s="5" t="str">
        <f t="shared" si="227"/>
        <v>food trucks</v>
      </c>
    </row>
    <row r="2428" spans="1:20" ht="32" x14ac:dyDescent="0.2">
      <c r="A2428" s="5">
        <v>2426</v>
      </c>
      <c r="B2428" s="12" t="s">
        <v>2427</v>
      </c>
      <c r="C2428" s="12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18">
        <f t="shared" si="222"/>
        <v>42164.086712962962</v>
      </c>
      <c r="O2428" s="16">
        <f t="shared" si="223"/>
        <v>42223.961712962962</v>
      </c>
      <c r="P2428" s="5" t="s">
        <v>8284</v>
      </c>
      <c r="Q2428" s="9">
        <f t="shared" si="224"/>
        <v>0</v>
      </c>
      <c r="R2428" s="15" t="str">
        <f t="shared" si="225"/>
        <v>N/A</v>
      </c>
      <c r="S2428" s="5" t="str">
        <f t="shared" si="226"/>
        <v>food</v>
      </c>
      <c r="T2428" s="5" t="str">
        <f t="shared" si="227"/>
        <v>food trucks</v>
      </c>
    </row>
    <row r="2429" spans="1:20" ht="16" x14ac:dyDescent="0.2">
      <c r="A2429" s="5">
        <v>2427</v>
      </c>
      <c r="B2429" s="12" t="s">
        <v>2428</v>
      </c>
      <c r="C2429" s="12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18">
        <f t="shared" si="222"/>
        <v>42412.235335648147</v>
      </c>
      <c r="O2429" s="16">
        <f t="shared" si="223"/>
        <v>42452.068668981483</v>
      </c>
      <c r="P2429" s="5" t="s">
        <v>8284</v>
      </c>
      <c r="Q2429" s="9">
        <f t="shared" si="224"/>
        <v>2.0000000000000002E-5</v>
      </c>
      <c r="R2429" s="15">
        <f t="shared" si="225"/>
        <v>1</v>
      </c>
      <c r="S2429" s="5" t="str">
        <f t="shared" si="226"/>
        <v>food</v>
      </c>
      <c r="T2429" s="5" t="str">
        <f t="shared" si="227"/>
        <v>food trucks</v>
      </c>
    </row>
    <row r="2430" spans="1:20" ht="16" x14ac:dyDescent="0.2">
      <c r="A2430" s="5">
        <v>2428</v>
      </c>
      <c r="B2430" s="12" t="s">
        <v>2429</v>
      </c>
      <c r="C2430" s="12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18">
        <f t="shared" si="222"/>
        <v>42045.700821759259</v>
      </c>
      <c r="O2430" s="16">
        <f t="shared" si="223"/>
        <v>42075.534155092588</v>
      </c>
      <c r="P2430" s="5" t="s">
        <v>8284</v>
      </c>
      <c r="Q2430" s="9">
        <f t="shared" si="224"/>
        <v>2.8571428571428571E-5</v>
      </c>
      <c r="R2430" s="15">
        <f t="shared" si="225"/>
        <v>1</v>
      </c>
      <c r="S2430" s="5" t="str">
        <f t="shared" si="226"/>
        <v>food</v>
      </c>
      <c r="T2430" s="5" t="str">
        <f t="shared" si="227"/>
        <v>food trucks</v>
      </c>
    </row>
    <row r="2431" spans="1:20" ht="32" x14ac:dyDescent="0.2">
      <c r="A2431" s="5">
        <v>2429</v>
      </c>
      <c r="B2431" s="12" t="s">
        <v>2430</v>
      </c>
      <c r="C2431" s="12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18">
        <f t="shared" si="222"/>
        <v>42734.795902777776</v>
      </c>
      <c r="O2431" s="16">
        <f t="shared" si="223"/>
        <v>42771.488888888889</v>
      </c>
      <c r="P2431" s="5" t="s">
        <v>8284</v>
      </c>
      <c r="Q2431" s="9">
        <f t="shared" si="224"/>
        <v>1.4321428571428572E-2</v>
      </c>
      <c r="R2431" s="15">
        <f t="shared" si="225"/>
        <v>501.25</v>
      </c>
      <c r="S2431" s="5" t="str">
        <f t="shared" si="226"/>
        <v>food</v>
      </c>
      <c r="T2431" s="5" t="str">
        <f t="shared" si="227"/>
        <v>food trucks</v>
      </c>
    </row>
    <row r="2432" spans="1:20" ht="32" x14ac:dyDescent="0.2">
      <c r="A2432" s="5">
        <v>2430</v>
      </c>
      <c r="B2432" s="12" t="s">
        <v>2431</v>
      </c>
      <c r="C2432" s="12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18">
        <f t="shared" si="222"/>
        <v>42382.047499999993</v>
      </c>
      <c r="O2432" s="16">
        <f t="shared" si="223"/>
        <v>42411.922499999993</v>
      </c>
      <c r="P2432" s="5" t="s">
        <v>8284</v>
      </c>
      <c r="Q2432" s="9">
        <f t="shared" si="224"/>
        <v>7.0000000000000001E-3</v>
      </c>
      <c r="R2432" s="15">
        <f t="shared" si="225"/>
        <v>10.5</v>
      </c>
      <c r="S2432" s="5" t="str">
        <f t="shared" si="226"/>
        <v>food</v>
      </c>
      <c r="T2432" s="5" t="str">
        <f t="shared" si="227"/>
        <v>food trucks</v>
      </c>
    </row>
    <row r="2433" spans="1:20" ht="16" x14ac:dyDescent="0.2">
      <c r="A2433" s="5">
        <v>2431</v>
      </c>
      <c r="B2433" s="12" t="s">
        <v>2432</v>
      </c>
      <c r="C2433" s="12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18">
        <f t="shared" si="222"/>
        <v>42489.016354166662</v>
      </c>
      <c r="O2433" s="16">
        <f t="shared" si="223"/>
        <v>42548.891354166662</v>
      </c>
      <c r="P2433" s="5" t="s">
        <v>8284</v>
      </c>
      <c r="Q2433" s="9">
        <f t="shared" si="224"/>
        <v>2.0000000000000002E-5</v>
      </c>
      <c r="R2433" s="15">
        <f t="shared" si="225"/>
        <v>1</v>
      </c>
      <c r="S2433" s="5" t="str">
        <f t="shared" si="226"/>
        <v>food</v>
      </c>
      <c r="T2433" s="5" t="str">
        <f t="shared" si="227"/>
        <v>food trucks</v>
      </c>
    </row>
    <row r="2434" spans="1:20" ht="32" x14ac:dyDescent="0.2">
      <c r="A2434" s="5">
        <v>2432</v>
      </c>
      <c r="B2434" s="12" t="s">
        <v>2433</v>
      </c>
      <c r="C2434" s="12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18">
        <f t="shared" ref="N2434:N2497" si="228">(J2434/86400)+25569+(-2/24)</f>
        <v>42041.135381944441</v>
      </c>
      <c r="O2434" s="16">
        <f t="shared" ref="O2434:O2497" si="229">(I2434/86400)+25569+(-5/24)</f>
        <v>42071.010381944441</v>
      </c>
      <c r="P2434" s="5" t="s">
        <v>8284</v>
      </c>
      <c r="Q2434" s="9">
        <f t="shared" ref="Q2434:Q2497" si="230">E2434/D2434</f>
        <v>1.4285714285714287E-4</v>
      </c>
      <c r="R2434" s="15">
        <f t="shared" ref="R2434:R2497" si="231">IF(OR(E2434=0,L2434=0),"N/A",ROUND((E2434/L2434),2))</f>
        <v>1</v>
      </c>
      <c r="S2434" s="5" t="str">
        <f t="shared" ref="S2434:S2497" si="232">LEFT(P2434,(FIND("/",P2434,1)-1))</f>
        <v>food</v>
      </c>
      <c r="T2434" s="5" t="str">
        <f t="shared" ref="T2434:T2497" si="233">RIGHT(P2434,LEN(P2434)-FIND("/",P2434))</f>
        <v>food trucks</v>
      </c>
    </row>
    <row r="2435" spans="1:20" ht="32" x14ac:dyDescent="0.2">
      <c r="A2435" s="5">
        <v>2433</v>
      </c>
      <c r="B2435" s="12" t="s">
        <v>2434</v>
      </c>
      <c r="C2435" s="12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18">
        <f t="shared" si="228"/>
        <v>42397.816469907404</v>
      </c>
      <c r="O2435" s="16">
        <f t="shared" si="229"/>
        <v>42427.691469907404</v>
      </c>
      <c r="P2435" s="5" t="s">
        <v>8284</v>
      </c>
      <c r="Q2435" s="9">
        <f t="shared" si="230"/>
        <v>0</v>
      </c>
      <c r="R2435" s="15" t="str">
        <f t="shared" si="231"/>
        <v>N/A</v>
      </c>
      <c r="S2435" s="5" t="str">
        <f t="shared" si="232"/>
        <v>food</v>
      </c>
      <c r="T2435" s="5" t="str">
        <f t="shared" si="233"/>
        <v>food trucks</v>
      </c>
    </row>
    <row r="2436" spans="1:20" ht="32" x14ac:dyDescent="0.2">
      <c r="A2436" s="5">
        <v>2434</v>
      </c>
      <c r="B2436" s="12" t="s">
        <v>2435</v>
      </c>
      <c r="C2436" s="12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18">
        <f t="shared" si="228"/>
        <v>42180.102708333332</v>
      </c>
      <c r="O2436" s="16">
        <f t="shared" si="229"/>
        <v>42219.977708333332</v>
      </c>
      <c r="P2436" s="5" t="s">
        <v>8284</v>
      </c>
      <c r="Q2436" s="9">
        <f t="shared" si="230"/>
        <v>1.2999999999999999E-3</v>
      </c>
      <c r="R2436" s="15">
        <f t="shared" si="231"/>
        <v>13</v>
      </c>
      <c r="S2436" s="5" t="str">
        <f t="shared" si="232"/>
        <v>food</v>
      </c>
      <c r="T2436" s="5" t="str">
        <f t="shared" si="233"/>
        <v>food trucks</v>
      </c>
    </row>
    <row r="2437" spans="1:20" ht="32" x14ac:dyDescent="0.2">
      <c r="A2437" s="5">
        <v>2435</v>
      </c>
      <c r="B2437" s="12" t="s">
        <v>2436</v>
      </c>
      <c r="C2437" s="12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18">
        <f t="shared" si="228"/>
        <v>42252.194282407407</v>
      </c>
      <c r="O2437" s="16">
        <f t="shared" si="229"/>
        <v>42282.069282407407</v>
      </c>
      <c r="P2437" s="5" t="s">
        <v>8284</v>
      </c>
      <c r="Q2437" s="9">
        <f t="shared" si="230"/>
        <v>4.8960000000000002E-3</v>
      </c>
      <c r="R2437" s="15">
        <f t="shared" si="231"/>
        <v>306</v>
      </c>
      <c r="S2437" s="5" t="str">
        <f t="shared" si="232"/>
        <v>food</v>
      </c>
      <c r="T2437" s="5" t="str">
        <f t="shared" si="233"/>
        <v>food trucks</v>
      </c>
    </row>
    <row r="2438" spans="1:20" ht="32" x14ac:dyDescent="0.2">
      <c r="A2438" s="5">
        <v>2436</v>
      </c>
      <c r="B2438" s="12" t="s">
        <v>2437</v>
      </c>
      <c r="C2438" s="12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18">
        <f t="shared" si="228"/>
        <v>42338.532060185178</v>
      </c>
      <c r="O2438" s="16">
        <f t="shared" si="229"/>
        <v>42398.407060185178</v>
      </c>
      <c r="P2438" s="5" t="s">
        <v>8284</v>
      </c>
      <c r="Q2438" s="9">
        <f t="shared" si="230"/>
        <v>3.8461538461538462E-4</v>
      </c>
      <c r="R2438" s="15">
        <f t="shared" si="231"/>
        <v>22.5</v>
      </c>
      <c r="S2438" s="5" t="str">
        <f t="shared" si="232"/>
        <v>food</v>
      </c>
      <c r="T2438" s="5" t="str">
        <f t="shared" si="233"/>
        <v>food trucks</v>
      </c>
    </row>
    <row r="2439" spans="1:20" ht="32" x14ac:dyDescent="0.2">
      <c r="A2439" s="5">
        <v>2437</v>
      </c>
      <c r="B2439" s="12" t="s">
        <v>2438</v>
      </c>
      <c r="C2439" s="12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18">
        <f t="shared" si="228"/>
        <v>42031.881805555553</v>
      </c>
      <c r="O2439" s="16">
        <f t="shared" si="229"/>
        <v>42080.541666666664</v>
      </c>
      <c r="P2439" s="5" t="s">
        <v>8284</v>
      </c>
      <c r="Q2439" s="9">
        <f t="shared" si="230"/>
        <v>0</v>
      </c>
      <c r="R2439" s="15" t="str">
        <f t="shared" si="231"/>
        <v>N/A</v>
      </c>
      <c r="S2439" s="5" t="str">
        <f t="shared" si="232"/>
        <v>food</v>
      </c>
      <c r="T2439" s="5" t="str">
        <f t="shared" si="233"/>
        <v>food trucks</v>
      </c>
    </row>
    <row r="2440" spans="1:20" ht="32" x14ac:dyDescent="0.2">
      <c r="A2440" s="5">
        <v>2438</v>
      </c>
      <c r="B2440" s="12" t="s">
        <v>2439</v>
      </c>
      <c r="C2440" s="12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18">
        <f t="shared" si="228"/>
        <v>42285.831736111104</v>
      </c>
      <c r="O2440" s="16">
        <f t="shared" si="229"/>
        <v>42345.748402777775</v>
      </c>
      <c r="P2440" s="5" t="s">
        <v>8284</v>
      </c>
      <c r="Q2440" s="9">
        <f t="shared" si="230"/>
        <v>3.3333333333333335E-3</v>
      </c>
      <c r="R2440" s="15">
        <f t="shared" si="231"/>
        <v>50</v>
      </c>
      <c r="S2440" s="5" t="str">
        <f t="shared" si="232"/>
        <v>food</v>
      </c>
      <c r="T2440" s="5" t="str">
        <f t="shared" si="233"/>
        <v>food trucks</v>
      </c>
    </row>
    <row r="2441" spans="1:20" ht="32" x14ac:dyDescent="0.2">
      <c r="A2441" s="5">
        <v>2439</v>
      </c>
      <c r="B2441" s="12" t="s">
        <v>2440</v>
      </c>
      <c r="C2441" s="12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18">
        <f t="shared" si="228"/>
        <v>42265.735289351847</v>
      </c>
      <c r="O2441" s="16">
        <f t="shared" si="229"/>
        <v>42295.610289351847</v>
      </c>
      <c r="P2441" s="5" t="s">
        <v>8284</v>
      </c>
      <c r="Q2441" s="9">
        <f t="shared" si="230"/>
        <v>0</v>
      </c>
      <c r="R2441" s="15" t="str">
        <f t="shared" si="231"/>
        <v>N/A</v>
      </c>
      <c r="S2441" s="5" t="str">
        <f t="shared" si="232"/>
        <v>food</v>
      </c>
      <c r="T2441" s="5" t="str">
        <f t="shared" si="233"/>
        <v>food trucks</v>
      </c>
    </row>
    <row r="2442" spans="1:20" ht="16" x14ac:dyDescent="0.2">
      <c r="A2442" s="5">
        <v>2440</v>
      </c>
      <c r="B2442" s="12" t="s">
        <v>2441</v>
      </c>
      <c r="C2442" s="12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18">
        <f t="shared" si="228"/>
        <v>42383.816122685188</v>
      </c>
      <c r="O2442" s="16">
        <f t="shared" si="229"/>
        <v>42413.691122685188</v>
      </c>
      <c r="P2442" s="5" t="s">
        <v>8284</v>
      </c>
      <c r="Q2442" s="9">
        <f t="shared" si="230"/>
        <v>2E-3</v>
      </c>
      <c r="R2442" s="15">
        <f t="shared" si="231"/>
        <v>5</v>
      </c>
      <c r="S2442" s="5" t="str">
        <f t="shared" si="232"/>
        <v>food</v>
      </c>
      <c r="T2442" s="5" t="str">
        <f t="shared" si="233"/>
        <v>food trucks</v>
      </c>
    </row>
    <row r="2443" spans="1:20" ht="16" x14ac:dyDescent="0.2">
      <c r="A2443" s="5">
        <v>2441</v>
      </c>
      <c r="B2443" s="12" t="s">
        <v>2442</v>
      </c>
      <c r="C2443" s="12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18">
        <f t="shared" si="228"/>
        <v>42187.042291666665</v>
      </c>
      <c r="O2443" s="16">
        <f t="shared" si="229"/>
        <v>42207.999305555553</v>
      </c>
      <c r="P2443" s="5" t="s">
        <v>8298</v>
      </c>
      <c r="Q2443" s="9">
        <f t="shared" si="230"/>
        <v>1.0788</v>
      </c>
      <c r="R2443" s="15">
        <f t="shared" si="231"/>
        <v>74.23</v>
      </c>
      <c r="S2443" s="5" t="str">
        <f t="shared" si="232"/>
        <v>food</v>
      </c>
      <c r="T2443" s="5" t="str">
        <f t="shared" si="233"/>
        <v>small batch</v>
      </c>
    </row>
    <row r="2444" spans="1:20" ht="16" x14ac:dyDescent="0.2">
      <c r="A2444" s="5">
        <v>2442</v>
      </c>
      <c r="B2444" s="12" t="s">
        <v>2443</v>
      </c>
      <c r="C2444" s="12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18">
        <f t="shared" si="228"/>
        <v>42052.583657407406</v>
      </c>
      <c r="O2444" s="16">
        <f t="shared" si="229"/>
        <v>42082.416990740741</v>
      </c>
      <c r="P2444" s="5" t="s">
        <v>8298</v>
      </c>
      <c r="Q2444" s="9">
        <f t="shared" si="230"/>
        <v>1.2594166666666666</v>
      </c>
      <c r="R2444" s="15">
        <f t="shared" si="231"/>
        <v>81.25</v>
      </c>
      <c r="S2444" s="5" t="str">
        <f t="shared" si="232"/>
        <v>food</v>
      </c>
      <c r="T2444" s="5" t="str">
        <f t="shared" si="233"/>
        <v>small batch</v>
      </c>
    </row>
    <row r="2445" spans="1:20" ht="32" x14ac:dyDescent="0.2">
      <c r="A2445" s="5">
        <v>2443</v>
      </c>
      <c r="B2445" s="12" t="s">
        <v>2444</v>
      </c>
      <c r="C2445" s="12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18">
        <f t="shared" si="228"/>
        <v>41836.541921296295</v>
      </c>
      <c r="O2445" s="16">
        <f t="shared" si="229"/>
        <v>41866.416921296295</v>
      </c>
      <c r="P2445" s="5" t="s">
        <v>8298</v>
      </c>
      <c r="Q2445" s="9">
        <f t="shared" si="230"/>
        <v>2.0251494999999999</v>
      </c>
      <c r="R2445" s="15">
        <f t="shared" si="231"/>
        <v>130.22999999999999</v>
      </c>
      <c r="S2445" s="5" t="str">
        <f t="shared" si="232"/>
        <v>food</v>
      </c>
      <c r="T2445" s="5" t="str">
        <f t="shared" si="233"/>
        <v>small batch</v>
      </c>
    </row>
    <row r="2446" spans="1:20" ht="32" x14ac:dyDescent="0.2">
      <c r="A2446" s="5">
        <v>2444</v>
      </c>
      <c r="B2446" s="12" t="s">
        <v>2445</v>
      </c>
      <c r="C2446" s="12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18">
        <f t="shared" si="228"/>
        <v>42485.67119212963</v>
      </c>
      <c r="O2446" s="16">
        <f t="shared" si="229"/>
        <v>42515.54619212963</v>
      </c>
      <c r="P2446" s="5" t="s">
        <v>8298</v>
      </c>
      <c r="Q2446" s="9">
        <f t="shared" si="230"/>
        <v>1.0860000000000001</v>
      </c>
      <c r="R2446" s="15">
        <f t="shared" si="231"/>
        <v>53.41</v>
      </c>
      <c r="S2446" s="5" t="str">
        <f t="shared" si="232"/>
        <v>food</v>
      </c>
      <c r="T2446" s="5" t="str">
        <f t="shared" si="233"/>
        <v>small batch</v>
      </c>
    </row>
    <row r="2447" spans="1:20" ht="32" x14ac:dyDescent="0.2">
      <c r="A2447" s="5">
        <v>2445</v>
      </c>
      <c r="B2447" s="12" t="s">
        <v>2446</v>
      </c>
      <c r="C2447" s="12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18">
        <f t="shared" si="228"/>
        <v>42243.106724537036</v>
      </c>
      <c r="O2447" s="16">
        <f t="shared" si="229"/>
        <v>42272.981724537036</v>
      </c>
      <c r="P2447" s="5" t="s">
        <v>8298</v>
      </c>
      <c r="Q2447" s="9">
        <f t="shared" si="230"/>
        <v>1.728</v>
      </c>
      <c r="R2447" s="15">
        <f t="shared" si="231"/>
        <v>75.13</v>
      </c>
      <c r="S2447" s="5" t="str">
        <f t="shared" si="232"/>
        <v>food</v>
      </c>
      <c r="T2447" s="5" t="str">
        <f t="shared" si="233"/>
        <v>small batch</v>
      </c>
    </row>
    <row r="2448" spans="1:20" ht="32" x14ac:dyDescent="0.2">
      <c r="A2448" s="5">
        <v>2446</v>
      </c>
      <c r="B2448" s="12" t="s">
        <v>2447</v>
      </c>
      <c r="C2448" s="12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18">
        <f t="shared" si="228"/>
        <v>42670.519340277773</v>
      </c>
      <c r="O2448" s="16">
        <f t="shared" si="229"/>
        <v>42700.436006944445</v>
      </c>
      <c r="P2448" s="5" t="s">
        <v>8298</v>
      </c>
      <c r="Q2448" s="9">
        <f t="shared" si="230"/>
        <v>1.6798</v>
      </c>
      <c r="R2448" s="15">
        <f t="shared" si="231"/>
        <v>75.67</v>
      </c>
      <c r="S2448" s="5" t="str">
        <f t="shared" si="232"/>
        <v>food</v>
      </c>
      <c r="T2448" s="5" t="str">
        <f t="shared" si="233"/>
        <v>small batch</v>
      </c>
    </row>
    <row r="2449" spans="1:20" ht="32" x14ac:dyDescent="0.2">
      <c r="A2449" s="5">
        <v>2447</v>
      </c>
      <c r="B2449" s="12" t="s">
        <v>2448</v>
      </c>
      <c r="C2449" s="12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18">
        <f t="shared" si="228"/>
        <v>42654.38649305555</v>
      </c>
      <c r="O2449" s="16">
        <f t="shared" si="229"/>
        <v>42685.958333333336</v>
      </c>
      <c r="P2449" s="5" t="s">
        <v>8298</v>
      </c>
      <c r="Q2449" s="9">
        <f t="shared" si="230"/>
        <v>4.2720000000000002</v>
      </c>
      <c r="R2449" s="15">
        <f t="shared" si="231"/>
        <v>31.69</v>
      </c>
      <c r="S2449" s="5" t="str">
        <f t="shared" si="232"/>
        <v>food</v>
      </c>
      <c r="T2449" s="5" t="str">
        <f t="shared" si="233"/>
        <v>small batch</v>
      </c>
    </row>
    <row r="2450" spans="1:20" ht="32" x14ac:dyDescent="0.2">
      <c r="A2450" s="5">
        <v>2448</v>
      </c>
      <c r="B2450" s="12" t="s">
        <v>2449</v>
      </c>
      <c r="C2450" s="12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18">
        <f t="shared" si="228"/>
        <v>42607.232789351845</v>
      </c>
      <c r="O2450" s="16">
        <f t="shared" si="229"/>
        <v>42613.025000000001</v>
      </c>
      <c r="P2450" s="5" t="s">
        <v>8298</v>
      </c>
      <c r="Q2450" s="9">
        <f t="shared" si="230"/>
        <v>1.075</v>
      </c>
      <c r="R2450" s="15">
        <f t="shared" si="231"/>
        <v>47.78</v>
      </c>
      <c r="S2450" s="5" t="str">
        <f t="shared" si="232"/>
        <v>food</v>
      </c>
      <c r="T2450" s="5" t="str">
        <f t="shared" si="233"/>
        <v>small batch</v>
      </c>
    </row>
    <row r="2451" spans="1:20" ht="32" x14ac:dyDescent="0.2">
      <c r="A2451" s="5">
        <v>2449</v>
      </c>
      <c r="B2451" s="12" t="s">
        <v>2450</v>
      </c>
      <c r="C2451" s="12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18">
        <f t="shared" si="228"/>
        <v>41943.059201388889</v>
      </c>
      <c r="O2451" s="16">
        <f t="shared" si="229"/>
        <v>41972.975868055553</v>
      </c>
      <c r="P2451" s="5" t="s">
        <v>8298</v>
      </c>
      <c r="Q2451" s="9">
        <f t="shared" si="230"/>
        <v>1.08</v>
      </c>
      <c r="R2451" s="15">
        <f t="shared" si="231"/>
        <v>90</v>
      </c>
      <c r="S2451" s="5" t="str">
        <f t="shared" si="232"/>
        <v>food</v>
      </c>
      <c r="T2451" s="5" t="str">
        <f t="shared" si="233"/>
        <v>small batch</v>
      </c>
    </row>
    <row r="2452" spans="1:20" ht="32" x14ac:dyDescent="0.2">
      <c r="A2452" s="5">
        <v>2450</v>
      </c>
      <c r="B2452" s="12" t="s">
        <v>2451</v>
      </c>
      <c r="C2452" s="12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18">
        <f t="shared" si="228"/>
        <v>41901.989074074074</v>
      </c>
      <c r="O2452" s="16">
        <f t="shared" si="229"/>
        <v>41939.924305555549</v>
      </c>
      <c r="P2452" s="5" t="s">
        <v>8298</v>
      </c>
      <c r="Q2452" s="9">
        <f t="shared" si="230"/>
        <v>1.0153353333333335</v>
      </c>
      <c r="R2452" s="15">
        <f t="shared" si="231"/>
        <v>149.31</v>
      </c>
      <c r="S2452" s="5" t="str">
        <f t="shared" si="232"/>
        <v>food</v>
      </c>
      <c r="T2452" s="5" t="str">
        <f t="shared" si="233"/>
        <v>small batch</v>
      </c>
    </row>
    <row r="2453" spans="1:20" ht="32" x14ac:dyDescent="0.2">
      <c r="A2453" s="5">
        <v>2451</v>
      </c>
      <c r="B2453" s="12" t="s">
        <v>2452</v>
      </c>
      <c r="C2453" s="12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18">
        <f t="shared" si="228"/>
        <v>42779.825115740743</v>
      </c>
      <c r="O2453" s="16">
        <f t="shared" si="229"/>
        <v>42799.700115740743</v>
      </c>
      <c r="P2453" s="5" t="s">
        <v>8298</v>
      </c>
      <c r="Q2453" s="9">
        <f t="shared" si="230"/>
        <v>1.1545000000000001</v>
      </c>
      <c r="R2453" s="15">
        <f t="shared" si="231"/>
        <v>62.07</v>
      </c>
      <c r="S2453" s="5" t="str">
        <f t="shared" si="232"/>
        <v>food</v>
      </c>
      <c r="T2453" s="5" t="str">
        <f t="shared" si="233"/>
        <v>small batch</v>
      </c>
    </row>
    <row r="2454" spans="1:20" ht="32" x14ac:dyDescent="0.2">
      <c r="A2454" s="5">
        <v>2452</v>
      </c>
      <c r="B2454" s="12" t="s">
        <v>2453</v>
      </c>
      <c r="C2454" s="12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18">
        <f t="shared" si="228"/>
        <v>42338.760416666664</v>
      </c>
      <c r="O2454" s="16">
        <f t="shared" si="229"/>
        <v>42367.749999999993</v>
      </c>
      <c r="P2454" s="5" t="s">
        <v>8298</v>
      </c>
      <c r="Q2454" s="9">
        <f t="shared" si="230"/>
        <v>1.335</v>
      </c>
      <c r="R2454" s="15">
        <f t="shared" si="231"/>
        <v>53.4</v>
      </c>
      <c r="S2454" s="5" t="str">
        <f t="shared" si="232"/>
        <v>food</v>
      </c>
      <c r="T2454" s="5" t="str">
        <f t="shared" si="233"/>
        <v>small batch</v>
      </c>
    </row>
    <row r="2455" spans="1:20" ht="32" x14ac:dyDescent="0.2">
      <c r="A2455" s="5">
        <v>2453</v>
      </c>
      <c r="B2455" s="12" t="s">
        <v>2454</v>
      </c>
      <c r="C2455" s="12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18">
        <f t="shared" si="228"/>
        <v>42738.608900462961</v>
      </c>
      <c r="O2455" s="16">
        <f t="shared" si="229"/>
        <v>42768.483900462961</v>
      </c>
      <c r="P2455" s="5" t="s">
        <v>8298</v>
      </c>
      <c r="Q2455" s="9">
        <f t="shared" si="230"/>
        <v>1.5469999999999999</v>
      </c>
      <c r="R2455" s="15">
        <f t="shared" si="231"/>
        <v>69.27</v>
      </c>
      <c r="S2455" s="5" t="str">
        <f t="shared" si="232"/>
        <v>food</v>
      </c>
      <c r="T2455" s="5" t="str">
        <f t="shared" si="233"/>
        <v>small batch</v>
      </c>
    </row>
    <row r="2456" spans="1:20" ht="32" x14ac:dyDescent="0.2">
      <c r="A2456" s="5">
        <v>2454</v>
      </c>
      <c r="B2456" s="12" t="s">
        <v>2455</v>
      </c>
      <c r="C2456" s="12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18">
        <f t="shared" si="228"/>
        <v>42770.118148148147</v>
      </c>
      <c r="O2456" s="16">
        <f t="shared" si="229"/>
        <v>42804.993148148147</v>
      </c>
      <c r="P2456" s="5" t="s">
        <v>8298</v>
      </c>
      <c r="Q2456" s="9">
        <f t="shared" si="230"/>
        <v>1.0084571428571429</v>
      </c>
      <c r="R2456" s="15">
        <f t="shared" si="231"/>
        <v>271.51</v>
      </c>
      <c r="S2456" s="5" t="str">
        <f t="shared" si="232"/>
        <v>food</v>
      </c>
      <c r="T2456" s="5" t="str">
        <f t="shared" si="233"/>
        <v>small batch</v>
      </c>
    </row>
    <row r="2457" spans="1:20" ht="32" x14ac:dyDescent="0.2">
      <c r="A2457" s="5">
        <v>2455</v>
      </c>
      <c r="B2457" s="12" t="s">
        <v>2456</v>
      </c>
      <c r="C2457" s="12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18">
        <f t="shared" si="228"/>
        <v>42452.698495370372</v>
      </c>
      <c r="O2457" s="16">
        <f t="shared" si="229"/>
        <v>42480.573495370372</v>
      </c>
      <c r="P2457" s="5" t="s">
        <v>8298</v>
      </c>
      <c r="Q2457" s="9">
        <f t="shared" si="230"/>
        <v>1.82</v>
      </c>
      <c r="R2457" s="15">
        <f t="shared" si="231"/>
        <v>34.130000000000003</v>
      </c>
      <c r="S2457" s="5" t="str">
        <f t="shared" si="232"/>
        <v>food</v>
      </c>
      <c r="T2457" s="5" t="str">
        <f t="shared" si="233"/>
        <v>small batch</v>
      </c>
    </row>
    <row r="2458" spans="1:20" ht="32" x14ac:dyDescent="0.2">
      <c r="A2458" s="5">
        <v>2456</v>
      </c>
      <c r="B2458" s="12" t="s">
        <v>2457</v>
      </c>
      <c r="C2458" s="12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18">
        <f t="shared" si="228"/>
        <v>42761.877766203703</v>
      </c>
      <c r="O2458" s="16">
        <f t="shared" si="229"/>
        <v>42791.752766203703</v>
      </c>
      <c r="P2458" s="5" t="s">
        <v>8298</v>
      </c>
      <c r="Q2458" s="9">
        <f t="shared" si="230"/>
        <v>1.8086666666666666</v>
      </c>
      <c r="R2458" s="15">
        <f t="shared" si="231"/>
        <v>40.49</v>
      </c>
      <c r="S2458" s="5" t="str">
        <f t="shared" si="232"/>
        <v>food</v>
      </c>
      <c r="T2458" s="5" t="str">
        <f t="shared" si="233"/>
        <v>small batch</v>
      </c>
    </row>
    <row r="2459" spans="1:20" ht="32" x14ac:dyDescent="0.2">
      <c r="A2459" s="5">
        <v>2457</v>
      </c>
      <c r="B2459" s="12" t="s">
        <v>2458</v>
      </c>
      <c r="C2459" s="12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18">
        <f t="shared" si="228"/>
        <v>42423.519166666665</v>
      </c>
      <c r="O2459" s="16">
        <f t="shared" si="229"/>
        <v>42453.352500000001</v>
      </c>
      <c r="P2459" s="5" t="s">
        <v>8298</v>
      </c>
      <c r="Q2459" s="9">
        <f t="shared" si="230"/>
        <v>1.0230434782608695</v>
      </c>
      <c r="R2459" s="15">
        <f t="shared" si="231"/>
        <v>189.76</v>
      </c>
      <c r="S2459" s="5" t="str">
        <f t="shared" si="232"/>
        <v>food</v>
      </c>
      <c r="T2459" s="5" t="str">
        <f t="shared" si="233"/>
        <v>small batch</v>
      </c>
    </row>
    <row r="2460" spans="1:20" ht="32" x14ac:dyDescent="0.2">
      <c r="A2460" s="5">
        <v>2458</v>
      </c>
      <c r="B2460" s="12" t="s">
        <v>2459</v>
      </c>
      <c r="C2460" s="12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18">
        <f t="shared" si="228"/>
        <v>42495.788402777776</v>
      </c>
      <c r="O2460" s="16">
        <f t="shared" si="229"/>
        <v>42530.583333333336</v>
      </c>
      <c r="P2460" s="5" t="s">
        <v>8298</v>
      </c>
      <c r="Q2460" s="9">
        <f t="shared" si="230"/>
        <v>1.1017999999999999</v>
      </c>
      <c r="R2460" s="15">
        <f t="shared" si="231"/>
        <v>68.86</v>
      </c>
      <c r="S2460" s="5" t="str">
        <f t="shared" si="232"/>
        <v>food</v>
      </c>
      <c r="T2460" s="5" t="str">
        <f t="shared" si="233"/>
        <v>small batch</v>
      </c>
    </row>
    <row r="2461" spans="1:20" ht="32" x14ac:dyDescent="0.2">
      <c r="A2461" s="5">
        <v>2459</v>
      </c>
      <c r="B2461" s="12" t="s">
        <v>2460</v>
      </c>
      <c r="C2461" s="12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18">
        <f t="shared" si="228"/>
        <v>42407.554224537038</v>
      </c>
      <c r="O2461" s="16">
        <f t="shared" si="229"/>
        <v>42452.387557870366</v>
      </c>
      <c r="P2461" s="5" t="s">
        <v>8298</v>
      </c>
      <c r="Q2461" s="9">
        <f t="shared" si="230"/>
        <v>1.0225</v>
      </c>
      <c r="R2461" s="15">
        <f t="shared" si="231"/>
        <v>108.78</v>
      </c>
      <c r="S2461" s="5" t="str">
        <f t="shared" si="232"/>
        <v>food</v>
      </c>
      <c r="T2461" s="5" t="str">
        <f t="shared" si="233"/>
        <v>small batch</v>
      </c>
    </row>
    <row r="2462" spans="1:20" ht="32" x14ac:dyDescent="0.2">
      <c r="A2462" s="5">
        <v>2460</v>
      </c>
      <c r="B2462" s="12" t="s">
        <v>2461</v>
      </c>
      <c r="C2462" s="12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18">
        <f t="shared" si="228"/>
        <v>42704.103784722225</v>
      </c>
      <c r="O2462" s="16">
        <f t="shared" si="229"/>
        <v>42737.970138888886</v>
      </c>
      <c r="P2462" s="5" t="s">
        <v>8298</v>
      </c>
      <c r="Q2462" s="9">
        <f t="shared" si="230"/>
        <v>1.0078823529411765</v>
      </c>
      <c r="R2462" s="15">
        <f t="shared" si="231"/>
        <v>125.99</v>
      </c>
      <c r="S2462" s="5" t="str">
        <f t="shared" si="232"/>
        <v>food</v>
      </c>
      <c r="T2462" s="5" t="str">
        <f t="shared" si="233"/>
        <v>small batch</v>
      </c>
    </row>
    <row r="2463" spans="1:20" ht="32" x14ac:dyDescent="0.2">
      <c r="A2463" s="5">
        <v>2461</v>
      </c>
      <c r="B2463" s="12" t="s">
        <v>2462</v>
      </c>
      <c r="C2463" s="12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18">
        <f t="shared" si="228"/>
        <v>40783.929363425923</v>
      </c>
      <c r="O2463" s="16">
        <f t="shared" si="229"/>
        <v>40816.916666666664</v>
      </c>
      <c r="P2463" s="5" t="s">
        <v>8279</v>
      </c>
      <c r="Q2463" s="9">
        <f t="shared" si="230"/>
        <v>1.038</v>
      </c>
      <c r="R2463" s="15">
        <f t="shared" si="231"/>
        <v>90.52</v>
      </c>
      <c r="S2463" s="5" t="str">
        <f t="shared" si="232"/>
        <v>music</v>
      </c>
      <c r="T2463" s="5" t="str">
        <f t="shared" si="233"/>
        <v>indie rock</v>
      </c>
    </row>
    <row r="2464" spans="1:20" ht="32" x14ac:dyDescent="0.2">
      <c r="A2464" s="5">
        <v>2462</v>
      </c>
      <c r="B2464" s="12" t="s">
        <v>2463</v>
      </c>
      <c r="C2464" s="12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18">
        <f t="shared" si="228"/>
        <v>41089.102962962963</v>
      </c>
      <c r="O2464" s="16">
        <f t="shared" si="229"/>
        <v>41108.977962962963</v>
      </c>
      <c r="P2464" s="5" t="s">
        <v>8279</v>
      </c>
      <c r="Q2464" s="9">
        <f t="shared" si="230"/>
        <v>1.1070833333333334</v>
      </c>
      <c r="R2464" s="15">
        <f t="shared" si="231"/>
        <v>28.88</v>
      </c>
      <c r="S2464" s="5" t="str">
        <f t="shared" si="232"/>
        <v>music</v>
      </c>
      <c r="T2464" s="5" t="str">
        <f t="shared" si="233"/>
        <v>indie rock</v>
      </c>
    </row>
    <row r="2465" spans="1:20" ht="16" x14ac:dyDescent="0.2">
      <c r="A2465" s="5">
        <v>2463</v>
      </c>
      <c r="B2465" s="12" t="s">
        <v>2464</v>
      </c>
      <c r="C2465" s="12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18">
        <f t="shared" si="228"/>
        <v>41341.028067129628</v>
      </c>
      <c r="O2465" s="16">
        <f t="shared" si="229"/>
        <v>41380.583333333328</v>
      </c>
      <c r="P2465" s="5" t="s">
        <v>8279</v>
      </c>
      <c r="Q2465" s="9">
        <f t="shared" si="230"/>
        <v>1.1625000000000001</v>
      </c>
      <c r="R2465" s="15">
        <f t="shared" si="231"/>
        <v>31</v>
      </c>
      <c r="S2465" s="5" t="str">
        <f t="shared" si="232"/>
        <v>music</v>
      </c>
      <c r="T2465" s="5" t="str">
        <f t="shared" si="233"/>
        <v>indie rock</v>
      </c>
    </row>
    <row r="2466" spans="1:20" ht="32" x14ac:dyDescent="0.2">
      <c r="A2466" s="5">
        <v>2464</v>
      </c>
      <c r="B2466" s="12" t="s">
        <v>2465</v>
      </c>
      <c r="C2466" s="12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18">
        <f t="shared" si="228"/>
        <v>42248.817094907405</v>
      </c>
      <c r="O2466" s="16">
        <f t="shared" si="229"/>
        <v>42277.603472222218</v>
      </c>
      <c r="P2466" s="5" t="s">
        <v>8279</v>
      </c>
      <c r="Q2466" s="9">
        <f t="shared" si="230"/>
        <v>1.111</v>
      </c>
      <c r="R2466" s="15">
        <f t="shared" si="231"/>
        <v>51.67</v>
      </c>
      <c r="S2466" s="5" t="str">
        <f t="shared" si="232"/>
        <v>music</v>
      </c>
      <c r="T2466" s="5" t="str">
        <f t="shared" si="233"/>
        <v>indie rock</v>
      </c>
    </row>
    <row r="2467" spans="1:20" ht="16" x14ac:dyDescent="0.2">
      <c r="A2467" s="5">
        <v>2465</v>
      </c>
      <c r="B2467" s="12" t="s">
        <v>2466</v>
      </c>
      <c r="C2467" s="12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18">
        <f t="shared" si="228"/>
        <v>41145.635972222219</v>
      </c>
      <c r="O2467" s="16">
        <f t="shared" si="229"/>
        <v>41175.510972222219</v>
      </c>
      <c r="P2467" s="5" t="s">
        <v>8279</v>
      </c>
      <c r="Q2467" s="9">
        <f t="shared" si="230"/>
        <v>1.8014285714285714</v>
      </c>
      <c r="R2467" s="15">
        <f t="shared" si="231"/>
        <v>26.27</v>
      </c>
      <c r="S2467" s="5" t="str">
        <f t="shared" si="232"/>
        <v>music</v>
      </c>
      <c r="T2467" s="5" t="str">
        <f t="shared" si="233"/>
        <v>indie rock</v>
      </c>
    </row>
    <row r="2468" spans="1:20" ht="32" x14ac:dyDescent="0.2">
      <c r="A2468" s="5">
        <v>2466</v>
      </c>
      <c r="B2468" s="12" t="s">
        <v>2467</v>
      </c>
      <c r="C2468" s="12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18">
        <f t="shared" si="228"/>
        <v>41373.019131944442</v>
      </c>
      <c r="O2468" s="16">
        <f t="shared" si="229"/>
        <v>41402.894131944442</v>
      </c>
      <c r="P2468" s="5" t="s">
        <v>8279</v>
      </c>
      <c r="Q2468" s="9">
        <f t="shared" si="230"/>
        <v>1</v>
      </c>
      <c r="R2468" s="15">
        <f t="shared" si="231"/>
        <v>48.08</v>
      </c>
      <c r="S2468" s="5" t="str">
        <f t="shared" si="232"/>
        <v>music</v>
      </c>
      <c r="T2468" s="5" t="str">
        <f t="shared" si="233"/>
        <v>indie rock</v>
      </c>
    </row>
    <row r="2469" spans="1:20" ht="32" x14ac:dyDescent="0.2">
      <c r="A2469" s="5">
        <v>2467</v>
      </c>
      <c r="B2469" s="12" t="s">
        <v>2468</v>
      </c>
      <c r="C2469" s="12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18">
        <f t="shared" si="228"/>
        <v>41025.790868055556</v>
      </c>
      <c r="O2469" s="16">
        <f t="shared" si="229"/>
        <v>41039.5</v>
      </c>
      <c r="P2469" s="5" t="s">
        <v>8279</v>
      </c>
      <c r="Q2469" s="9">
        <f t="shared" si="230"/>
        <v>1.1850000000000001</v>
      </c>
      <c r="R2469" s="15">
        <f t="shared" si="231"/>
        <v>27.56</v>
      </c>
      <c r="S2469" s="5" t="str">
        <f t="shared" si="232"/>
        <v>music</v>
      </c>
      <c r="T2469" s="5" t="str">
        <f t="shared" si="233"/>
        <v>indie rock</v>
      </c>
    </row>
    <row r="2470" spans="1:20" ht="16" x14ac:dyDescent="0.2">
      <c r="A2470" s="5">
        <v>2468</v>
      </c>
      <c r="B2470" s="12" t="s">
        <v>2469</v>
      </c>
      <c r="C2470" s="12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18">
        <f t="shared" si="228"/>
        <v>41174.070844907408</v>
      </c>
      <c r="O2470" s="16">
        <f t="shared" si="229"/>
        <v>41210</v>
      </c>
      <c r="P2470" s="5" t="s">
        <v>8279</v>
      </c>
      <c r="Q2470" s="9">
        <f t="shared" si="230"/>
        <v>1.0721700000000001</v>
      </c>
      <c r="R2470" s="15">
        <f t="shared" si="231"/>
        <v>36.97</v>
      </c>
      <c r="S2470" s="5" t="str">
        <f t="shared" si="232"/>
        <v>music</v>
      </c>
      <c r="T2470" s="5" t="str">
        <f t="shared" si="233"/>
        <v>indie rock</v>
      </c>
    </row>
    <row r="2471" spans="1:20" ht="32" x14ac:dyDescent="0.2">
      <c r="A2471" s="5">
        <v>2469</v>
      </c>
      <c r="B2471" s="12" t="s">
        <v>2470</v>
      </c>
      <c r="C2471" s="12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18">
        <f t="shared" si="228"/>
        <v>40557.346400462957</v>
      </c>
      <c r="O2471" s="16">
        <f t="shared" si="229"/>
        <v>40582.221400462957</v>
      </c>
      <c r="P2471" s="5" t="s">
        <v>8279</v>
      </c>
      <c r="Q2471" s="9">
        <f t="shared" si="230"/>
        <v>1.1366666666666667</v>
      </c>
      <c r="R2471" s="15">
        <f t="shared" si="231"/>
        <v>29.02</v>
      </c>
      <c r="S2471" s="5" t="str">
        <f t="shared" si="232"/>
        <v>music</v>
      </c>
      <c r="T2471" s="5" t="str">
        <f t="shared" si="233"/>
        <v>indie rock</v>
      </c>
    </row>
    <row r="2472" spans="1:20" ht="32" x14ac:dyDescent="0.2">
      <c r="A2472" s="5">
        <v>2470</v>
      </c>
      <c r="B2472" s="12" t="s">
        <v>2471</v>
      </c>
      <c r="C2472" s="12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18">
        <f t="shared" si="228"/>
        <v>41022.991377314815</v>
      </c>
      <c r="O2472" s="16">
        <f t="shared" si="229"/>
        <v>41052.866377314815</v>
      </c>
      <c r="P2472" s="5" t="s">
        <v>8279</v>
      </c>
      <c r="Q2472" s="9">
        <f t="shared" si="230"/>
        <v>1.0316400000000001</v>
      </c>
      <c r="R2472" s="15">
        <f t="shared" si="231"/>
        <v>28.66</v>
      </c>
      <c r="S2472" s="5" t="str">
        <f t="shared" si="232"/>
        <v>music</v>
      </c>
      <c r="T2472" s="5" t="str">
        <f t="shared" si="233"/>
        <v>indie rock</v>
      </c>
    </row>
    <row r="2473" spans="1:20" ht="32" x14ac:dyDescent="0.2">
      <c r="A2473" s="5">
        <v>2471</v>
      </c>
      <c r="B2473" s="12" t="s">
        <v>2472</v>
      </c>
      <c r="C2473" s="12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18">
        <f t="shared" si="228"/>
        <v>40893.909629629627</v>
      </c>
      <c r="O2473" s="16">
        <f t="shared" si="229"/>
        <v>40933.784629629627</v>
      </c>
      <c r="P2473" s="5" t="s">
        <v>8279</v>
      </c>
      <c r="Q2473" s="9">
        <f t="shared" si="230"/>
        <v>1.28</v>
      </c>
      <c r="R2473" s="15">
        <f t="shared" si="231"/>
        <v>37.65</v>
      </c>
      <c r="S2473" s="5" t="str">
        <f t="shared" si="232"/>
        <v>music</v>
      </c>
      <c r="T2473" s="5" t="str">
        <f t="shared" si="233"/>
        <v>indie rock</v>
      </c>
    </row>
    <row r="2474" spans="1:20" ht="32" x14ac:dyDescent="0.2">
      <c r="A2474" s="5">
        <v>2472</v>
      </c>
      <c r="B2474" s="12" t="s">
        <v>2473</v>
      </c>
      <c r="C2474" s="12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18">
        <f t="shared" si="228"/>
        <v>40354.032175925924</v>
      </c>
      <c r="O2474" s="16">
        <f t="shared" si="229"/>
        <v>40424.835416666661</v>
      </c>
      <c r="P2474" s="5" t="s">
        <v>8279</v>
      </c>
      <c r="Q2474" s="9">
        <f t="shared" si="230"/>
        <v>1.3576026666666667</v>
      </c>
      <c r="R2474" s="15">
        <f t="shared" si="231"/>
        <v>97.9</v>
      </c>
      <c r="S2474" s="5" t="str">
        <f t="shared" si="232"/>
        <v>music</v>
      </c>
      <c r="T2474" s="5" t="str">
        <f t="shared" si="233"/>
        <v>indie rock</v>
      </c>
    </row>
    <row r="2475" spans="1:20" ht="32" x14ac:dyDescent="0.2">
      <c r="A2475" s="5">
        <v>2473</v>
      </c>
      <c r="B2475" s="12" t="s">
        <v>2474</v>
      </c>
      <c r="C2475" s="12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18">
        <f t="shared" si="228"/>
        <v>41193.665150462963</v>
      </c>
      <c r="O2475" s="16">
        <f t="shared" si="229"/>
        <v>41223.581817129627</v>
      </c>
      <c r="P2475" s="5" t="s">
        <v>8279</v>
      </c>
      <c r="Q2475" s="9">
        <f t="shared" si="230"/>
        <v>1</v>
      </c>
      <c r="R2475" s="15">
        <f t="shared" si="231"/>
        <v>42.55</v>
      </c>
      <c r="S2475" s="5" t="str">
        <f t="shared" si="232"/>
        <v>music</v>
      </c>
      <c r="T2475" s="5" t="str">
        <f t="shared" si="233"/>
        <v>indie rock</v>
      </c>
    </row>
    <row r="2476" spans="1:20" ht="32" x14ac:dyDescent="0.2">
      <c r="A2476" s="5">
        <v>2474</v>
      </c>
      <c r="B2476" s="12" t="s">
        <v>2475</v>
      </c>
      <c r="C2476" s="12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18">
        <f t="shared" si="228"/>
        <v>40416.92796296296</v>
      </c>
      <c r="O2476" s="16">
        <f t="shared" si="229"/>
        <v>40461.80296296296</v>
      </c>
      <c r="P2476" s="5" t="s">
        <v>8279</v>
      </c>
      <c r="Q2476" s="9">
        <f t="shared" si="230"/>
        <v>1.0000360000000001</v>
      </c>
      <c r="R2476" s="15">
        <f t="shared" si="231"/>
        <v>131.58000000000001</v>
      </c>
      <c r="S2476" s="5" t="str">
        <f t="shared" si="232"/>
        <v>music</v>
      </c>
      <c r="T2476" s="5" t="str">
        <f t="shared" si="233"/>
        <v>indie rock</v>
      </c>
    </row>
    <row r="2477" spans="1:20" ht="16" x14ac:dyDescent="0.2">
      <c r="A2477" s="5">
        <v>2475</v>
      </c>
      <c r="B2477" s="12" t="s">
        <v>2476</v>
      </c>
      <c r="C2477" s="12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18">
        <f t="shared" si="228"/>
        <v>40310.204340277771</v>
      </c>
      <c r="O2477" s="16">
        <f t="shared" si="229"/>
        <v>40369.708333333328</v>
      </c>
      <c r="P2477" s="5" t="s">
        <v>8279</v>
      </c>
      <c r="Q2477" s="9">
        <f t="shared" si="230"/>
        <v>1.0471999999999999</v>
      </c>
      <c r="R2477" s="15">
        <f t="shared" si="231"/>
        <v>32.32</v>
      </c>
      <c r="S2477" s="5" t="str">
        <f t="shared" si="232"/>
        <v>music</v>
      </c>
      <c r="T2477" s="5" t="str">
        <f t="shared" si="233"/>
        <v>indie rock</v>
      </c>
    </row>
    <row r="2478" spans="1:20" ht="32" x14ac:dyDescent="0.2">
      <c r="A2478" s="5">
        <v>2476</v>
      </c>
      <c r="B2478" s="12" t="s">
        <v>2477</v>
      </c>
      <c r="C2478" s="12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18">
        <f t="shared" si="228"/>
        <v>41913.245023148142</v>
      </c>
      <c r="O2478" s="16">
        <f t="shared" si="229"/>
        <v>41946.161689814813</v>
      </c>
      <c r="P2478" s="5" t="s">
        <v>8279</v>
      </c>
      <c r="Q2478" s="9">
        <f t="shared" si="230"/>
        <v>1.050225</v>
      </c>
      <c r="R2478" s="15">
        <f t="shared" si="231"/>
        <v>61.1</v>
      </c>
      <c r="S2478" s="5" t="str">
        <f t="shared" si="232"/>
        <v>music</v>
      </c>
      <c r="T2478" s="5" t="str">
        <f t="shared" si="233"/>
        <v>indie rock</v>
      </c>
    </row>
    <row r="2479" spans="1:20" ht="16" x14ac:dyDescent="0.2">
      <c r="A2479" s="5">
        <v>2477</v>
      </c>
      <c r="B2479" s="12" t="s">
        <v>824</v>
      </c>
      <c r="C2479" s="12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18">
        <f t="shared" si="228"/>
        <v>41088.608159722222</v>
      </c>
      <c r="O2479" s="16">
        <f t="shared" si="229"/>
        <v>41133.483159722222</v>
      </c>
      <c r="P2479" s="5" t="s">
        <v>8279</v>
      </c>
      <c r="Q2479" s="9">
        <f t="shared" si="230"/>
        <v>1.7133333333333334</v>
      </c>
      <c r="R2479" s="15">
        <f t="shared" si="231"/>
        <v>31.34</v>
      </c>
      <c r="S2479" s="5" t="str">
        <f t="shared" si="232"/>
        <v>music</v>
      </c>
      <c r="T2479" s="5" t="str">
        <f t="shared" si="233"/>
        <v>indie rock</v>
      </c>
    </row>
    <row r="2480" spans="1:20" ht="32" x14ac:dyDescent="0.2">
      <c r="A2480" s="5">
        <v>2478</v>
      </c>
      <c r="B2480" s="12" t="s">
        <v>2478</v>
      </c>
      <c r="C2480" s="12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18">
        <f t="shared" si="228"/>
        <v>41257.867048611108</v>
      </c>
      <c r="O2480" s="16">
        <f t="shared" si="229"/>
        <v>41287.742048611108</v>
      </c>
      <c r="P2480" s="5" t="s">
        <v>8279</v>
      </c>
      <c r="Q2480" s="9">
        <f t="shared" si="230"/>
        <v>1.2749999999999999</v>
      </c>
      <c r="R2480" s="15">
        <f t="shared" si="231"/>
        <v>129.11000000000001</v>
      </c>
      <c r="S2480" s="5" t="str">
        <f t="shared" si="232"/>
        <v>music</v>
      </c>
      <c r="T2480" s="5" t="str">
        <f t="shared" si="233"/>
        <v>indie rock</v>
      </c>
    </row>
    <row r="2481" spans="1:20" ht="16" x14ac:dyDescent="0.2">
      <c r="A2481" s="5">
        <v>2479</v>
      </c>
      <c r="B2481" s="12" t="s">
        <v>2479</v>
      </c>
      <c r="C2481" s="12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18">
        <f t="shared" si="228"/>
        <v>41107.643449074072</v>
      </c>
      <c r="O2481" s="16">
        <f t="shared" si="229"/>
        <v>41117.875</v>
      </c>
      <c r="P2481" s="5" t="s">
        <v>8279</v>
      </c>
      <c r="Q2481" s="9">
        <f t="shared" si="230"/>
        <v>1.3344333333333334</v>
      </c>
      <c r="R2481" s="15">
        <f t="shared" si="231"/>
        <v>25.02</v>
      </c>
      <c r="S2481" s="5" t="str">
        <f t="shared" si="232"/>
        <v>music</v>
      </c>
      <c r="T2481" s="5" t="str">
        <f t="shared" si="233"/>
        <v>indie rock</v>
      </c>
    </row>
    <row r="2482" spans="1:20" ht="32" x14ac:dyDescent="0.2">
      <c r="A2482" s="5">
        <v>2480</v>
      </c>
      <c r="B2482" s="12" t="s">
        <v>2480</v>
      </c>
      <c r="C2482" s="12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18">
        <f t="shared" si="228"/>
        <v>42227.852824074071</v>
      </c>
      <c r="O2482" s="16">
        <f t="shared" si="229"/>
        <v>42287.727824074071</v>
      </c>
      <c r="P2482" s="5" t="s">
        <v>8279</v>
      </c>
      <c r="Q2482" s="9">
        <f t="shared" si="230"/>
        <v>1</v>
      </c>
      <c r="R2482" s="15">
        <f t="shared" si="231"/>
        <v>250</v>
      </c>
      <c r="S2482" s="5" t="str">
        <f t="shared" si="232"/>
        <v>music</v>
      </c>
      <c r="T2482" s="5" t="str">
        <f t="shared" si="233"/>
        <v>indie rock</v>
      </c>
    </row>
    <row r="2483" spans="1:20" ht="32" x14ac:dyDescent="0.2">
      <c r="A2483" s="5">
        <v>2481</v>
      </c>
      <c r="B2483" s="12" t="s">
        <v>2481</v>
      </c>
      <c r="C2483" s="12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18">
        <f t="shared" si="228"/>
        <v>40999.562592592592</v>
      </c>
      <c r="O2483" s="16">
        <f t="shared" si="229"/>
        <v>41029.437592592592</v>
      </c>
      <c r="P2483" s="5" t="s">
        <v>8279</v>
      </c>
      <c r="Q2483" s="9">
        <f t="shared" si="230"/>
        <v>1.1291099999999998</v>
      </c>
      <c r="R2483" s="15">
        <f t="shared" si="231"/>
        <v>47.54</v>
      </c>
      <c r="S2483" s="5" t="str">
        <f t="shared" si="232"/>
        <v>music</v>
      </c>
      <c r="T2483" s="5" t="str">
        <f t="shared" si="233"/>
        <v>indie rock</v>
      </c>
    </row>
    <row r="2484" spans="1:20" ht="32" x14ac:dyDescent="0.2">
      <c r="A2484" s="5">
        <v>2482</v>
      </c>
      <c r="B2484" s="12" t="s">
        <v>2482</v>
      </c>
      <c r="C2484" s="12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18">
        <f t="shared" si="228"/>
        <v>40711.698877314811</v>
      </c>
      <c r="O2484" s="16">
        <f t="shared" si="229"/>
        <v>40756.573877314811</v>
      </c>
      <c r="P2484" s="5" t="s">
        <v>8279</v>
      </c>
      <c r="Q2484" s="9">
        <f t="shared" si="230"/>
        <v>1.0009999999999999</v>
      </c>
      <c r="R2484" s="15">
        <f t="shared" si="231"/>
        <v>40.04</v>
      </c>
      <c r="S2484" s="5" t="str">
        <f t="shared" si="232"/>
        <v>music</v>
      </c>
      <c r="T2484" s="5" t="str">
        <f t="shared" si="233"/>
        <v>indie rock</v>
      </c>
    </row>
    <row r="2485" spans="1:20" ht="32" x14ac:dyDescent="0.2">
      <c r="A2485" s="5">
        <v>2483</v>
      </c>
      <c r="B2485" s="12" t="s">
        <v>2483</v>
      </c>
      <c r="C2485" s="12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18">
        <f t="shared" si="228"/>
        <v>40970.666701388887</v>
      </c>
      <c r="O2485" s="16">
        <f t="shared" si="229"/>
        <v>41030.500034722216</v>
      </c>
      <c r="P2485" s="5" t="s">
        <v>8279</v>
      </c>
      <c r="Q2485" s="9">
        <f t="shared" si="230"/>
        <v>1.1372727272727272</v>
      </c>
      <c r="R2485" s="15">
        <f t="shared" si="231"/>
        <v>65.84</v>
      </c>
      <c r="S2485" s="5" t="str">
        <f t="shared" si="232"/>
        <v>music</v>
      </c>
      <c r="T2485" s="5" t="str">
        <f t="shared" si="233"/>
        <v>indie rock</v>
      </c>
    </row>
    <row r="2486" spans="1:20" ht="32" x14ac:dyDescent="0.2">
      <c r="A2486" s="5">
        <v>2484</v>
      </c>
      <c r="B2486" s="12" t="s">
        <v>2484</v>
      </c>
      <c r="C2486" s="12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18">
        <f t="shared" si="228"/>
        <v>40771.833368055552</v>
      </c>
      <c r="O2486" s="16">
        <f t="shared" si="229"/>
        <v>40801.708368055552</v>
      </c>
      <c r="P2486" s="5" t="s">
        <v>8279</v>
      </c>
      <c r="Q2486" s="9">
        <f t="shared" si="230"/>
        <v>1.1931742857142855</v>
      </c>
      <c r="R2486" s="15">
        <f t="shared" si="231"/>
        <v>46.4</v>
      </c>
      <c r="S2486" s="5" t="str">
        <f t="shared" si="232"/>
        <v>music</v>
      </c>
      <c r="T2486" s="5" t="str">
        <f t="shared" si="233"/>
        <v>indie rock</v>
      </c>
    </row>
    <row r="2487" spans="1:20" ht="32" x14ac:dyDescent="0.2">
      <c r="A2487" s="5">
        <v>2485</v>
      </c>
      <c r="B2487" s="12" t="s">
        <v>2485</v>
      </c>
      <c r="C2487" s="12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18">
        <f t="shared" si="228"/>
        <v>40793.915266203701</v>
      </c>
      <c r="O2487" s="16">
        <f t="shared" si="229"/>
        <v>40828.790266203701</v>
      </c>
      <c r="P2487" s="5" t="s">
        <v>8279</v>
      </c>
      <c r="Q2487" s="9">
        <f t="shared" si="230"/>
        <v>1.0325</v>
      </c>
      <c r="R2487" s="15">
        <f t="shared" si="231"/>
        <v>50.37</v>
      </c>
      <c r="S2487" s="5" t="str">
        <f t="shared" si="232"/>
        <v>music</v>
      </c>
      <c r="T2487" s="5" t="str">
        <f t="shared" si="233"/>
        <v>indie rock</v>
      </c>
    </row>
    <row r="2488" spans="1:20" ht="32" x14ac:dyDescent="0.2">
      <c r="A2488" s="5">
        <v>2486</v>
      </c>
      <c r="B2488" s="12" t="s">
        <v>2486</v>
      </c>
      <c r="C2488" s="12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18">
        <f t="shared" si="228"/>
        <v>40991.624722222223</v>
      </c>
      <c r="O2488" s="16">
        <f t="shared" si="229"/>
        <v>41021.499722222223</v>
      </c>
      <c r="P2488" s="5" t="s">
        <v>8279</v>
      </c>
      <c r="Q2488" s="9">
        <f t="shared" si="230"/>
        <v>2.6566666666666667</v>
      </c>
      <c r="R2488" s="15">
        <f t="shared" si="231"/>
        <v>26.57</v>
      </c>
      <c r="S2488" s="5" t="str">
        <f t="shared" si="232"/>
        <v>music</v>
      </c>
      <c r="T2488" s="5" t="str">
        <f t="shared" si="233"/>
        <v>indie rock</v>
      </c>
    </row>
    <row r="2489" spans="1:20" ht="32" x14ac:dyDescent="0.2">
      <c r="A2489" s="5">
        <v>2487</v>
      </c>
      <c r="B2489" s="12" t="s">
        <v>2487</v>
      </c>
      <c r="C2489" s="12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18">
        <f t="shared" si="228"/>
        <v>41025.999965277777</v>
      </c>
      <c r="O2489" s="16">
        <f t="shared" si="229"/>
        <v>41055.874965277777</v>
      </c>
      <c r="P2489" s="5" t="s">
        <v>8279</v>
      </c>
      <c r="Q2489" s="9">
        <f t="shared" si="230"/>
        <v>1.0005066666666667</v>
      </c>
      <c r="R2489" s="15">
        <f t="shared" si="231"/>
        <v>39.49</v>
      </c>
      <c r="S2489" s="5" t="str">
        <f t="shared" si="232"/>
        <v>music</v>
      </c>
      <c r="T2489" s="5" t="str">
        <f t="shared" si="233"/>
        <v>indie rock</v>
      </c>
    </row>
    <row r="2490" spans="1:20" ht="32" x14ac:dyDescent="0.2">
      <c r="A2490" s="5">
        <v>2488</v>
      </c>
      <c r="B2490" s="12" t="s">
        <v>2488</v>
      </c>
      <c r="C2490" s="12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18">
        <f t="shared" si="228"/>
        <v>40833.549861111111</v>
      </c>
      <c r="O2490" s="16">
        <f t="shared" si="229"/>
        <v>40863.466527777775</v>
      </c>
      <c r="P2490" s="5" t="s">
        <v>8279</v>
      </c>
      <c r="Q2490" s="9">
        <f t="shared" si="230"/>
        <v>1.0669999999999999</v>
      </c>
      <c r="R2490" s="15">
        <f t="shared" si="231"/>
        <v>49.25</v>
      </c>
      <c r="S2490" s="5" t="str">
        <f t="shared" si="232"/>
        <v>music</v>
      </c>
      <c r="T2490" s="5" t="str">
        <f t="shared" si="233"/>
        <v>indie rock</v>
      </c>
    </row>
    <row r="2491" spans="1:20" ht="32" x14ac:dyDescent="0.2">
      <c r="A2491" s="5">
        <v>2489</v>
      </c>
      <c r="B2491" s="12" t="s">
        <v>2489</v>
      </c>
      <c r="C2491" s="12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18">
        <f t="shared" si="228"/>
        <v>41373.606932870367</v>
      </c>
      <c r="O2491" s="16">
        <f t="shared" si="229"/>
        <v>41403.481932870367</v>
      </c>
      <c r="P2491" s="5" t="s">
        <v>8279</v>
      </c>
      <c r="Q2491" s="9">
        <f t="shared" si="230"/>
        <v>1.3367142857142857</v>
      </c>
      <c r="R2491" s="15">
        <f t="shared" si="231"/>
        <v>62.38</v>
      </c>
      <c r="S2491" s="5" t="str">
        <f t="shared" si="232"/>
        <v>music</v>
      </c>
      <c r="T2491" s="5" t="str">
        <f t="shared" si="233"/>
        <v>indie rock</v>
      </c>
    </row>
    <row r="2492" spans="1:20" ht="32" x14ac:dyDescent="0.2">
      <c r="A2492" s="5">
        <v>2490</v>
      </c>
      <c r="B2492" s="12" t="s">
        <v>2490</v>
      </c>
      <c r="C2492" s="12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18">
        <f t="shared" si="228"/>
        <v>41023.14439814815</v>
      </c>
      <c r="O2492" s="16">
        <f t="shared" si="229"/>
        <v>41083.01939814815</v>
      </c>
      <c r="P2492" s="5" t="s">
        <v>8279</v>
      </c>
      <c r="Q2492" s="9">
        <f t="shared" si="230"/>
        <v>1.214</v>
      </c>
      <c r="R2492" s="15">
        <f t="shared" si="231"/>
        <v>37.94</v>
      </c>
      <c r="S2492" s="5" t="str">
        <f t="shared" si="232"/>
        <v>music</v>
      </c>
      <c r="T2492" s="5" t="str">
        <f t="shared" si="233"/>
        <v>indie rock</v>
      </c>
    </row>
    <row r="2493" spans="1:20" ht="32" x14ac:dyDescent="0.2">
      <c r="A2493" s="5">
        <v>2491</v>
      </c>
      <c r="B2493" s="12" t="s">
        <v>2491</v>
      </c>
      <c r="C2493" s="12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18">
        <f t="shared" si="228"/>
        <v>40542.755949074075</v>
      </c>
      <c r="O2493" s="16">
        <f t="shared" si="229"/>
        <v>40558.868750000001</v>
      </c>
      <c r="P2493" s="5" t="s">
        <v>8279</v>
      </c>
      <c r="Q2493" s="9">
        <f t="shared" si="230"/>
        <v>1.032</v>
      </c>
      <c r="R2493" s="15">
        <f t="shared" si="231"/>
        <v>51.6</v>
      </c>
      <c r="S2493" s="5" t="str">
        <f t="shared" si="232"/>
        <v>music</v>
      </c>
      <c r="T2493" s="5" t="str">
        <f t="shared" si="233"/>
        <v>indie rock</v>
      </c>
    </row>
    <row r="2494" spans="1:20" ht="16" x14ac:dyDescent="0.2">
      <c r="A2494" s="5">
        <v>2492</v>
      </c>
      <c r="B2494" s="12" t="s">
        <v>2492</v>
      </c>
      <c r="C2494" s="12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18">
        <f t="shared" si="228"/>
        <v>41024.902638888889</v>
      </c>
      <c r="O2494" s="16">
        <f t="shared" si="229"/>
        <v>41076.207638888889</v>
      </c>
      <c r="P2494" s="5" t="s">
        <v>8279</v>
      </c>
      <c r="Q2494" s="9">
        <f t="shared" si="230"/>
        <v>1.25</v>
      </c>
      <c r="R2494" s="15">
        <f t="shared" si="231"/>
        <v>27.78</v>
      </c>
      <c r="S2494" s="5" t="str">
        <f t="shared" si="232"/>
        <v>music</v>
      </c>
      <c r="T2494" s="5" t="str">
        <f t="shared" si="233"/>
        <v>indie rock</v>
      </c>
    </row>
    <row r="2495" spans="1:20" ht="32" x14ac:dyDescent="0.2">
      <c r="A2495" s="5">
        <v>2493</v>
      </c>
      <c r="B2495" s="12" t="s">
        <v>2493</v>
      </c>
      <c r="C2495" s="12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18">
        <f t="shared" si="228"/>
        <v>41348.084953703699</v>
      </c>
      <c r="O2495" s="16">
        <f t="shared" si="229"/>
        <v>41392.959953703699</v>
      </c>
      <c r="P2495" s="5" t="s">
        <v>8279</v>
      </c>
      <c r="Q2495" s="9">
        <f t="shared" si="230"/>
        <v>1.2869999999999999</v>
      </c>
      <c r="R2495" s="15">
        <f t="shared" si="231"/>
        <v>99.38</v>
      </c>
      <c r="S2495" s="5" t="str">
        <f t="shared" si="232"/>
        <v>music</v>
      </c>
      <c r="T2495" s="5" t="str">
        <f t="shared" si="233"/>
        <v>indie rock</v>
      </c>
    </row>
    <row r="2496" spans="1:20" ht="32" x14ac:dyDescent="0.2">
      <c r="A2496" s="5">
        <v>2494</v>
      </c>
      <c r="B2496" s="12" t="s">
        <v>2494</v>
      </c>
      <c r="C2496" s="12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18">
        <f t="shared" si="228"/>
        <v>41022.561851851853</v>
      </c>
      <c r="O2496" s="16">
        <f t="shared" si="229"/>
        <v>41052.436851851853</v>
      </c>
      <c r="P2496" s="5" t="s">
        <v>8279</v>
      </c>
      <c r="Q2496" s="9">
        <f t="shared" si="230"/>
        <v>1.0100533333333332</v>
      </c>
      <c r="R2496" s="15">
        <f t="shared" si="231"/>
        <v>38.85</v>
      </c>
      <c r="S2496" s="5" t="str">
        <f t="shared" si="232"/>
        <v>music</v>
      </c>
      <c r="T2496" s="5" t="str">
        <f t="shared" si="233"/>
        <v>indie rock</v>
      </c>
    </row>
    <row r="2497" spans="1:20" ht="32" x14ac:dyDescent="0.2">
      <c r="A2497" s="5">
        <v>2495</v>
      </c>
      <c r="B2497" s="12" t="s">
        <v>2495</v>
      </c>
      <c r="C2497" s="12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18">
        <f t="shared" si="228"/>
        <v>41036.863136574073</v>
      </c>
      <c r="O2497" s="16">
        <f t="shared" si="229"/>
        <v>41066.738136574073</v>
      </c>
      <c r="P2497" s="5" t="s">
        <v>8279</v>
      </c>
      <c r="Q2497" s="9">
        <f t="shared" si="230"/>
        <v>1.2753666666666665</v>
      </c>
      <c r="R2497" s="15">
        <f t="shared" si="231"/>
        <v>45.55</v>
      </c>
      <c r="S2497" s="5" t="str">
        <f t="shared" si="232"/>
        <v>music</v>
      </c>
      <c r="T2497" s="5" t="str">
        <f t="shared" si="233"/>
        <v>indie rock</v>
      </c>
    </row>
    <row r="2498" spans="1:20" ht="16" x14ac:dyDescent="0.2">
      <c r="A2498" s="5">
        <v>2496</v>
      </c>
      <c r="B2498" s="12" t="s">
        <v>2496</v>
      </c>
      <c r="C2498" s="12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18">
        <f t="shared" ref="N2498:N2561" si="234">(J2498/86400)+25569+(-2/24)</f>
        <v>41327.913101851846</v>
      </c>
      <c r="O2498" s="16">
        <f t="shared" ref="O2498:O2561" si="235">(I2498/86400)+25569+(-5/24)</f>
        <v>41362.746435185181</v>
      </c>
      <c r="P2498" s="5" t="s">
        <v>8279</v>
      </c>
      <c r="Q2498" s="9">
        <f t="shared" ref="Q2498:Q2561" si="236">E2498/D2498</f>
        <v>1</v>
      </c>
      <c r="R2498" s="15">
        <f t="shared" ref="R2498:R2561" si="237">IF(OR(E2498=0,L2498=0),"N/A",ROUND((E2498/L2498),2))</f>
        <v>600</v>
      </c>
      <c r="S2498" s="5" t="str">
        <f t="shared" ref="S2498:S2561" si="238">LEFT(P2498,(FIND("/",P2498,1)-1))</f>
        <v>music</v>
      </c>
      <c r="T2498" s="5" t="str">
        <f t="shared" ref="T2498:T2561" si="239">RIGHT(P2498,LEN(P2498)-FIND("/",P2498))</f>
        <v>indie rock</v>
      </c>
    </row>
    <row r="2499" spans="1:20" ht="32" x14ac:dyDescent="0.2">
      <c r="A2499" s="5">
        <v>2497</v>
      </c>
      <c r="B2499" s="12" t="s">
        <v>2497</v>
      </c>
      <c r="C2499" s="12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18">
        <f t="shared" si="234"/>
        <v>40730.795578703699</v>
      </c>
      <c r="O2499" s="16">
        <f t="shared" si="235"/>
        <v>40760.670578703699</v>
      </c>
      <c r="P2499" s="5" t="s">
        <v>8279</v>
      </c>
      <c r="Q2499" s="9">
        <f t="shared" si="236"/>
        <v>1.127715</v>
      </c>
      <c r="R2499" s="15">
        <f t="shared" si="237"/>
        <v>80.55</v>
      </c>
      <c r="S2499" s="5" t="str">
        <f t="shared" si="238"/>
        <v>music</v>
      </c>
      <c r="T2499" s="5" t="str">
        <f t="shared" si="239"/>
        <v>indie rock</v>
      </c>
    </row>
    <row r="2500" spans="1:20" ht="32" x14ac:dyDescent="0.2">
      <c r="A2500" s="5">
        <v>2498</v>
      </c>
      <c r="B2500" s="12" t="s">
        <v>2498</v>
      </c>
      <c r="C2500" s="12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18">
        <f t="shared" si="234"/>
        <v>42017.884108796294</v>
      </c>
      <c r="O2500" s="16">
        <f t="shared" si="235"/>
        <v>42031.759108796294</v>
      </c>
      <c r="P2500" s="5" t="s">
        <v>8279</v>
      </c>
      <c r="Q2500" s="9">
        <f t="shared" si="236"/>
        <v>1.056</v>
      </c>
      <c r="R2500" s="15">
        <f t="shared" si="237"/>
        <v>52.8</v>
      </c>
      <c r="S2500" s="5" t="str">
        <f t="shared" si="238"/>
        <v>music</v>
      </c>
      <c r="T2500" s="5" t="str">
        <f t="shared" si="239"/>
        <v>indie rock</v>
      </c>
    </row>
    <row r="2501" spans="1:20" ht="32" x14ac:dyDescent="0.2">
      <c r="A2501" s="5">
        <v>2499</v>
      </c>
      <c r="B2501" s="12" t="s">
        <v>2499</v>
      </c>
      <c r="C2501" s="12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18">
        <f t="shared" si="234"/>
        <v>41226.565243055556</v>
      </c>
      <c r="O2501" s="16">
        <f t="shared" si="235"/>
        <v>41274.541666666664</v>
      </c>
      <c r="P2501" s="5" t="s">
        <v>8279</v>
      </c>
      <c r="Q2501" s="9">
        <f t="shared" si="236"/>
        <v>2.0262500000000001</v>
      </c>
      <c r="R2501" s="15">
        <f t="shared" si="237"/>
        <v>47.68</v>
      </c>
      <c r="S2501" s="5" t="str">
        <f t="shared" si="238"/>
        <v>music</v>
      </c>
      <c r="T2501" s="5" t="str">
        <f t="shared" si="239"/>
        <v>indie rock</v>
      </c>
    </row>
    <row r="2502" spans="1:20" ht="32" x14ac:dyDescent="0.2">
      <c r="A2502" s="5">
        <v>2500</v>
      </c>
      <c r="B2502" s="12" t="s">
        <v>2500</v>
      </c>
      <c r="C2502" s="12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18">
        <f t="shared" si="234"/>
        <v>41053.689525462956</v>
      </c>
      <c r="O2502" s="16">
        <f t="shared" si="235"/>
        <v>41083.564525462956</v>
      </c>
      <c r="P2502" s="5" t="s">
        <v>8279</v>
      </c>
      <c r="Q2502" s="9">
        <f t="shared" si="236"/>
        <v>1.1333333333333333</v>
      </c>
      <c r="R2502" s="15">
        <f t="shared" si="237"/>
        <v>23.45</v>
      </c>
      <c r="S2502" s="5" t="str">
        <f t="shared" si="238"/>
        <v>music</v>
      </c>
      <c r="T2502" s="5" t="str">
        <f t="shared" si="239"/>
        <v>indie rock</v>
      </c>
    </row>
    <row r="2503" spans="1:20" ht="32" x14ac:dyDescent="0.2">
      <c r="A2503" s="5">
        <v>2501</v>
      </c>
      <c r="B2503" s="12" t="s">
        <v>2501</v>
      </c>
      <c r="C2503" s="12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18">
        <f t="shared" si="234"/>
        <v>42244.693333333336</v>
      </c>
      <c r="O2503" s="16">
        <f t="shared" si="235"/>
        <v>42274.568333333336</v>
      </c>
      <c r="P2503" s="5" t="s">
        <v>8299</v>
      </c>
      <c r="Q2503" s="9">
        <f t="shared" si="236"/>
        <v>2.5545454545454545E-2</v>
      </c>
      <c r="R2503" s="15">
        <f t="shared" si="237"/>
        <v>40.14</v>
      </c>
      <c r="S2503" s="5" t="str">
        <f t="shared" si="238"/>
        <v>food</v>
      </c>
      <c r="T2503" s="5" t="str">
        <f t="shared" si="239"/>
        <v>restaurants</v>
      </c>
    </row>
    <row r="2504" spans="1:20" ht="32" x14ac:dyDescent="0.2">
      <c r="A2504" s="5">
        <v>2502</v>
      </c>
      <c r="B2504" s="12" t="s">
        <v>2502</v>
      </c>
      <c r="C2504" s="12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18">
        <f t="shared" si="234"/>
        <v>41858.742106481477</v>
      </c>
      <c r="O2504" s="16">
        <f t="shared" si="235"/>
        <v>41903.617106481477</v>
      </c>
      <c r="P2504" s="5" t="s">
        <v>8299</v>
      </c>
      <c r="Q2504" s="9">
        <f t="shared" si="236"/>
        <v>7.8181818181818181E-4</v>
      </c>
      <c r="R2504" s="15">
        <f t="shared" si="237"/>
        <v>17.2</v>
      </c>
      <c r="S2504" s="5" t="str">
        <f t="shared" si="238"/>
        <v>food</v>
      </c>
      <c r="T2504" s="5" t="str">
        <f t="shared" si="239"/>
        <v>restaurants</v>
      </c>
    </row>
    <row r="2505" spans="1:20" ht="32" x14ac:dyDescent="0.2">
      <c r="A2505" s="5">
        <v>2503</v>
      </c>
      <c r="B2505" s="12" t="s">
        <v>2503</v>
      </c>
      <c r="C2505" s="12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18">
        <f t="shared" si="234"/>
        <v>42498.816064814811</v>
      </c>
      <c r="O2505" s="16">
        <f t="shared" si="235"/>
        <v>42528.67083333333</v>
      </c>
      <c r="P2505" s="5" t="s">
        <v>8299</v>
      </c>
      <c r="Q2505" s="9">
        <f t="shared" si="236"/>
        <v>0</v>
      </c>
      <c r="R2505" s="15" t="str">
        <f t="shared" si="237"/>
        <v>N/A</v>
      </c>
      <c r="S2505" s="5" t="str">
        <f t="shared" si="238"/>
        <v>food</v>
      </c>
      <c r="T2505" s="5" t="str">
        <f t="shared" si="239"/>
        <v>restaurants</v>
      </c>
    </row>
    <row r="2506" spans="1:20" ht="16" x14ac:dyDescent="0.2">
      <c r="A2506" s="5">
        <v>2504</v>
      </c>
      <c r="B2506" s="12" t="s">
        <v>2504</v>
      </c>
      <c r="C2506" s="12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18">
        <f t="shared" si="234"/>
        <v>41927.932106481479</v>
      </c>
      <c r="O2506" s="16">
        <f t="shared" si="235"/>
        <v>41957.848773148151</v>
      </c>
      <c r="P2506" s="5" t="s">
        <v>8299</v>
      </c>
      <c r="Q2506" s="9">
        <f t="shared" si="236"/>
        <v>0</v>
      </c>
      <c r="R2506" s="15" t="str">
        <f t="shared" si="237"/>
        <v>N/A</v>
      </c>
      <c r="S2506" s="5" t="str">
        <f t="shared" si="238"/>
        <v>food</v>
      </c>
      <c r="T2506" s="5" t="str">
        <f t="shared" si="239"/>
        <v>restaurants</v>
      </c>
    </row>
    <row r="2507" spans="1:20" ht="48" x14ac:dyDescent="0.2">
      <c r="A2507" s="5">
        <v>2505</v>
      </c>
      <c r="B2507" s="12" t="s">
        <v>2505</v>
      </c>
      <c r="C2507" s="12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18">
        <f t="shared" si="234"/>
        <v>42046.972407407404</v>
      </c>
      <c r="O2507" s="16">
        <f t="shared" si="235"/>
        <v>42076.80574074074</v>
      </c>
      <c r="P2507" s="5" t="s">
        <v>8299</v>
      </c>
      <c r="Q2507" s="9">
        <f t="shared" si="236"/>
        <v>0</v>
      </c>
      <c r="R2507" s="15" t="str">
        <f t="shared" si="237"/>
        <v>N/A</v>
      </c>
      <c r="S2507" s="5" t="str">
        <f t="shared" si="238"/>
        <v>food</v>
      </c>
      <c r="T2507" s="5" t="str">
        <f t="shared" si="239"/>
        <v>restaurants</v>
      </c>
    </row>
    <row r="2508" spans="1:20" ht="32" x14ac:dyDescent="0.2">
      <c r="A2508" s="5">
        <v>2506</v>
      </c>
      <c r="B2508" s="12" t="s">
        <v>2506</v>
      </c>
      <c r="C2508" s="12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18">
        <f t="shared" si="234"/>
        <v>42258.213761574072</v>
      </c>
      <c r="O2508" s="16">
        <f t="shared" si="235"/>
        <v>42280.666666666664</v>
      </c>
      <c r="P2508" s="5" t="s">
        <v>8299</v>
      </c>
      <c r="Q2508" s="9">
        <f t="shared" si="236"/>
        <v>6.0000000000000001E-3</v>
      </c>
      <c r="R2508" s="15">
        <f t="shared" si="237"/>
        <v>15</v>
      </c>
      <c r="S2508" s="5" t="str">
        <f t="shared" si="238"/>
        <v>food</v>
      </c>
      <c r="T2508" s="5" t="str">
        <f t="shared" si="239"/>
        <v>restaurants</v>
      </c>
    </row>
    <row r="2509" spans="1:20" ht="16" x14ac:dyDescent="0.2">
      <c r="A2509" s="5">
        <v>2507</v>
      </c>
      <c r="B2509" s="12" t="s">
        <v>2507</v>
      </c>
      <c r="C2509" s="12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18">
        <f t="shared" si="234"/>
        <v>42104.989629629628</v>
      </c>
      <c r="O2509" s="16">
        <f t="shared" si="235"/>
        <v>42134.864629629628</v>
      </c>
      <c r="P2509" s="5" t="s">
        <v>8299</v>
      </c>
      <c r="Q2509" s="9">
        <f t="shared" si="236"/>
        <v>0</v>
      </c>
      <c r="R2509" s="15" t="str">
        <f t="shared" si="237"/>
        <v>N/A</v>
      </c>
      <c r="S2509" s="5" t="str">
        <f t="shared" si="238"/>
        <v>food</v>
      </c>
      <c r="T2509" s="5" t="str">
        <f t="shared" si="239"/>
        <v>restaurants</v>
      </c>
    </row>
    <row r="2510" spans="1:20" ht="32" x14ac:dyDescent="0.2">
      <c r="A2510" s="5">
        <v>2508</v>
      </c>
      <c r="B2510" s="12" t="s">
        <v>2508</v>
      </c>
      <c r="C2510" s="12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18">
        <f t="shared" si="234"/>
        <v>41835.868449074071</v>
      </c>
      <c r="O2510" s="16">
        <f t="shared" si="235"/>
        <v>41865.743449074071</v>
      </c>
      <c r="P2510" s="5" t="s">
        <v>8299</v>
      </c>
      <c r="Q2510" s="9">
        <f t="shared" si="236"/>
        <v>0</v>
      </c>
      <c r="R2510" s="15" t="str">
        <f t="shared" si="237"/>
        <v>N/A</v>
      </c>
      <c r="S2510" s="5" t="str">
        <f t="shared" si="238"/>
        <v>food</v>
      </c>
      <c r="T2510" s="5" t="str">
        <f t="shared" si="239"/>
        <v>restaurants</v>
      </c>
    </row>
    <row r="2511" spans="1:20" ht="32" x14ac:dyDescent="0.2">
      <c r="A2511" s="5">
        <v>2509</v>
      </c>
      <c r="B2511" s="12" t="s">
        <v>2509</v>
      </c>
      <c r="C2511" s="12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18">
        <f t="shared" si="234"/>
        <v>42058.726261574069</v>
      </c>
      <c r="O2511" s="16">
        <f t="shared" si="235"/>
        <v>42114.559594907405</v>
      </c>
      <c r="P2511" s="5" t="s">
        <v>8299</v>
      </c>
      <c r="Q2511" s="9">
        <f t="shared" si="236"/>
        <v>1.0526315789473684E-2</v>
      </c>
      <c r="R2511" s="15">
        <f t="shared" si="237"/>
        <v>35.71</v>
      </c>
      <c r="S2511" s="5" t="str">
        <f t="shared" si="238"/>
        <v>food</v>
      </c>
      <c r="T2511" s="5" t="str">
        <f t="shared" si="239"/>
        <v>restaurants</v>
      </c>
    </row>
    <row r="2512" spans="1:20" ht="32" x14ac:dyDescent="0.2">
      <c r="A2512" s="5">
        <v>2510</v>
      </c>
      <c r="B2512" s="12" t="s">
        <v>2510</v>
      </c>
      <c r="C2512" s="12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18">
        <f t="shared" si="234"/>
        <v>42078.914027777777</v>
      </c>
      <c r="O2512" s="16">
        <f t="shared" si="235"/>
        <v>42138.789027777777</v>
      </c>
      <c r="P2512" s="5" t="s">
        <v>8299</v>
      </c>
      <c r="Q2512" s="9">
        <f t="shared" si="236"/>
        <v>1.5E-3</v>
      </c>
      <c r="R2512" s="15">
        <f t="shared" si="237"/>
        <v>37.5</v>
      </c>
      <c r="S2512" s="5" t="str">
        <f t="shared" si="238"/>
        <v>food</v>
      </c>
      <c r="T2512" s="5" t="str">
        <f t="shared" si="239"/>
        <v>restaurants</v>
      </c>
    </row>
    <row r="2513" spans="1:20" ht="32" x14ac:dyDescent="0.2">
      <c r="A2513" s="5">
        <v>2511</v>
      </c>
      <c r="B2513" s="12" t="s">
        <v>2511</v>
      </c>
      <c r="C2513" s="12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18">
        <f t="shared" si="234"/>
        <v>42371.363576388881</v>
      </c>
      <c r="O2513" s="16">
        <f t="shared" si="235"/>
        <v>42401.238576388881</v>
      </c>
      <c r="P2513" s="5" t="s">
        <v>8299</v>
      </c>
      <c r="Q2513" s="9">
        <f t="shared" si="236"/>
        <v>0</v>
      </c>
      <c r="R2513" s="15" t="str">
        <f t="shared" si="237"/>
        <v>N/A</v>
      </c>
      <c r="S2513" s="5" t="str">
        <f t="shared" si="238"/>
        <v>food</v>
      </c>
      <c r="T2513" s="5" t="str">
        <f t="shared" si="239"/>
        <v>restaurants</v>
      </c>
    </row>
    <row r="2514" spans="1:20" ht="32" x14ac:dyDescent="0.2">
      <c r="A2514" s="5">
        <v>2512</v>
      </c>
      <c r="B2514" s="12" t="s">
        <v>2512</v>
      </c>
      <c r="C2514" s="12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18">
        <f t="shared" si="234"/>
        <v>41971.793530092589</v>
      </c>
      <c r="O2514" s="16">
        <f t="shared" si="235"/>
        <v>41986.668530092589</v>
      </c>
      <c r="P2514" s="5" t="s">
        <v>8299</v>
      </c>
      <c r="Q2514" s="9">
        <f t="shared" si="236"/>
        <v>0</v>
      </c>
      <c r="R2514" s="15" t="str">
        <f t="shared" si="237"/>
        <v>N/A</v>
      </c>
      <c r="S2514" s="5" t="str">
        <f t="shared" si="238"/>
        <v>food</v>
      </c>
      <c r="T2514" s="5" t="str">
        <f t="shared" si="239"/>
        <v>restaurants</v>
      </c>
    </row>
    <row r="2515" spans="1:20" ht="32" x14ac:dyDescent="0.2">
      <c r="A2515" s="5">
        <v>2513</v>
      </c>
      <c r="B2515" s="12" t="s">
        <v>2513</v>
      </c>
      <c r="C2515" s="12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18">
        <f t="shared" si="234"/>
        <v>42731.923483796294</v>
      </c>
      <c r="O2515" s="16">
        <f t="shared" si="235"/>
        <v>42791.798483796294</v>
      </c>
      <c r="P2515" s="5" t="s">
        <v>8299</v>
      </c>
      <c r="Q2515" s="9">
        <f t="shared" si="236"/>
        <v>0</v>
      </c>
      <c r="R2515" s="15" t="str">
        <f t="shared" si="237"/>
        <v>N/A</v>
      </c>
      <c r="S2515" s="5" t="str">
        <f t="shared" si="238"/>
        <v>food</v>
      </c>
      <c r="T2515" s="5" t="str">
        <f t="shared" si="239"/>
        <v>restaurants</v>
      </c>
    </row>
    <row r="2516" spans="1:20" ht="32" x14ac:dyDescent="0.2">
      <c r="A2516" s="5">
        <v>2514</v>
      </c>
      <c r="B2516" s="12" t="s">
        <v>2514</v>
      </c>
      <c r="C2516" s="12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18">
        <f t="shared" si="234"/>
        <v>41854.306446759256</v>
      </c>
      <c r="O2516" s="16">
        <f t="shared" si="235"/>
        <v>41871.181446759256</v>
      </c>
      <c r="P2516" s="5" t="s">
        <v>8299</v>
      </c>
      <c r="Q2516" s="9">
        <f t="shared" si="236"/>
        <v>1.7500000000000002E-2</v>
      </c>
      <c r="R2516" s="15">
        <f t="shared" si="237"/>
        <v>52.5</v>
      </c>
      <c r="S2516" s="5" t="str">
        <f t="shared" si="238"/>
        <v>food</v>
      </c>
      <c r="T2516" s="5" t="str">
        <f t="shared" si="239"/>
        <v>restaurants</v>
      </c>
    </row>
    <row r="2517" spans="1:20" ht="32" x14ac:dyDescent="0.2">
      <c r="A2517" s="5">
        <v>2515</v>
      </c>
      <c r="B2517" s="12" t="s">
        <v>2515</v>
      </c>
      <c r="C2517" s="12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18">
        <f t="shared" si="234"/>
        <v>42027.75640046296</v>
      </c>
      <c r="O2517" s="16">
        <f t="shared" si="235"/>
        <v>42057.63140046296</v>
      </c>
      <c r="P2517" s="5" t="s">
        <v>8299</v>
      </c>
      <c r="Q2517" s="9">
        <f t="shared" si="236"/>
        <v>0.186</v>
      </c>
      <c r="R2517" s="15">
        <f t="shared" si="237"/>
        <v>77.5</v>
      </c>
      <c r="S2517" s="5" t="str">
        <f t="shared" si="238"/>
        <v>food</v>
      </c>
      <c r="T2517" s="5" t="str">
        <f t="shared" si="239"/>
        <v>restaurants</v>
      </c>
    </row>
    <row r="2518" spans="1:20" ht="32" x14ac:dyDescent="0.2">
      <c r="A2518" s="5">
        <v>2516</v>
      </c>
      <c r="B2518" s="12" t="s">
        <v>2516</v>
      </c>
      <c r="C2518" s="12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18">
        <f t="shared" si="234"/>
        <v>41942.570046296292</v>
      </c>
      <c r="O2518" s="16">
        <f t="shared" si="235"/>
        <v>41972.486712962964</v>
      </c>
      <c r="P2518" s="5" t="s">
        <v>8299</v>
      </c>
      <c r="Q2518" s="9">
        <f t="shared" si="236"/>
        <v>0</v>
      </c>
      <c r="R2518" s="15" t="str">
        <f t="shared" si="237"/>
        <v>N/A</v>
      </c>
      <c r="S2518" s="5" t="str">
        <f t="shared" si="238"/>
        <v>food</v>
      </c>
      <c r="T2518" s="5" t="str">
        <f t="shared" si="239"/>
        <v>restaurants</v>
      </c>
    </row>
    <row r="2519" spans="1:20" ht="32" x14ac:dyDescent="0.2">
      <c r="A2519" s="5">
        <v>2517</v>
      </c>
      <c r="B2519" s="12" t="s">
        <v>2517</v>
      </c>
      <c r="C2519" s="12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18">
        <f t="shared" si="234"/>
        <v>42052.719097222223</v>
      </c>
      <c r="O2519" s="16">
        <f t="shared" si="235"/>
        <v>42082.552430555552</v>
      </c>
      <c r="P2519" s="5" t="s">
        <v>8299</v>
      </c>
      <c r="Q2519" s="9">
        <f t="shared" si="236"/>
        <v>9.8166666666666666E-2</v>
      </c>
      <c r="R2519" s="15">
        <f t="shared" si="237"/>
        <v>53.55</v>
      </c>
      <c r="S2519" s="5" t="str">
        <f t="shared" si="238"/>
        <v>food</v>
      </c>
      <c r="T2519" s="5" t="str">
        <f t="shared" si="239"/>
        <v>restaurants</v>
      </c>
    </row>
    <row r="2520" spans="1:20" ht="32" x14ac:dyDescent="0.2">
      <c r="A2520" s="5">
        <v>2518</v>
      </c>
      <c r="B2520" s="12" t="s">
        <v>2518</v>
      </c>
      <c r="C2520" s="12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18">
        <f t="shared" si="234"/>
        <v>41926.597546296296</v>
      </c>
      <c r="O2520" s="16">
        <f t="shared" si="235"/>
        <v>41956.51421296296</v>
      </c>
      <c r="P2520" s="5" t="s">
        <v>8299</v>
      </c>
      <c r="Q2520" s="9">
        <f t="shared" si="236"/>
        <v>0</v>
      </c>
      <c r="R2520" s="15" t="str">
        <f t="shared" si="237"/>
        <v>N/A</v>
      </c>
      <c r="S2520" s="5" t="str">
        <f t="shared" si="238"/>
        <v>food</v>
      </c>
      <c r="T2520" s="5" t="str">
        <f t="shared" si="239"/>
        <v>restaurants</v>
      </c>
    </row>
    <row r="2521" spans="1:20" ht="16" x14ac:dyDescent="0.2">
      <c r="A2521" s="5">
        <v>2519</v>
      </c>
      <c r="B2521" s="12" t="s">
        <v>2519</v>
      </c>
      <c r="C2521" s="12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18">
        <f t="shared" si="234"/>
        <v>41809.071805555555</v>
      </c>
      <c r="O2521" s="16">
        <f t="shared" si="235"/>
        <v>41838.946805555555</v>
      </c>
      <c r="P2521" s="5" t="s">
        <v>8299</v>
      </c>
      <c r="Q2521" s="9">
        <f t="shared" si="236"/>
        <v>4.3333333333333331E-4</v>
      </c>
      <c r="R2521" s="15">
        <f t="shared" si="237"/>
        <v>16.25</v>
      </c>
      <c r="S2521" s="5" t="str">
        <f t="shared" si="238"/>
        <v>food</v>
      </c>
      <c r="T2521" s="5" t="str">
        <f t="shared" si="239"/>
        <v>restaurants</v>
      </c>
    </row>
    <row r="2522" spans="1:20" ht="32" x14ac:dyDescent="0.2">
      <c r="A2522" s="5">
        <v>2520</v>
      </c>
      <c r="B2522" s="12" t="s">
        <v>2520</v>
      </c>
      <c r="C2522" s="12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18">
        <f t="shared" si="234"/>
        <v>42612.517187500001</v>
      </c>
      <c r="O2522" s="16">
        <f t="shared" si="235"/>
        <v>42658.597916666666</v>
      </c>
      <c r="P2522" s="5" t="s">
        <v>8299</v>
      </c>
      <c r="Q2522" s="9">
        <f t="shared" si="236"/>
        <v>0</v>
      </c>
      <c r="R2522" s="15" t="str">
        <f t="shared" si="237"/>
        <v>N/A</v>
      </c>
      <c r="S2522" s="5" t="str">
        <f t="shared" si="238"/>
        <v>food</v>
      </c>
      <c r="T2522" s="5" t="str">
        <f t="shared" si="239"/>
        <v>restaurants</v>
      </c>
    </row>
    <row r="2523" spans="1:20" ht="32" x14ac:dyDescent="0.2">
      <c r="A2523" s="5">
        <v>2521</v>
      </c>
      <c r="B2523" s="12" t="s">
        <v>2521</v>
      </c>
      <c r="C2523" s="12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18">
        <f t="shared" si="234"/>
        <v>42269.88450231481</v>
      </c>
      <c r="O2523" s="16">
        <f t="shared" si="235"/>
        <v>42290.75950231481</v>
      </c>
      <c r="P2523" s="5" t="s">
        <v>8300</v>
      </c>
      <c r="Q2523" s="9">
        <f t="shared" si="236"/>
        <v>1.0948792000000001</v>
      </c>
      <c r="R2523" s="15">
        <f t="shared" si="237"/>
        <v>103.68</v>
      </c>
      <c r="S2523" s="5" t="str">
        <f t="shared" si="238"/>
        <v>music</v>
      </c>
      <c r="T2523" s="5" t="str">
        <f t="shared" si="239"/>
        <v>classical music</v>
      </c>
    </row>
    <row r="2524" spans="1:20" ht="32" x14ac:dyDescent="0.2">
      <c r="A2524" s="5">
        <v>2522</v>
      </c>
      <c r="B2524" s="12" t="s">
        <v>2522</v>
      </c>
      <c r="C2524" s="12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18">
        <f t="shared" si="234"/>
        <v>42460.490277777775</v>
      </c>
      <c r="O2524" s="16">
        <f t="shared" si="235"/>
        <v>42482.411111111105</v>
      </c>
      <c r="P2524" s="5" t="s">
        <v>8300</v>
      </c>
      <c r="Q2524" s="9">
        <f t="shared" si="236"/>
        <v>1</v>
      </c>
      <c r="R2524" s="15">
        <f t="shared" si="237"/>
        <v>185.19</v>
      </c>
      <c r="S2524" s="5" t="str">
        <f t="shared" si="238"/>
        <v>music</v>
      </c>
      <c r="T2524" s="5" t="str">
        <f t="shared" si="239"/>
        <v>classical music</v>
      </c>
    </row>
    <row r="2525" spans="1:20" ht="32" x14ac:dyDescent="0.2">
      <c r="A2525" s="5">
        <v>2523</v>
      </c>
      <c r="B2525" s="12" t="s">
        <v>2523</v>
      </c>
      <c r="C2525" s="12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18">
        <f t="shared" si="234"/>
        <v>41930.892268518517</v>
      </c>
      <c r="O2525" s="16">
        <f t="shared" si="235"/>
        <v>41960.808935185181</v>
      </c>
      <c r="P2525" s="5" t="s">
        <v>8300</v>
      </c>
      <c r="Q2525" s="9">
        <f t="shared" si="236"/>
        <v>1.5644444444444445</v>
      </c>
      <c r="R2525" s="15">
        <f t="shared" si="237"/>
        <v>54.15</v>
      </c>
      <c r="S2525" s="5" t="str">
        <f t="shared" si="238"/>
        <v>music</v>
      </c>
      <c r="T2525" s="5" t="str">
        <f t="shared" si="239"/>
        <v>classical music</v>
      </c>
    </row>
    <row r="2526" spans="1:20" ht="16" x14ac:dyDescent="0.2">
      <c r="A2526" s="5">
        <v>2524</v>
      </c>
      <c r="B2526" s="12" t="s">
        <v>2524</v>
      </c>
      <c r="C2526" s="12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18">
        <f t="shared" si="234"/>
        <v>41961.724039351851</v>
      </c>
      <c r="O2526" s="16">
        <f t="shared" si="235"/>
        <v>41993.979166666664</v>
      </c>
      <c r="P2526" s="5" t="s">
        <v>8300</v>
      </c>
      <c r="Q2526" s="9">
        <f t="shared" si="236"/>
        <v>1.016</v>
      </c>
      <c r="R2526" s="15">
        <f t="shared" si="237"/>
        <v>177.21</v>
      </c>
      <c r="S2526" s="5" t="str">
        <f t="shared" si="238"/>
        <v>music</v>
      </c>
      <c r="T2526" s="5" t="str">
        <f t="shared" si="239"/>
        <v>classical music</v>
      </c>
    </row>
    <row r="2527" spans="1:20" ht="32" x14ac:dyDescent="0.2">
      <c r="A2527" s="5">
        <v>2525</v>
      </c>
      <c r="B2527" s="12" t="s">
        <v>2525</v>
      </c>
      <c r="C2527" s="12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18">
        <f t="shared" si="234"/>
        <v>41058.761238425919</v>
      </c>
      <c r="O2527" s="16">
        <f t="shared" si="235"/>
        <v>41088.636238425919</v>
      </c>
      <c r="P2527" s="5" t="s">
        <v>8300</v>
      </c>
      <c r="Q2527" s="9">
        <f t="shared" si="236"/>
        <v>1.00325</v>
      </c>
      <c r="R2527" s="15">
        <f t="shared" si="237"/>
        <v>100.33</v>
      </c>
      <c r="S2527" s="5" t="str">
        <f t="shared" si="238"/>
        <v>music</v>
      </c>
      <c r="T2527" s="5" t="str">
        <f t="shared" si="239"/>
        <v>classical music</v>
      </c>
    </row>
    <row r="2528" spans="1:20" ht="32" x14ac:dyDescent="0.2">
      <c r="A2528" s="5">
        <v>2526</v>
      </c>
      <c r="B2528" s="12" t="s">
        <v>2526</v>
      </c>
      <c r="C2528" s="12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18">
        <f t="shared" si="234"/>
        <v>41953.007800925923</v>
      </c>
      <c r="O2528" s="16">
        <f t="shared" si="235"/>
        <v>41980.999305555553</v>
      </c>
      <c r="P2528" s="5" t="s">
        <v>8300</v>
      </c>
      <c r="Q2528" s="9">
        <f t="shared" si="236"/>
        <v>1.1294999999999999</v>
      </c>
      <c r="R2528" s="15">
        <f t="shared" si="237"/>
        <v>136.91</v>
      </c>
      <c r="S2528" s="5" t="str">
        <f t="shared" si="238"/>
        <v>music</v>
      </c>
      <c r="T2528" s="5" t="str">
        <f t="shared" si="239"/>
        <v>classical music</v>
      </c>
    </row>
    <row r="2529" spans="1:20" ht="32" x14ac:dyDescent="0.2">
      <c r="A2529" s="5">
        <v>2527</v>
      </c>
      <c r="B2529" s="12" t="s">
        <v>2527</v>
      </c>
      <c r="C2529" s="12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18">
        <f t="shared" si="234"/>
        <v>41546.667719907404</v>
      </c>
      <c r="O2529" s="16">
        <f t="shared" si="235"/>
        <v>41564.957638888889</v>
      </c>
      <c r="P2529" s="5" t="s">
        <v>8300</v>
      </c>
      <c r="Q2529" s="9">
        <f t="shared" si="236"/>
        <v>1.02125</v>
      </c>
      <c r="R2529" s="15">
        <f t="shared" si="237"/>
        <v>57.54</v>
      </c>
      <c r="S2529" s="5" t="str">
        <f t="shared" si="238"/>
        <v>music</v>
      </c>
      <c r="T2529" s="5" t="str">
        <f t="shared" si="239"/>
        <v>classical music</v>
      </c>
    </row>
    <row r="2530" spans="1:20" ht="32" x14ac:dyDescent="0.2">
      <c r="A2530" s="5">
        <v>2528</v>
      </c>
      <c r="B2530" s="12" t="s">
        <v>2528</v>
      </c>
      <c r="C2530" s="12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18">
        <f t="shared" si="234"/>
        <v>42217.751192129632</v>
      </c>
      <c r="O2530" s="16">
        <f t="shared" si="235"/>
        <v>42236.249999999993</v>
      </c>
      <c r="P2530" s="5" t="s">
        <v>8300</v>
      </c>
      <c r="Q2530" s="9">
        <f t="shared" si="236"/>
        <v>1.0724974999999999</v>
      </c>
      <c r="R2530" s="15">
        <f t="shared" si="237"/>
        <v>52.96</v>
      </c>
      <c r="S2530" s="5" t="str">
        <f t="shared" si="238"/>
        <v>music</v>
      </c>
      <c r="T2530" s="5" t="str">
        <f t="shared" si="239"/>
        <v>classical music</v>
      </c>
    </row>
    <row r="2531" spans="1:20" ht="16" x14ac:dyDescent="0.2">
      <c r="A2531" s="5">
        <v>2529</v>
      </c>
      <c r="B2531" s="12" t="s">
        <v>2529</v>
      </c>
      <c r="C2531" s="12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18">
        <f t="shared" si="234"/>
        <v>40947.997395833328</v>
      </c>
      <c r="O2531" s="16">
        <f t="shared" si="235"/>
        <v>40992.830729166664</v>
      </c>
      <c r="P2531" s="5" t="s">
        <v>8300</v>
      </c>
      <c r="Q2531" s="9">
        <f t="shared" si="236"/>
        <v>1.0428333333333333</v>
      </c>
      <c r="R2531" s="15">
        <f t="shared" si="237"/>
        <v>82.33</v>
      </c>
      <c r="S2531" s="5" t="str">
        <f t="shared" si="238"/>
        <v>music</v>
      </c>
      <c r="T2531" s="5" t="str">
        <f t="shared" si="239"/>
        <v>classical music</v>
      </c>
    </row>
    <row r="2532" spans="1:20" ht="32" x14ac:dyDescent="0.2">
      <c r="A2532" s="5">
        <v>2530</v>
      </c>
      <c r="B2532" s="12" t="s">
        <v>2530</v>
      </c>
      <c r="C2532" s="12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18">
        <f t="shared" si="234"/>
        <v>42081.781307870369</v>
      </c>
      <c r="O2532" s="16">
        <f t="shared" si="235"/>
        <v>42113.993055555555</v>
      </c>
      <c r="P2532" s="5" t="s">
        <v>8300</v>
      </c>
      <c r="Q2532" s="9">
        <f t="shared" si="236"/>
        <v>1</v>
      </c>
      <c r="R2532" s="15">
        <f t="shared" si="237"/>
        <v>135.41999999999999</v>
      </c>
      <c r="S2532" s="5" t="str">
        <f t="shared" si="238"/>
        <v>music</v>
      </c>
      <c r="T2532" s="5" t="str">
        <f t="shared" si="239"/>
        <v>classical music</v>
      </c>
    </row>
    <row r="2533" spans="1:20" ht="32" x14ac:dyDescent="0.2">
      <c r="A2533" s="5">
        <v>2531</v>
      </c>
      <c r="B2533" s="12" t="s">
        <v>2531</v>
      </c>
      <c r="C2533" s="12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18">
        <f t="shared" si="234"/>
        <v>42208.596689814811</v>
      </c>
      <c r="O2533" s="16">
        <f t="shared" si="235"/>
        <v>42230.957638888889</v>
      </c>
      <c r="P2533" s="5" t="s">
        <v>8300</v>
      </c>
      <c r="Q2533" s="9">
        <f t="shared" si="236"/>
        <v>1.004</v>
      </c>
      <c r="R2533" s="15">
        <f t="shared" si="237"/>
        <v>74.069999999999993</v>
      </c>
      <c r="S2533" s="5" t="str">
        <f t="shared" si="238"/>
        <v>music</v>
      </c>
      <c r="T2533" s="5" t="str">
        <f t="shared" si="239"/>
        <v>classical music</v>
      </c>
    </row>
    <row r="2534" spans="1:20" ht="32" x14ac:dyDescent="0.2">
      <c r="A2534" s="5">
        <v>2532</v>
      </c>
      <c r="B2534" s="12" t="s">
        <v>2532</v>
      </c>
      <c r="C2534" s="12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18">
        <f t="shared" si="234"/>
        <v>41107.765810185185</v>
      </c>
      <c r="O2534" s="16">
        <f t="shared" si="235"/>
        <v>41137.640810185185</v>
      </c>
      <c r="P2534" s="5" t="s">
        <v>8300</v>
      </c>
      <c r="Q2534" s="9">
        <f t="shared" si="236"/>
        <v>1.26125</v>
      </c>
      <c r="R2534" s="15">
        <f t="shared" si="237"/>
        <v>84.08</v>
      </c>
      <c r="S2534" s="5" t="str">
        <f t="shared" si="238"/>
        <v>music</v>
      </c>
      <c r="T2534" s="5" t="str">
        <f t="shared" si="239"/>
        <v>classical music</v>
      </c>
    </row>
    <row r="2535" spans="1:20" ht="32" x14ac:dyDescent="0.2">
      <c r="A2535" s="5">
        <v>2533</v>
      </c>
      <c r="B2535" s="12" t="s">
        <v>2533</v>
      </c>
      <c r="C2535" s="12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18">
        <f t="shared" si="234"/>
        <v>41304.667951388888</v>
      </c>
      <c r="O2535" s="16">
        <f t="shared" si="235"/>
        <v>41334.542453703703</v>
      </c>
      <c r="P2535" s="5" t="s">
        <v>8300</v>
      </c>
      <c r="Q2535" s="9">
        <f t="shared" si="236"/>
        <v>1.1066666666666667</v>
      </c>
      <c r="R2535" s="15">
        <f t="shared" si="237"/>
        <v>61.03</v>
      </c>
      <c r="S2535" s="5" t="str">
        <f t="shared" si="238"/>
        <v>music</v>
      </c>
      <c r="T2535" s="5" t="str">
        <f t="shared" si="239"/>
        <v>classical music</v>
      </c>
    </row>
    <row r="2536" spans="1:20" ht="32" x14ac:dyDescent="0.2">
      <c r="A2536" s="5">
        <v>2534</v>
      </c>
      <c r="B2536" s="12" t="s">
        <v>2534</v>
      </c>
      <c r="C2536" s="12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18">
        <f t="shared" si="234"/>
        <v>40127.617037037031</v>
      </c>
      <c r="O2536" s="16">
        <f t="shared" si="235"/>
        <v>40179.041666666664</v>
      </c>
      <c r="P2536" s="5" t="s">
        <v>8300</v>
      </c>
      <c r="Q2536" s="9">
        <f t="shared" si="236"/>
        <v>1.05</v>
      </c>
      <c r="R2536" s="15">
        <f t="shared" si="237"/>
        <v>150</v>
      </c>
      <c r="S2536" s="5" t="str">
        <f t="shared" si="238"/>
        <v>music</v>
      </c>
      <c r="T2536" s="5" t="str">
        <f t="shared" si="239"/>
        <v>classical music</v>
      </c>
    </row>
    <row r="2537" spans="1:20" ht="16" x14ac:dyDescent="0.2">
      <c r="A2537" s="5">
        <v>2535</v>
      </c>
      <c r="B2537" s="12" t="s">
        <v>2535</v>
      </c>
      <c r="C2537" s="12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18">
        <f t="shared" si="234"/>
        <v>41943.707696759258</v>
      </c>
      <c r="O2537" s="16">
        <f t="shared" si="235"/>
        <v>41974.624363425923</v>
      </c>
      <c r="P2537" s="5" t="s">
        <v>8300</v>
      </c>
      <c r="Q2537" s="9">
        <f t="shared" si="236"/>
        <v>1.03775</v>
      </c>
      <c r="R2537" s="15">
        <f t="shared" si="237"/>
        <v>266.08999999999997</v>
      </c>
      <c r="S2537" s="5" t="str">
        <f t="shared" si="238"/>
        <v>music</v>
      </c>
      <c r="T2537" s="5" t="str">
        <f t="shared" si="239"/>
        <v>classical music</v>
      </c>
    </row>
    <row r="2538" spans="1:20" ht="32" x14ac:dyDescent="0.2">
      <c r="A2538" s="5">
        <v>2536</v>
      </c>
      <c r="B2538" s="12" t="s">
        <v>2536</v>
      </c>
      <c r="C2538" s="12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18">
        <f t="shared" si="234"/>
        <v>41464.02275462963</v>
      </c>
      <c r="O2538" s="16">
        <f t="shared" si="235"/>
        <v>41484.89775462963</v>
      </c>
      <c r="P2538" s="5" t="s">
        <v>8300</v>
      </c>
      <c r="Q2538" s="9">
        <f t="shared" si="236"/>
        <v>1.1599999999999999</v>
      </c>
      <c r="R2538" s="15">
        <f t="shared" si="237"/>
        <v>7.25</v>
      </c>
      <c r="S2538" s="5" t="str">
        <f t="shared" si="238"/>
        <v>music</v>
      </c>
      <c r="T2538" s="5" t="str">
        <f t="shared" si="239"/>
        <v>classical music</v>
      </c>
    </row>
    <row r="2539" spans="1:20" ht="32" x14ac:dyDescent="0.2">
      <c r="A2539" s="5">
        <v>2537</v>
      </c>
      <c r="B2539" s="12" t="s">
        <v>2537</v>
      </c>
      <c r="C2539" s="12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18">
        <f t="shared" si="234"/>
        <v>40696.565451388888</v>
      </c>
      <c r="O2539" s="16">
        <f t="shared" si="235"/>
        <v>40756.440451388888</v>
      </c>
      <c r="P2539" s="5" t="s">
        <v>8300</v>
      </c>
      <c r="Q2539" s="9">
        <f t="shared" si="236"/>
        <v>1.1000000000000001</v>
      </c>
      <c r="R2539" s="15">
        <f t="shared" si="237"/>
        <v>100</v>
      </c>
      <c r="S2539" s="5" t="str">
        <f t="shared" si="238"/>
        <v>music</v>
      </c>
      <c r="T2539" s="5" t="str">
        <f t="shared" si="239"/>
        <v>classical music</v>
      </c>
    </row>
    <row r="2540" spans="1:20" ht="16" x14ac:dyDescent="0.2">
      <c r="A2540" s="5">
        <v>2538</v>
      </c>
      <c r="B2540" s="12" t="s">
        <v>2538</v>
      </c>
      <c r="C2540" s="12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18">
        <f t="shared" si="234"/>
        <v>41298.426631944443</v>
      </c>
      <c r="O2540" s="16">
        <f t="shared" si="235"/>
        <v>41328.999305555553</v>
      </c>
      <c r="P2540" s="5" t="s">
        <v>8300</v>
      </c>
      <c r="Q2540" s="9">
        <f t="shared" si="236"/>
        <v>1.130176111111111</v>
      </c>
      <c r="R2540" s="15">
        <f t="shared" si="237"/>
        <v>109.96</v>
      </c>
      <c r="S2540" s="5" t="str">
        <f t="shared" si="238"/>
        <v>music</v>
      </c>
      <c r="T2540" s="5" t="str">
        <f t="shared" si="239"/>
        <v>classical music</v>
      </c>
    </row>
    <row r="2541" spans="1:20" ht="32" x14ac:dyDescent="0.2">
      <c r="A2541" s="5">
        <v>2539</v>
      </c>
      <c r="B2541" s="12" t="s">
        <v>2539</v>
      </c>
      <c r="C2541" s="12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18">
        <f t="shared" si="234"/>
        <v>41977.818888888891</v>
      </c>
      <c r="O2541" s="16">
        <f t="shared" si="235"/>
        <v>42037.693888888891</v>
      </c>
      <c r="P2541" s="5" t="s">
        <v>8300</v>
      </c>
      <c r="Q2541" s="9">
        <f t="shared" si="236"/>
        <v>1.0024999999999999</v>
      </c>
      <c r="R2541" s="15">
        <f t="shared" si="237"/>
        <v>169.92</v>
      </c>
      <c r="S2541" s="5" t="str">
        <f t="shared" si="238"/>
        <v>music</v>
      </c>
      <c r="T2541" s="5" t="str">
        <f t="shared" si="239"/>
        <v>classical music</v>
      </c>
    </row>
    <row r="2542" spans="1:20" ht="32" x14ac:dyDescent="0.2">
      <c r="A2542" s="5">
        <v>2540</v>
      </c>
      <c r="B2542" s="12" t="s">
        <v>2540</v>
      </c>
      <c r="C2542" s="12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18">
        <f t="shared" si="234"/>
        <v>40785.591678240737</v>
      </c>
      <c r="O2542" s="16">
        <f t="shared" si="235"/>
        <v>40845.466678240737</v>
      </c>
      <c r="P2542" s="5" t="s">
        <v>8300</v>
      </c>
      <c r="Q2542" s="9">
        <f t="shared" si="236"/>
        <v>1.034</v>
      </c>
      <c r="R2542" s="15">
        <f t="shared" si="237"/>
        <v>95.74</v>
      </c>
      <c r="S2542" s="5" t="str">
        <f t="shared" si="238"/>
        <v>music</v>
      </c>
      <c r="T2542" s="5" t="str">
        <f t="shared" si="239"/>
        <v>classical music</v>
      </c>
    </row>
    <row r="2543" spans="1:20" ht="32" x14ac:dyDescent="0.2">
      <c r="A2543" s="5">
        <v>2541</v>
      </c>
      <c r="B2543" s="12" t="s">
        <v>2541</v>
      </c>
      <c r="C2543" s="12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18">
        <f t="shared" si="234"/>
        <v>41483.365949074076</v>
      </c>
      <c r="O2543" s="16">
        <f t="shared" si="235"/>
        <v>41543.240949074076</v>
      </c>
      <c r="P2543" s="5" t="s">
        <v>8300</v>
      </c>
      <c r="Q2543" s="9">
        <f t="shared" si="236"/>
        <v>1.0702857142857143</v>
      </c>
      <c r="R2543" s="15">
        <f t="shared" si="237"/>
        <v>59.46</v>
      </c>
      <c r="S2543" s="5" t="str">
        <f t="shared" si="238"/>
        <v>music</v>
      </c>
      <c r="T2543" s="5" t="str">
        <f t="shared" si="239"/>
        <v>classical music</v>
      </c>
    </row>
    <row r="2544" spans="1:20" ht="32" x14ac:dyDescent="0.2">
      <c r="A2544" s="5">
        <v>2542</v>
      </c>
      <c r="B2544" s="12" t="s">
        <v>2542</v>
      </c>
      <c r="C2544" s="12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18">
        <f t="shared" si="234"/>
        <v>41509.343252314815</v>
      </c>
      <c r="O2544" s="16">
        <f t="shared" si="235"/>
        <v>41547.957638888889</v>
      </c>
      <c r="P2544" s="5" t="s">
        <v>8300</v>
      </c>
      <c r="Q2544" s="9">
        <f t="shared" si="236"/>
        <v>1.0357142857142858</v>
      </c>
      <c r="R2544" s="15">
        <f t="shared" si="237"/>
        <v>55.77</v>
      </c>
      <c r="S2544" s="5" t="str">
        <f t="shared" si="238"/>
        <v>music</v>
      </c>
      <c r="T2544" s="5" t="str">
        <f t="shared" si="239"/>
        <v>classical music</v>
      </c>
    </row>
    <row r="2545" spans="1:20" ht="32" x14ac:dyDescent="0.2">
      <c r="A2545" s="5">
        <v>2543</v>
      </c>
      <c r="B2545" s="12" t="s">
        <v>2543</v>
      </c>
      <c r="C2545" s="12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18">
        <f t="shared" si="234"/>
        <v>40514.024282407401</v>
      </c>
      <c r="O2545" s="16">
        <f t="shared" si="235"/>
        <v>40544.916666666664</v>
      </c>
      <c r="P2545" s="5" t="s">
        <v>8300</v>
      </c>
      <c r="Q2545" s="9">
        <f t="shared" si="236"/>
        <v>1.5640000000000001</v>
      </c>
      <c r="R2545" s="15">
        <f t="shared" si="237"/>
        <v>30.08</v>
      </c>
      <c r="S2545" s="5" t="str">
        <f t="shared" si="238"/>
        <v>music</v>
      </c>
      <c r="T2545" s="5" t="str">
        <f t="shared" si="239"/>
        <v>classical music</v>
      </c>
    </row>
    <row r="2546" spans="1:20" ht="32" x14ac:dyDescent="0.2">
      <c r="A2546" s="5">
        <v>2544</v>
      </c>
      <c r="B2546" s="12" t="s">
        <v>2544</v>
      </c>
      <c r="C2546" s="12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18">
        <f t="shared" si="234"/>
        <v>41068.4371412037</v>
      </c>
      <c r="O2546" s="16">
        <f t="shared" si="235"/>
        <v>41098.3121412037</v>
      </c>
      <c r="P2546" s="5" t="s">
        <v>8300</v>
      </c>
      <c r="Q2546" s="9">
        <f t="shared" si="236"/>
        <v>1.0082</v>
      </c>
      <c r="R2546" s="15">
        <f t="shared" si="237"/>
        <v>88.44</v>
      </c>
      <c r="S2546" s="5" t="str">
        <f t="shared" si="238"/>
        <v>music</v>
      </c>
      <c r="T2546" s="5" t="str">
        <f t="shared" si="239"/>
        <v>classical music</v>
      </c>
    </row>
    <row r="2547" spans="1:20" ht="32" x14ac:dyDescent="0.2">
      <c r="A2547" s="5">
        <v>2545</v>
      </c>
      <c r="B2547" s="12" t="s">
        <v>2545</v>
      </c>
      <c r="C2547" s="12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18">
        <f t="shared" si="234"/>
        <v>42027.054837962962</v>
      </c>
      <c r="O2547" s="16">
        <f t="shared" si="235"/>
        <v>42061.812499999993</v>
      </c>
      <c r="P2547" s="5" t="s">
        <v>8300</v>
      </c>
      <c r="Q2547" s="9">
        <f t="shared" si="236"/>
        <v>1.9530000000000001</v>
      </c>
      <c r="R2547" s="15">
        <f t="shared" si="237"/>
        <v>64.03</v>
      </c>
      <c r="S2547" s="5" t="str">
        <f t="shared" si="238"/>
        <v>music</v>
      </c>
      <c r="T2547" s="5" t="str">
        <f t="shared" si="239"/>
        <v>classical music</v>
      </c>
    </row>
    <row r="2548" spans="1:20" ht="32" x14ac:dyDescent="0.2">
      <c r="A2548" s="5">
        <v>2546</v>
      </c>
      <c r="B2548" s="12" t="s">
        <v>2546</v>
      </c>
      <c r="C2548" s="12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18">
        <f t="shared" si="234"/>
        <v>41524.775219907409</v>
      </c>
      <c r="O2548" s="16">
        <f t="shared" si="235"/>
        <v>41552</v>
      </c>
      <c r="P2548" s="5" t="s">
        <v>8300</v>
      </c>
      <c r="Q2548" s="9">
        <f t="shared" si="236"/>
        <v>1.1171428571428572</v>
      </c>
      <c r="R2548" s="15">
        <f t="shared" si="237"/>
        <v>60.15</v>
      </c>
      <c r="S2548" s="5" t="str">
        <f t="shared" si="238"/>
        <v>music</v>
      </c>
      <c r="T2548" s="5" t="str">
        <f t="shared" si="239"/>
        <v>classical music</v>
      </c>
    </row>
    <row r="2549" spans="1:20" ht="32" x14ac:dyDescent="0.2">
      <c r="A2549" s="5">
        <v>2547</v>
      </c>
      <c r="B2549" s="12" t="s">
        <v>2547</v>
      </c>
      <c r="C2549" s="12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18">
        <f t="shared" si="234"/>
        <v>40973.689849537033</v>
      </c>
      <c r="O2549" s="16">
        <f t="shared" si="235"/>
        <v>41003.523182870369</v>
      </c>
      <c r="P2549" s="5" t="s">
        <v>8300</v>
      </c>
      <c r="Q2549" s="9">
        <f t="shared" si="236"/>
        <v>1.1985454545454546</v>
      </c>
      <c r="R2549" s="15">
        <f t="shared" si="237"/>
        <v>49.19</v>
      </c>
      <c r="S2549" s="5" t="str">
        <f t="shared" si="238"/>
        <v>music</v>
      </c>
      <c r="T2549" s="5" t="str">
        <f t="shared" si="239"/>
        <v>classical music</v>
      </c>
    </row>
    <row r="2550" spans="1:20" ht="32" x14ac:dyDescent="0.2">
      <c r="A2550" s="5">
        <v>2548</v>
      </c>
      <c r="B2550" s="12" t="s">
        <v>2548</v>
      </c>
      <c r="C2550" s="12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18">
        <f t="shared" si="234"/>
        <v>42618.542094907403</v>
      </c>
      <c r="O2550" s="16">
        <f t="shared" si="235"/>
        <v>42642.977083333331</v>
      </c>
      <c r="P2550" s="5" t="s">
        <v>8300</v>
      </c>
      <c r="Q2550" s="9">
        <f t="shared" si="236"/>
        <v>1.0185</v>
      </c>
      <c r="R2550" s="15">
        <f t="shared" si="237"/>
        <v>165.16</v>
      </c>
      <c r="S2550" s="5" t="str">
        <f t="shared" si="238"/>
        <v>music</v>
      </c>
      <c r="T2550" s="5" t="str">
        <f t="shared" si="239"/>
        <v>classical music</v>
      </c>
    </row>
    <row r="2551" spans="1:20" ht="32" x14ac:dyDescent="0.2">
      <c r="A2551" s="5">
        <v>2549</v>
      </c>
      <c r="B2551" s="12" t="s">
        <v>2549</v>
      </c>
      <c r="C2551" s="12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18">
        <f t="shared" si="234"/>
        <v>41390.674421296295</v>
      </c>
      <c r="O2551" s="16">
        <f t="shared" si="235"/>
        <v>41425.5</v>
      </c>
      <c r="P2551" s="5" t="s">
        <v>8300</v>
      </c>
      <c r="Q2551" s="9">
        <f t="shared" si="236"/>
        <v>1.0280254777070064</v>
      </c>
      <c r="R2551" s="15">
        <f t="shared" si="237"/>
        <v>43.62</v>
      </c>
      <c r="S2551" s="5" t="str">
        <f t="shared" si="238"/>
        <v>music</v>
      </c>
      <c r="T2551" s="5" t="str">
        <f t="shared" si="239"/>
        <v>classical music</v>
      </c>
    </row>
    <row r="2552" spans="1:20" ht="32" x14ac:dyDescent="0.2">
      <c r="A2552" s="5">
        <v>2550</v>
      </c>
      <c r="B2552" s="12" t="s">
        <v>2550</v>
      </c>
      <c r="C2552" s="12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18">
        <f t="shared" si="234"/>
        <v>42228.550995370366</v>
      </c>
      <c r="O2552" s="16">
        <f t="shared" si="235"/>
        <v>42284.957638888889</v>
      </c>
      <c r="P2552" s="5" t="s">
        <v>8300</v>
      </c>
      <c r="Q2552" s="9">
        <f t="shared" si="236"/>
        <v>1.0084615384615385</v>
      </c>
      <c r="R2552" s="15">
        <f t="shared" si="237"/>
        <v>43.7</v>
      </c>
      <c r="S2552" s="5" t="str">
        <f t="shared" si="238"/>
        <v>music</v>
      </c>
      <c r="T2552" s="5" t="str">
        <f t="shared" si="239"/>
        <v>classical music</v>
      </c>
    </row>
    <row r="2553" spans="1:20" ht="32" x14ac:dyDescent="0.2">
      <c r="A2553" s="5">
        <v>2551</v>
      </c>
      <c r="B2553" s="12" t="s">
        <v>2551</v>
      </c>
      <c r="C2553" s="12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18">
        <f t="shared" si="234"/>
        <v>40961.168807870366</v>
      </c>
      <c r="O2553" s="16">
        <f t="shared" si="235"/>
        <v>40989.658333333333</v>
      </c>
      <c r="P2553" s="5" t="s">
        <v>8300</v>
      </c>
      <c r="Q2553" s="9">
        <f t="shared" si="236"/>
        <v>1.0273469387755103</v>
      </c>
      <c r="R2553" s="15">
        <f t="shared" si="237"/>
        <v>67.42</v>
      </c>
      <c r="S2553" s="5" t="str">
        <f t="shared" si="238"/>
        <v>music</v>
      </c>
      <c r="T2553" s="5" t="str">
        <f t="shared" si="239"/>
        <v>classical music</v>
      </c>
    </row>
    <row r="2554" spans="1:20" ht="32" x14ac:dyDescent="0.2">
      <c r="A2554" s="5">
        <v>2552</v>
      </c>
      <c r="B2554" s="12" t="s">
        <v>2552</v>
      </c>
      <c r="C2554" s="12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18">
        <f t="shared" si="234"/>
        <v>42769.726631944439</v>
      </c>
      <c r="O2554" s="16">
        <f t="shared" si="235"/>
        <v>42799.601631944439</v>
      </c>
      <c r="P2554" s="5" t="s">
        <v>8300</v>
      </c>
      <c r="Q2554" s="9">
        <f t="shared" si="236"/>
        <v>1.0649999999999999</v>
      </c>
      <c r="R2554" s="15">
        <f t="shared" si="237"/>
        <v>177.5</v>
      </c>
      <c r="S2554" s="5" t="str">
        <f t="shared" si="238"/>
        <v>music</v>
      </c>
      <c r="T2554" s="5" t="str">
        <f t="shared" si="239"/>
        <v>classical music</v>
      </c>
    </row>
    <row r="2555" spans="1:20" ht="32" x14ac:dyDescent="0.2">
      <c r="A2555" s="5">
        <v>2553</v>
      </c>
      <c r="B2555" s="12" t="s">
        <v>2553</v>
      </c>
      <c r="C2555" s="12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18">
        <f t="shared" si="234"/>
        <v>41113.115821759253</v>
      </c>
      <c r="O2555" s="16">
        <f t="shared" si="235"/>
        <v>41172.990821759253</v>
      </c>
      <c r="P2555" s="5" t="s">
        <v>8300</v>
      </c>
      <c r="Q2555" s="9">
        <f t="shared" si="236"/>
        <v>1.5553333333333332</v>
      </c>
      <c r="R2555" s="15">
        <f t="shared" si="237"/>
        <v>38.880000000000003</v>
      </c>
      <c r="S2555" s="5" t="str">
        <f t="shared" si="238"/>
        <v>music</v>
      </c>
      <c r="T2555" s="5" t="str">
        <f t="shared" si="239"/>
        <v>classical music</v>
      </c>
    </row>
    <row r="2556" spans="1:20" ht="32" x14ac:dyDescent="0.2">
      <c r="A2556" s="5">
        <v>2554</v>
      </c>
      <c r="B2556" s="12" t="s">
        <v>2554</v>
      </c>
      <c r="C2556" s="12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18">
        <f t="shared" si="234"/>
        <v>42124.994942129626</v>
      </c>
      <c r="O2556" s="16">
        <f t="shared" si="235"/>
        <v>42155.957638888889</v>
      </c>
      <c r="P2556" s="5" t="s">
        <v>8300</v>
      </c>
      <c r="Q2556" s="9">
        <f t="shared" si="236"/>
        <v>1.228</v>
      </c>
      <c r="R2556" s="15">
        <f t="shared" si="237"/>
        <v>54.99</v>
      </c>
      <c r="S2556" s="5" t="str">
        <f t="shared" si="238"/>
        <v>music</v>
      </c>
      <c r="T2556" s="5" t="str">
        <f t="shared" si="239"/>
        <v>classical music</v>
      </c>
    </row>
    <row r="2557" spans="1:20" ht="32" x14ac:dyDescent="0.2">
      <c r="A2557" s="5">
        <v>2555</v>
      </c>
      <c r="B2557" s="12" t="s">
        <v>2555</v>
      </c>
      <c r="C2557" s="12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18">
        <f t="shared" si="234"/>
        <v>41026.57167824074</v>
      </c>
      <c r="O2557" s="16">
        <f t="shared" si="235"/>
        <v>41057.44667824074</v>
      </c>
      <c r="P2557" s="5" t="s">
        <v>8300</v>
      </c>
      <c r="Q2557" s="9">
        <f t="shared" si="236"/>
        <v>1.0734999999999999</v>
      </c>
      <c r="R2557" s="15">
        <f t="shared" si="237"/>
        <v>61.34</v>
      </c>
      <c r="S2557" s="5" t="str">
        <f t="shared" si="238"/>
        <v>music</v>
      </c>
      <c r="T2557" s="5" t="str">
        <f t="shared" si="239"/>
        <v>classical music</v>
      </c>
    </row>
    <row r="2558" spans="1:20" ht="32" x14ac:dyDescent="0.2">
      <c r="A2558" s="5">
        <v>2556</v>
      </c>
      <c r="B2558" s="12" t="s">
        <v>2556</v>
      </c>
      <c r="C2558" s="12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18">
        <f t="shared" si="234"/>
        <v>41222.908067129625</v>
      </c>
      <c r="O2558" s="16">
        <f t="shared" si="235"/>
        <v>41267.783067129625</v>
      </c>
      <c r="P2558" s="5" t="s">
        <v>8300</v>
      </c>
      <c r="Q2558" s="9">
        <f t="shared" si="236"/>
        <v>1.0550335570469798</v>
      </c>
      <c r="R2558" s="15">
        <f t="shared" si="237"/>
        <v>23.12</v>
      </c>
      <c r="S2558" s="5" t="str">
        <f t="shared" si="238"/>
        <v>music</v>
      </c>
      <c r="T2558" s="5" t="str">
        <f t="shared" si="239"/>
        <v>classical music</v>
      </c>
    </row>
    <row r="2559" spans="1:20" ht="16" x14ac:dyDescent="0.2">
      <c r="A2559" s="5">
        <v>2557</v>
      </c>
      <c r="B2559" s="12" t="s">
        <v>2557</v>
      </c>
      <c r="C2559" s="12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18">
        <f t="shared" si="234"/>
        <v>41744.661874999998</v>
      </c>
      <c r="O2559" s="16">
        <f t="shared" si="235"/>
        <v>41774.536874999998</v>
      </c>
      <c r="P2559" s="5" t="s">
        <v>8300</v>
      </c>
      <c r="Q2559" s="9">
        <f t="shared" si="236"/>
        <v>1.1844444444444444</v>
      </c>
      <c r="R2559" s="15">
        <f t="shared" si="237"/>
        <v>29.61</v>
      </c>
      <c r="S2559" s="5" t="str">
        <f t="shared" si="238"/>
        <v>music</v>
      </c>
      <c r="T2559" s="5" t="str">
        <f t="shared" si="239"/>
        <v>classical music</v>
      </c>
    </row>
    <row r="2560" spans="1:20" ht="32" x14ac:dyDescent="0.2">
      <c r="A2560" s="5">
        <v>2558</v>
      </c>
      <c r="B2560" s="12" t="s">
        <v>2558</v>
      </c>
      <c r="C2560" s="12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18">
        <f t="shared" si="234"/>
        <v>42093.776689814811</v>
      </c>
      <c r="O2560" s="16">
        <f t="shared" si="235"/>
        <v>42125.374305555553</v>
      </c>
      <c r="P2560" s="5" t="s">
        <v>8300</v>
      </c>
      <c r="Q2560" s="9">
        <f t="shared" si="236"/>
        <v>1.0888</v>
      </c>
      <c r="R2560" s="15">
        <f t="shared" si="237"/>
        <v>75.61</v>
      </c>
      <c r="S2560" s="5" t="str">
        <f t="shared" si="238"/>
        <v>music</v>
      </c>
      <c r="T2560" s="5" t="str">
        <f t="shared" si="239"/>
        <v>classical music</v>
      </c>
    </row>
    <row r="2561" spans="1:20" ht="32" x14ac:dyDescent="0.2">
      <c r="A2561" s="5">
        <v>2559</v>
      </c>
      <c r="B2561" s="12" t="s">
        <v>2559</v>
      </c>
      <c r="C2561" s="12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18">
        <f t="shared" si="234"/>
        <v>40829.790324074071</v>
      </c>
      <c r="O2561" s="16">
        <f t="shared" si="235"/>
        <v>40862.609027777777</v>
      </c>
      <c r="P2561" s="5" t="s">
        <v>8300</v>
      </c>
      <c r="Q2561" s="9">
        <f t="shared" si="236"/>
        <v>1.1125</v>
      </c>
      <c r="R2561" s="15">
        <f t="shared" si="237"/>
        <v>35.6</v>
      </c>
      <c r="S2561" s="5" t="str">
        <f t="shared" si="238"/>
        <v>music</v>
      </c>
      <c r="T2561" s="5" t="str">
        <f t="shared" si="239"/>
        <v>classical music</v>
      </c>
    </row>
    <row r="2562" spans="1:20" ht="32" x14ac:dyDescent="0.2">
      <c r="A2562" s="5">
        <v>2560</v>
      </c>
      <c r="B2562" s="12" t="s">
        <v>2560</v>
      </c>
      <c r="C2562" s="12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18">
        <f t="shared" ref="N2562:N2625" si="240">(J2562/86400)+25569+(-2/24)</f>
        <v>42039.867754629631</v>
      </c>
      <c r="O2562" s="16">
        <f t="shared" ref="O2562:O2625" si="241">(I2562/86400)+25569+(-5/24)</f>
        <v>42069.742754629631</v>
      </c>
      <c r="P2562" s="5" t="s">
        <v>8300</v>
      </c>
      <c r="Q2562" s="9">
        <f t="shared" ref="Q2562:Q2625" si="242">E2562/D2562</f>
        <v>1.0009999999999999</v>
      </c>
      <c r="R2562" s="15">
        <f t="shared" ref="R2562:R2625" si="243">IF(OR(E2562=0,L2562=0),"N/A",ROUND((E2562/L2562),2))</f>
        <v>143</v>
      </c>
      <c r="S2562" s="5" t="str">
        <f t="shared" ref="S2562:S2625" si="244">LEFT(P2562,(FIND("/",P2562,1)-1))</f>
        <v>music</v>
      </c>
      <c r="T2562" s="5" t="str">
        <f t="shared" ref="T2562:T2625" si="245">RIGHT(P2562,LEN(P2562)-FIND("/",P2562))</f>
        <v>classical music</v>
      </c>
    </row>
    <row r="2563" spans="1:20" ht="32" x14ac:dyDescent="0.2">
      <c r="A2563" s="5">
        <v>2561</v>
      </c>
      <c r="B2563" s="12" t="s">
        <v>2561</v>
      </c>
      <c r="C2563" s="12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18">
        <f t="shared" si="240"/>
        <v>42260.445474537039</v>
      </c>
      <c r="O2563" s="16">
        <f t="shared" si="241"/>
        <v>42290.320474537039</v>
      </c>
      <c r="P2563" s="5" t="s">
        <v>8284</v>
      </c>
      <c r="Q2563" s="9">
        <f t="shared" si="242"/>
        <v>0</v>
      </c>
      <c r="R2563" s="15" t="str">
        <f t="shared" si="243"/>
        <v>N/A</v>
      </c>
      <c r="S2563" s="5" t="str">
        <f t="shared" si="244"/>
        <v>food</v>
      </c>
      <c r="T2563" s="5" t="str">
        <f t="shared" si="245"/>
        <v>food trucks</v>
      </c>
    </row>
    <row r="2564" spans="1:20" ht="48" x14ac:dyDescent="0.2">
      <c r="A2564" s="5">
        <v>2562</v>
      </c>
      <c r="B2564" s="12" t="s">
        <v>2562</v>
      </c>
      <c r="C2564" s="12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18">
        <f t="shared" si="240"/>
        <v>42594.441423611112</v>
      </c>
      <c r="O2564" s="16">
        <f t="shared" si="241"/>
        <v>42654.316423611112</v>
      </c>
      <c r="P2564" s="5" t="s">
        <v>8284</v>
      </c>
      <c r="Q2564" s="9">
        <f t="shared" si="242"/>
        <v>7.4999999999999997E-3</v>
      </c>
      <c r="R2564" s="15">
        <f t="shared" si="243"/>
        <v>25</v>
      </c>
      <c r="S2564" s="5" t="str">
        <f t="shared" si="244"/>
        <v>food</v>
      </c>
      <c r="T2564" s="5" t="str">
        <f t="shared" si="245"/>
        <v>food trucks</v>
      </c>
    </row>
    <row r="2565" spans="1:20" ht="16" x14ac:dyDescent="0.2">
      <c r="A2565" s="5">
        <v>2563</v>
      </c>
      <c r="B2565" s="12" t="s">
        <v>2563</v>
      </c>
      <c r="C2565" s="12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18">
        <f t="shared" si="240"/>
        <v>42155.056145833332</v>
      </c>
      <c r="O2565" s="16">
        <f t="shared" si="241"/>
        <v>42214.931145833332</v>
      </c>
      <c r="P2565" s="5" t="s">
        <v>8284</v>
      </c>
      <c r="Q2565" s="9">
        <f t="shared" si="242"/>
        <v>0</v>
      </c>
      <c r="R2565" s="15" t="str">
        <f t="shared" si="243"/>
        <v>N/A</v>
      </c>
      <c r="S2565" s="5" t="str">
        <f t="shared" si="244"/>
        <v>food</v>
      </c>
      <c r="T2565" s="5" t="str">
        <f t="shared" si="245"/>
        <v>food trucks</v>
      </c>
    </row>
    <row r="2566" spans="1:20" ht="32" x14ac:dyDescent="0.2">
      <c r="A2566" s="5">
        <v>2564</v>
      </c>
      <c r="B2566" s="12" t="s">
        <v>2564</v>
      </c>
      <c r="C2566" s="12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18">
        <f t="shared" si="240"/>
        <v>41821.95716435185</v>
      </c>
      <c r="O2566" s="16">
        <f t="shared" si="241"/>
        <v>41851.83216435185</v>
      </c>
      <c r="P2566" s="5" t="s">
        <v>8284</v>
      </c>
      <c r="Q2566" s="9">
        <f t="shared" si="242"/>
        <v>0</v>
      </c>
      <c r="R2566" s="15" t="str">
        <f t="shared" si="243"/>
        <v>N/A</v>
      </c>
      <c r="S2566" s="5" t="str">
        <f t="shared" si="244"/>
        <v>food</v>
      </c>
      <c r="T2566" s="5" t="str">
        <f t="shared" si="245"/>
        <v>food trucks</v>
      </c>
    </row>
    <row r="2567" spans="1:20" ht="32" x14ac:dyDescent="0.2">
      <c r="A2567" s="5">
        <v>2565</v>
      </c>
      <c r="B2567" s="12" t="s">
        <v>2565</v>
      </c>
      <c r="C2567" s="12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18">
        <f t="shared" si="240"/>
        <v>42440.567002314812</v>
      </c>
      <c r="O2567" s="16">
        <f t="shared" si="241"/>
        <v>42499.659722222219</v>
      </c>
      <c r="P2567" s="5" t="s">
        <v>8284</v>
      </c>
      <c r="Q2567" s="9">
        <f t="shared" si="242"/>
        <v>0.01</v>
      </c>
      <c r="R2567" s="15">
        <f t="shared" si="243"/>
        <v>100</v>
      </c>
      <c r="S2567" s="5" t="str">
        <f t="shared" si="244"/>
        <v>food</v>
      </c>
      <c r="T2567" s="5" t="str">
        <f t="shared" si="245"/>
        <v>food trucks</v>
      </c>
    </row>
    <row r="2568" spans="1:20" ht="32" x14ac:dyDescent="0.2">
      <c r="A2568" s="5">
        <v>2566</v>
      </c>
      <c r="B2568" s="12" t="s">
        <v>2566</v>
      </c>
      <c r="C2568" s="12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18">
        <f t="shared" si="240"/>
        <v>41842.897546296292</v>
      </c>
      <c r="O2568" s="16">
        <f t="shared" si="241"/>
        <v>41872.772546296292</v>
      </c>
      <c r="P2568" s="5" t="s">
        <v>8284</v>
      </c>
      <c r="Q2568" s="9">
        <f t="shared" si="242"/>
        <v>0</v>
      </c>
      <c r="R2568" s="15" t="str">
        <f t="shared" si="243"/>
        <v>N/A</v>
      </c>
      <c r="S2568" s="5" t="str">
        <f t="shared" si="244"/>
        <v>food</v>
      </c>
      <c r="T2568" s="5" t="str">
        <f t="shared" si="245"/>
        <v>food trucks</v>
      </c>
    </row>
    <row r="2569" spans="1:20" ht="32" x14ac:dyDescent="0.2">
      <c r="A2569" s="5">
        <v>2567</v>
      </c>
      <c r="B2569" s="12" t="s">
        <v>2567</v>
      </c>
      <c r="C2569" s="12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18">
        <f t="shared" si="240"/>
        <v>42087.795578703699</v>
      </c>
      <c r="O2569" s="16">
        <f t="shared" si="241"/>
        <v>42117.670578703699</v>
      </c>
      <c r="P2569" s="5" t="s">
        <v>8284</v>
      </c>
      <c r="Q2569" s="9">
        <f t="shared" si="242"/>
        <v>2.6666666666666666E-3</v>
      </c>
      <c r="R2569" s="15">
        <f t="shared" si="243"/>
        <v>60</v>
      </c>
      <c r="S2569" s="5" t="str">
        <f t="shared" si="244"/>
        <v>food</v>
      </c>
      <c r="T2569" s="5" t="str">
        <f t="shared" si="245"/>
        <v>food trucks</v>
      </c>
    </row>
    <row r="2570" spans="1:20" ht="32" x14ac:dyDescent="0.2">
      <c r="A2570" s="5">
        <v>2568</v>
      </c>
      <c r="B2570" s="12" t="s">
        <v>2568</v>
      </c>
      <c r="C2570" s="12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18">
        <f t="shared" si="240"/>
        <v>42584.58326388889</v>
      </c>
      <c r="O2570" s="16">
        <f t="shared" si="241"/>
        <v>42614.45826388889</v>
      </c>
      <c r="P2570" s="5" t="s">
        <v>8284</v>
      </c>
      <c r="Q2570" s="9">
        <f t="shared" si="242"/>
        <v>5.0000000000000001E-3</v>
      </c>
      <c r="R2570" s="15">
        <f t="shared" si="243"/>
        <v>50</v>
      </c>
      <c r="S2570" s="5" t="str">
        <f t="shared" si="244"/>
        <v>food</v>
      </c>
      <c r="T2570" s="5" t="str">
        <f t="shared" si="245"/>
        <v>food trucks</v>
      </c>
    </row>
    <row r="2571" spans="1:20" ht="32" x14ac:dyDescent="0.2">
      <c r="A2571" s="5">
        <v>2569</v>
      </c>
      <c r="B2571" s="12" t="s">
        <v>2569</v>
      </c>
      <c r="C2571" s="12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18">
        <f t="shared" si="240"/>
        <v>42234.022129629629</v>
      </c>
      <c r="O2571" s="16">
        <f t="shared" si="241"/>
        <v>42263.897129629629</v>
      </c>
      <c r="P2571" s="5" t="s">
        <v>8284</v>
      </c>
      <c r="Q2571" s="9">
        <f t="shared" si="242"/>
        <v>2.2307692307692306E-2</v>
      </c>
      <c r="R2571" s="15">
        <f t="shared" si="243"/>
        <v>72.5</v>
      </c>
      <c r="S2571" s="5" t="str">
        <f t="shared" si="244"/>
        <v>food</v>
      </c>
      <c r="T2571" s="5" t="str">
        <f t="shared" si="245"/>
        <v>food trucks</v>
      </c>
    </row>
    <row r="2572" spans="1:20" ht="32" x14ac:dyDescent="0.2">
      <c r="A2572" s="5">
        <v>2570</v>
      </c>
      <c r="B2572" s="12" t="s">
        <v>2570</v>
      </c>
      <c r="C2572" s="12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18">
        <f t="shared" si="240"/>
        <v>42744.819849537038</v>
      </c>
      <c r="O2572" s="16">
        <f t="shared" si="241"/>
        <v>42774.694849537038</v>
      </c>
      <c r="P2572" s="5" t="s">
        <v>8284</v>
      </c>
      <c r="Q2572" s="9">
        <f t="shared" si="242"/>
        <v>8.4285714285714294E-3</v>
      </c>
      <c r="R2572" s="15">
        <f t="shared" si="243"/>
        <v>29.5</v>
      </c>
      <c r="S2572" s="5" t="str">
        <f t="shared" si="244"/>
        <v>food</v>
      </c>
      <c r="T2572" s="5" t="str">
        <f t="shared" si="245"/>
        <v>food trucks</v>
      </c>
    </row>
    <row r="2573" spans="1:20" ht="32" x14ac:dyDescent="0.2">
      <c r="A2573" s="5">
        <v>2571</v>
      </c>
      <c r="B2573" s="12" t="s">
        <v>2571</v>
      </c>
      <c r="C2573" s="12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18">
        <f t="shared" si="240"/>
        <v>42449.258344907408</v>
      </c>
      <c r="O2573" s="16">
        <f t="shared" si="241"/>
        <v>42509.133344907408</v>
      </c>
      <c r="P2573" s="5" t="s">
        <v>8284</v>
      </c>
      <c r="Q2573" s="9">
        <f t="shared" si="242"/>
        <v>2.5000000000000001E-3</v>
      </c>
      <c r="R2573" s="15">
        <f t="shared" si="243"/>
        <v>62.5</v>
      </c>
      <c r="S2573" s="5" t="str">
        <f t="shared" si="244"/>
        <v>food</v>
      </c>
      <c r="T2573" s="5" t="str">
        <f t="shared" si="245"/>
        <v>food trucks</v>
      </c>
    </row>
    <row r="2574" spans="1:20" ht="32" x14ac:dyDescent="0.2">
      <c r="A2574" s="5">
        <v>2572</v>
      </c>
      <c r="B2574" s="12" t="s">
        <v>2572</v>
      </c>
      <c r="C2574" s="12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18">
        <f t="shared" si="240"/>
        <v>42077.036076388882</v>
      </c>
      <c r="O2574" s="16">
        <f t="shared" si="241"/>
        <v>42106.911076388882</v>
      </c>
      <c r="P2574" s="5" t="s">
        <v>8284</v>
      </c>
      <c r="Q2574" s="9">
        <f t="shared" si="242"/>
        <v>0</v>
      </c>
      <c r="R2574" s="15" t="str">
        <f t="shared" si="243"/>
        <v>N/A</v>
      </c>
      <c r="S2574" s="5" t="str">
        <f t="shared" si="244"/>
        <v>food</v>
      </c>
      <c r="T2574" s="5" t="str">
        <f t="shared" si="245"/>
        <v>food trucks</v>
      </c>
    </row>
    <row r="2575" spans="1:20" ht="32" x14ac:dyDescent="0.2">
      <c r="A2575" s="5">
        <v>2573</v>
      </c>
      <c r="B2575" s="12" t="s">
        <v>2573</v>
      </c>
      <c r="C2575" s="12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18">
        <f t="shared" si="240"/>
        <v>41829.508668981478</v>
      </c>
      <c r="O2575" s="16">
        <f t="shared" si="241"/>
        <v>41874.383668981478</v>
      </c>
      <c r="P2575" s="5" t="s">
        <v>8284</v>
      </c>
      <c r="Q2575" s="9">
        <f t="shared" si="242"/>
        <v>0</v>
      </c>
      <c r="R2575" s="15" t="str">
        <f t="shared" si="243"/>
        <v>N/A</v>
      </c>
      <c r="S2575" s="5" t="str">
        <f t="shared" si="244"/>
        <v>food</v>
      </c>
      <c r="T2575" s="5" t="str">
        <f t="shared" si="245"/>
        <v>food trucks</v>
      </c>
    </row>
    <row r="2576" spans="1:20" ht="32" x14ac:dyDescent="0.2">
      <c r="A2576" s="5">
        <v>2574</v>
      </c>
      <c r="B2576" s="12" t="s">
        <v>2574</v>
      </c>
      <c r="C2576" s="12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18">
        <f t="shared" si="240"/>
        <v>42487.742418981477</v>
      </c>
      <c r="O2576" s="16">
        <f t="shared" si="241"/>
        <v>42508.617418981477</v>
      </c>
      <c r="P2576" s="5" t="s">
        <v>8284</v>
      </c>
      <c r="Q2576" s="9">
        <f t="shared" si="242"/>
        <v>0</v>
      </c>
      <c r="R2576" s="15" t="str">
        <f t="shared" si="243"/>
        <v>N/A</v>
      </c>
      <c r="S2576" s="5" t="str">
        <f t="shared" si="244"/>
        <v>food</v>
      </c>
      <c r="T2576" s="5" t="str">
        <f t="shared" si="245"/>
        <v>food trucks</v>
      </c>
    </row>
    <row r="2577" spans="1:20" ht="32" x14ac:dyDescent="0.2">
      <c r="A2577" s="5">
        <v>2575</v>
      </c>
      <c r="B2577" s="12" t="s">
        <v>2575</v>
      </c>
      <c r="C2577" s="12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18">
        <f t="shared" si="240"/>
        <v>41986.025393518517</v>
      </c>
      <c r="O2577" s="16">
        <f t="shared" si="241"/>
        <v>42015.900393518517</v>
      </c>
      <c r="P2577" s="5" t="s">
        <v>8284</v>
      </c>
      <c r="Q2577" s="9">
        <f t="shared" si="242"/>
        <v>0</v>
      </c>
      <c r="R2577" s="15" t="str">
        <f t="shared" si="243"/>
        <v>N/A</v>
      </c>
      <c r="S2577" s="5" t="str">
        <f t="shared" si="244"/>
        <v>food</v>
      </c>
      <c r="T2577" s="5" t="str">
        <f t="shared" si="245"/>
        <v>food trucks</v>
      </c>
    </row>
    <row r="2578" spans="1:20" ht="16" x14ac:dyDescent="0.2">
      <c r="A2578" s="5">
        <v>2576</v>
      </c>
      <c r="B2578" s="12" t="s">
        <v>2576</v>
      </c>
      <c r="C2578" s="12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18">
        <f t="shared" si="240"/>
        <v>42059.926469907405</v>
      </c>
      <c r="O2578" s="16">
        <f t="shared" si="241"/>
        <v>42104.759803240733</v>
      </c>
      <c r="P2578" s="5" t="s">
        <v>8284</v>
      </c>
      <c r="Q2578" s="9">
        <f t="shared" si="242"/>
        <v>0</v>
      </c>
      <c r="R2578" s="15" t="str">
        <f t="shared" si="243"/>
        <v>N/A</v>
      </c>
      <c r="S2578" s="5" t="str">
        <f t="shared" si="244"/>
        <v>food</v>
      </c>
      <c r="T2578" s="5" t="str">
        <f t="shared" si="245"/>
        <v>food trucks</v>
      </c>
    </row>
    <row r="2579" spans="1:20" ht="32" x14ac:dyDescent="0.2">
      <c r="A2579" s="5">
        <v>2577</v>
      </c>
      <c r="B2579" s="12" t="s">
        <v>2577</v>
      </c>
      <c r="C2579" s="12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18">
        <f t="shared" si="240"/>
        <v>41830.737233796295</v>
      </c>
      <c r="O2579" s="16">
        <f t="shared" si="241"/>
        <v>41855.612233796295</v>
      </c>
      <c r="P2579" s="5" t="s">
        <v>8284</v>
      </c>
      <c r="Q2579" s="9">
        <f t="shared" si="242"/>
        <v>0</v>
      </c>
      <c r="R2579" s="15" t="str">
        <f t="shared" si="243"/>
        <v>N/A</v>
      </c>
      <c r="S2579" s="5" t="str">
        <f t="shared" si="244"/>
        <v>food</v>
      </c>
      <c r="T2579" s="5" t="str">
        <f t="shared" si="245"/>
        <v>food trucks</v>
      </c>
    </row>
    <row r="2580" spans="1:20" ht="32" x14ac:dyDescent="0.2">
      <c r="A2580" s="5">
        <v>2578</v>
      </c>
      <c r="B2580" s="12" t="s">
        <v>2578</v>
      </c>
      <c r="C2580" s="12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18">
        <f t="shared" si="240"/>
        <v>42237.939571759256</v>
      </c>
      <c r="O2580" s="16">
        <f t="shared" si="241"/>
        <v>42286.499999999993</v>
      </c>
      <c r="P2580" s="5" t="s">
        <v>8284</v>
      </c>
      <c r="Q2580" s="9">
        <f t="shared" si="242"/>
        <v>0</v>
      </c>
      <c r="R2580" s="15" t="str">
        <f t="shared" si="243"/>
        <v>N/A</v>
      </c>
      <c r="S2580" s="5" t="str">
        <f t="shared" si="244"/>
        <v>food</v>
      </c>
      <c r="T2580" s="5" t="str">
        <f t="shared" si="245"/>
        <v>food trucks</v>
      </c>
    </row>
    <row r="2581" spans="1:20" ht="32" x14ac:dyDescent="0.2">
      <c r="A2581" s="5">
        <v>2579</v>
      </c>
      <c r="B2581" s="12" t="s">
        <v>2579</v>
      </c>
      <c r="C2581" s="12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18">
        <f t="shared" si="240"/>
        <v>41837.746562499997</v>
      </c>
      <c r="O2581" s="16">
        <f t="shared" si="241"/>
        <v>41897.621562499997</v>
      </c>
      <c r="P2581" s="5" t="s">
        <v>8284</v>
      </c>
      <c r="Q2581" s="9">
        <f t="shared" si="242"/>
        <v>1.3849999999999999E-3</v>
      </c>
      <c r="R2581" s="15">
        <f t="shared" si="243"/>
        <v>23.08</v>
      </c>
      <c r="S2581" s="5" t="str">
        <f t="shared" si="244"/>
        <v>food</v>
      </c>
      <c r="T2581" s="5" t="str">
        <f t="shared" si="245"/>
        <v>food trucks</v>
      </c>
    </row>
    <row r="2582" spans="1:20" ht="32" x14ac:dyDescent="0.2">
      <c r="A2582" s="5">
        <v>2580</v>
      </c>
      <c r="B2582" s="12" t="s">
        <v>2580</v>
      </c>
      <c r="C2582" s="12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18">
        <f t="shared" si="240"/>
        <v>42110.243090277778</v>
      </c>
      <c r="O2582" s="16">
        <f t="shared" si="241"/>
        <v>42139.916666666664</v>
      </c>
      <c r="P2582" s="5" t="s">
        <v>8284</v>
      </c>
      <c r="Q2582" s="9">
        <f t="shared" si="242"/>
        <v>6.0000000000000001E-3</v>
      </c>
      <c r="R2582" s="15">
        <f t="shared" si="243"/>
        <v>25.5</v>
      </c>
      <c r="S2582" s="5" t="str">
        <f t="shared" si="244"/>
        <v>food</v>
      </c>
      <c r="T2582" s="5" t="str">
        <f t="shared" si="245"/>
        <v>food trucks</v>
      </c>
    </row>
    <row r="2583" spans="1:20" ht="32" x14ac:dyDescent="0.2">
      <c r="A2583" s="5">
        <v>2581</v>
      </c>
      <c r="B2583" s="12" t="s">
        <v>2581</v>
      </c>
      <c r="C2583" s="12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18">
        <f t="shared" si="240"/>
        <v>42294.545115740737</v>
      </c>
      <c r="O2583" s="16">
        <f t="shared" si="241"/>
        <v>42324.461782407401</v>
      </c>
      <c r="P2583" s="5" t="s">
        <v>8284</v>
      </c>
      <c r="Q2583" s="9">
        <f t="shared" si="242"/>
        <v>0.106</v>
      </c>
      <c r="R2583" s="15">
        <f t="shared" si="243"/>
        <v>48.18</v>
      </c>
      <c r="S2583" s="5" t="str">
        <f t="shared" si="244"/>
        <v>food</v>
      </c>
      <c r="T2583" s="5" t="str">
        <f t="shared" si="245"/>
        <v>food trucks</v>
      </c>
    </row>
    <row r="2584" spans="1:20" ht="16" x14ac:dyDescent="0.2">
      <c r="A2584" s="5">
        <v>2582</v>
      </c>
      <c r="B2584" s="12" t="s">
        <v>2582</v>
      </c>
      <c r="C2584" s="12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18">
        <f t="shared" si="240"/>
        <v>42642.905486111107</v>
      </c>
      <c r="O2584" s="16">
        <f t="shared" si="241"/>
        <v>42672.780486111107</v>
      </c>
      <c r="P2584" s="5" t="s">
        <v>8284</v>
      </c>
      <c r="Q2584" s="9">
        <f t="shared" si="242"/>
        <v>1.1111111111111112E-5</v>
      </c>
      <c r="R2584" s="15">
        <f t="shared" si="243"/>
        <v>1</v>
      </c>
      <c r="S2584" s="5" t="str">
        <f t="shared" si="244"/>
        <v>food</v>
      </c>
      <c r="T2584" s="5" t="str">
        <f t="shared" si="245"/>
        <v>food trucks</v>
      </c>
    </row>
    <row r="2585" spans="1:20" ht="32" x14ac:dyDescent="0.2">
      <c r="A2585" s="5">
        <v>2583</v>
      </c>
      <c r="B2585" s="12" t="s">
        <v>2583</v>
      </c>
      <c r="C2585" s="12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18">
        <f t="shared" si="240"/>
        <v>42019.686111111114</v>
      </c>
      <c r="O2585" s="16">
        <f t="shared" si="241"/>
        <v>42079.519444444442</v>
      </c>
      <c r="P2585" s="5" t="s">
        <v>8284</v>
      </c>
      <c r="Q2585" s="9">
        <f t="shared" si="242"/>
        <v>5.0000000000000001E-3</v>
      </c>
      <c r="R2585" s="15">
        <f t="shared" si="243"/>
        <v>1</v>
      </c>
      <c r="S2585" s="5" t="str">
        <f t="shared" si="244"/>
        <v>food</v>
      </c>
      <c r="T2585" s="5" t="str">
        <f t="shared" si="245"/>
        <v>food trucks</v>
      </c>
    </row>
    <row r="2586" spans="1:20" ht="32" x14ac:dyDescent="0.2">
      <c r="A2586" s="5">
        <v>2584</v>
      </c>
      <c r="B2586" s="12" t="s">
        <v>2584</v>
      </c>
      <c r="C2586" s="12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18">
        <f t="shared" si="240"/>
        <v>42140.089918981474</v>
      </c>
      <c r="O2586" s="16">
        <f t="shared" si="241"/>
        <v>42169.964918981474</v>
      </c>
      <c r="P2586" s="5" t="s">
        <v>8284</v>
      </c>
      <c r="Q2586" s="9">
        <f t="shared" si="242"/>
        <v>0</v>
      </c>
      <c r="R2586" s="15" t="str">
        <f t="shared" si="243"/>
        <v>N/A</v>
      </c>
      <c r="S2586" s="5" t="str">
        <f t="shared" si="244"/>
        <v>food</v>
      </c>
      <c r="T2586" s="5" t="str">
        <f t="shared" si="245"/>
        <v>food trucks</v>
      </c>
    </row>
    <row r="2587" spans="1:20" ht="32" x14ac:dyDescent="0.2">
      <c r="A2587" s="5">
        <v>2585</v>
      </c>
      <c r="B2587" s="12" t="s">
        <v>2585</v>
      </c>
      <c r="C2587" s="12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18">
        <f t="shared" si="240"/>
        <v>41795.879999999997</v>
      </c>
      <c r="O2587" s="16">
        <f t="shared" si="241"/>
        <v>41825.754999999997</v>
      </c>
      <c r="P2587" s="5" t="s">
        <v>8284</v>
      </c>
      <c r="Q2587" s="9">
        <f t="shared" si="242"/>
        <v>1.6666666666666668E-3</v>
      </c>
      <c r="R2587" s="15">
        <f t="shared" si="243"/>
        <v>50</v>
      </c>
      <c r="S2587" s="5" t="str">
        <f t="shared" si="244"/>
        <v>food</v>
      </c>
      <c r="T2587" s="5" t="str">
        <f t="shared" si="245"/>
        <v>food trucks</v>
      </c>
    </row>
    <row r="2588" spans="1:20" ht="16" x14ac:dyDescent="0.2">
      <c r="A2588" s="5">
        <v>2586</v>
      </c>
      <c r="B2588" s="12" t="s">
        <v>2586</v>
      </c>
      <c r="C2588" s="12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18">
        <f t="shared" si="240"/>
        <v>42333.246944444443</v>
      </c>
      <c r="O2588" s="16">
        <f t="shared" si="241"/>
        <v>42363.121944444443</v>
      </c>
      <c r="P2588" s="5" t="s">
        <v>8284</v>
      </c>
      <c r="Q2588" s="9">
        <f t="shared" si="242"/>
        <v>1.6666666666666668E-3</v>
      </c>
      <c r="R2588" s="15">
        <f t="shared" si="243"/>
        <v>5</v>
      </c>
      <c r="S2588" s="5" t="str">
        <f t="shared" si="244"/>
        <v>food</v>
      </c>
      <c r="T2588" s="5" t="str">
        <f t="shared" si="245"/>
        <v>food trucks</v>
      </c>
    </row>
    <row r="2589" spans="1:20" ht="32" x14ac:dyDescent="0.2">
      <c r="A2589" s="5">
        <v>2587</v>
      </c>
      <c r="B2589" s="12" t="s">
        <v>2587</v>
      </c>
      <c r="C2589" s="12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18">
        <f t="shared" si="240"/>
        <v>42338.592048611106</v>
      </c>
      <c r="O2589" s="16">
        <f t="shared" si="241"/>
        <v>42368.467048611106</v>
      </c>
      <c r="P2589" s="5" t="s">
        <v>8284</v>
      </c>
      <c r="Q2589" s="9">
        <f t="shared" si="242"/>
        <v>2.4340000000000001E-2</v>
      </c>
      <c r="R2589" s="15">
        <f t="shared" si="243"/>
        <v>202.83</v>
      </c>
      <c r="S2589" s="5" t="str">
        <f t="shared" si="244"/>
        <v>food</v>
      </c>
      <c r="T2589" s="5" t="str">
        <f t="shared" si="245"/>
        <v>food trucks</v>
      </c>
    </row>
    <row r="2590" spans="1:20" ht="32" x14ac:dyDescent="0.2">
      <c r="A2590" s="5">
        <v>2588</v>
      </c>
      <c r="B2590" s="12" t="s">
        <v>2588</v>
      </c>
      <c r="C2590" s="12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18">
        <f t="shared" si="240"/>
        <v>42042.592893518515</v>
      </c>
      <c r="O2590" s="16">
        <f t="shared" si="241"/>
        <v>42094.343055555553</v>
      </c>
      <c r="P2590" s="5" t="s">
        <v>8284</v>
      </c>
      <c r="Q2590" s="9">
        <f t="shared" si="242"/>
        <v>3.8833333333333331E-2</v>
      </c>
      <c r="R2590" s="15">
        <f t="shared" si="243"/>
        <v>29.13</v>
      </c>
      <c r="S2590" s="5" t="str">
        <f t="shared" si="244"/>
        <v>food</v>
      </c>
      <c r="T2590" s="5" t="str">
        <f t="shared" si="245"/>
        <v>food trucks</v>
      </c>
    </row>
    <row r="2591" spans="1:20" ht="32" x14ac:dyDescent="0.2">
      <c r="A2591" s="5">
        <v>2589</v>
      </c>
      <c r="B2591" s="12" t="s">
        <v>2589</v>
      </c>
      <c r="C2591" s="12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18">
        <f t="shared" si="240"/>
        <v>42422.452858796292</v>
      </c>
      <c r="O2591" s="16">
        <f t="shared" si="241"/>
        <v>42452.286192129628</v>
      </c>
      <c r="P2591" s="5" t="s">
        <v>8284</v>
      </c>
      <c r="Q2591" s="9">
        <f t="shared" si="242"/>
        <v>1E-4</v>
      </c>
      <c r="R2591" s="15">
        <f t="shared" si="243"/>
        <v>5</v>
      </c>
      <c r="S2591" s="5" t="str">
        <f t="shared" si="244"/>
        <v>food</v>
      </c>
      <c r="T2591" s="5" t="str">
        <f t="shared" si="245"/>
        <v>food trucks</v>
      </c>
    </row>
    <row r="2592" spans="1:20" ht="32" x14ac:dyDescent="0.2">
      <c r="A2592" s="5">
        <v>2590</v>
      </c>
      <c r="B2592" s="12" t="s">
        <v>2590</v>
      </c>
      <c r="C2592" s="12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18">
        <f t="shared" si="240"/>
        <v>42388.505752314813</v>
      </c>
      <c r="O2592" s="16">
        <f t="shared" si="241"/>
        <v>42395.380752314813</v>
      </c>
      <c r="P2592" s="5" t="s">
        <v>8284</v>
      </c>
      <c r="Q2592" s="9">
        <f t="shared" si="242"/>
        <v>0</v>
      </c>
      <c r="R2592" s="15" t="str">
        <f t="shared" si="243"/>
        <v>N/A</v>
      </c>
      <c r="S2592" s="5" t="str">
        <f t="shared" si="244"/>
        <v>food</v>
      </c>
      <c r="T2592" s="5" t="str">
        <f t="shared" si="245"/>
        <v>food trucks</v>
      </c>
    </row>
    <row r="2593" spans="1:20" ht="32" x14ac:dyDescent="0.2">
      <c r="A2593" s="5">
        <v>2591</v>
      </c>
      <c r="B2593" s="12" t="s">
        <v>2591</v>
      </c>
      <c r="C2593" s="12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18">
        <f t="shared" si="240"/>
        <v>42382.823194444441</v>
      </c>
      <c r="O2593" s="16">
        <f t="shared" si="241"/>
        <v>42442.656527777777</v>
      </c>
      <c r="P2593" s="5" t="s">
        <v>8284</v>
      </c>
      <c r="Q2593" s="9">
        <f t="shared" si="242"/>
        <v>1.7333333333333333E-2</v>
      </c>
      <c r="R2593" s="15">
        <f t="shared" si="243"/>
        <v>13</v>
      </c>
      <c r="S2593" s="5" t="str">
        <f t="shared" si="244"/>
        <v>food</v>
      </c>
      <c r="T2593" s="5" t="str">
        <f t="shared" si="245"/>
        <v>food trucks</v>
      </c>
    </row>
    <row r="2594" spans="1:20" ht="32" x14ac:dyDescent="0.2">
      <c r="A2594" s="5">
        <v>2592</v>
      </c>
      <c r="B2594" s="12" t="s">
        <v>2592</v>
      </c>
      <c r="C2594" s="12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18">
        <f t="shared" si="240"/>
        <v>41887.717835648145</v>
      </c>
      <c r="O2594" s="16">
        <f t="shared" si="241"/>
        <v>41917.592835648145</v>
      </c>
      <c r="P2594" s="5" t="s">
        <v>8284</v>
      </c>
      <c r="Q2594" s="9">
        <f t="shared" si="242"/>
        <v>1.6666666666666668E-3</v>
      </c>
      <c r="R2594" s="15">
        <f t="shared" si="243"/>
        <v>50</v>
      </c>
      <c r="S2594" s="5" t="str">
        <f t="shared" si="244"/>
        <v>food</v>
      </c>
      <c r="T2594" s="5" t="str">
        <f t="shared" si="245"/>
        <v>food trucks</v>
      </c>
    </row>
    <row r="2595" spans="1:20" ht="32" x14ac:dyDescent="0.2">
      <c r="A2595" s="5">
        <v>2593</v>
      </c>
      <c r="B2595" s="12" t="s">
        <v>2593</v>
      </c>
      <c r="C2595" s="12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18">
        <f t="shared" si="240"/>
        <v>42089.761874999997</v>
      </c>
      <c r="O2595" s="16">
        <f t="shared" si="241"/>
        <v>42119.636874999997</v>
      </c>
      <c r="P2595" s="5" t="s">
        <v>8284</v>
      </c>
      <c r="Q2595" s="9">
        <f t="shared" si="242"/>
        <v>0</v>
      </c>
      <c r="R2595" s="15" t="str">
        <f t="shared" si="243"/>
        <v>N/A</v>
      </c>
      <c r="S2595" s="5" t="str">
        <f t="shared" si="244"/>
        <v>food</v>
      </c>
      <c r="T2595" s="5" t="str">
        <f t="shared" si="245"/>
        <v>food trucks</v>
      </c>
    </row>
    <row r="2596" spans="1:20" ht="32" x14ac:dyDescent="0.2">
      <c r="A2596" s="5">
        <v>2594</v>
      </c>
      <c r="B2596" s="12" t="s">
        <v>2594</v>
      </c>
      <c r="C2596" s="12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18">
        <f t="shared" si="240"/>
        <v>41828.884583333333</v>
      </c>
      <c r="O2596" s="16">
        <f t="shared" si="241"/>
        <v>41858.759583333333</v>
      </c>
      <c r="P2596" s="5" t="s">
        <v>8284</v>
      </c>
      <c r="Q2596" s="9">
        <f t="shared" si="242"/>
        <v>1.2500000000000001E-5</v>
      </c>
      <c r="R2596" s="15">
        <f t="shared" si="243"/>
        <v>1</v>
      </c>
      <c r="S2596" s="5" t="str">
        <f t="shared" si="244"/>
        <v>food</v>
      </c>
      <c r="T2596" s="5" t="str">
        <f t="shared" si="245"/>
        <v>food trucks</v>
      </c>
    </row>
    <row r="2597" spans="1:20" ht="16" x14ac:dyDescent="0.2">
      <c r="A2597" s="5">
        <v>2595</v>
      </c>
      <c r="B2597" s="12" t="s">
        <v>2595</v>
      </c>
      <c r="C2597" s="12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18">
        <f t="shared" si="240"/>
        <v>42760.160879629628</v>
      </c>
      <c r="O2597" s="16">
        <f t="shared" si="241"/>
        <v>42790.035879629628</v>
      </c>
      <c r="P2597" s="5" t="s">
        <v>8284</v>
      </c>
      <c r="Q2597" s="9">
        <f t="shared" si="242"/>
        <v>0.12166666666666667</v>
      </c>
      <c r="R2597" s="15">
        <f t="shared" si="243"/>
        <v>96.05</v>
      </c>
      <c r="S2597" s="5" t="str">
        <f t="shared" si="244"/>
        <v>food</v>
      </c>
      <c r="T2597" s="5" t="str">
        <f t="shared" si="245"/>
        <v>food trucks</v>
      </c>
    </row>
    <row r="2598" spans="1:20" ht="32" x14ac:dyDescent="0.2">
      <c r="A2598" s="5">
        <v>2596</v>
      </c>
      <c r="B2598" s="12" t="s">
        <v>2596</v>
      </c>
      <c r="C2598" s="12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18">
        <f t="shared" si="240"/>
        <v>41828.58112268518</v>
      </c>
      <c r="O2598" s="16">
        <f t="shared" si="241"/>
        <v>41858.45612268518</v>
      </c>
      <c r="P2598" s="5" t="s">
        <v>8284</v>
      </c>
      <c r="Q2598" s="9">
        <f t="shared" si="242"/>
        <v>0.23588571428571428</v>
      </c>
      <c r="R2598" s="15">
        <f t="shared" si="243"/>
        <v>305.77999999999997</v>
      </c>
      <c r="S2598" s="5" t="str">
        <f t="shared" si="244"/>
        <v>food</v>
      </c>
      <c r="T2598" s="5" t="str">
        <f t="shared" si="245"/>
        <v>food trucks</v>
      </c>
    </row>
    <row r="2599" spans="1:20" ht="32" x14ac:dyDescent="0.2">
      <c r="A2599" s="5">
        <v>2597</v>
      </c>
      <c r="B2599" s="12" t="s">
        <v>2597</v>
      </c>
      <c r="C2599" s="12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18">
        <f t="shared" si="240"/>
        <v>42510.258298611108</v>
      </c>
      <c r="O2599" s="16">
        <f t="shared" si="241"/>
        <v>42540.133298611108</v>
      </c>
      <c r="P2599" s="5" t="s">
        <v>8284</v>
      </c>
      <c r="Q2599" s="9">
        <f t="shared" si="242"/>
        <v>5.6666666666666664E-2</v>
      </c>
      <c r="R2599" s="15">
        <f t="shared" si="243"/>
        <v>12.14</v>
      </c>
      <c r="S2599" s="5" t="str">
        <f t="shared" si="244"/>
        <v>food</v>
      </c>
      <c r="T2599" s="5" t="str">
        <f t="shared" si="245"/>
        <v>food trucks</v>
      </c>
    </row>
    <row r="2600" spans="1:20" ht="32" x14ac:dyDescent="0.2">
      <c r="A2600" s="5">
        <v>2598</v>
      </c>
      <c r="B2600" s="12" t="s">
        <v>2598</v>
      </c>
      <c r="C2600" s="12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18">
        <f t="shared" si="240"/>
        <v>42240.756956018515</v>
      </c>
      <c r="O2600" s="16">
        <f t="shared" si="241"/>
        <v>42270.631956018515</v>
      </c>
      <c r="P2600" s="5" t="s">
        <v>8284</v>
      </c>
      <c r="Q2600" s="9">
        <f t="shared" si="242"/>
        <v>0.39</v>
      </c>
      <c r="R2600" s="15">
        <f t="shared" si="243"/>
        <v>83.57</v>
      </c>
      <c r="S2600" s="5" t="str">
        <f t="shared" si="244"/>
        <v>food</v>
      </c>
      <c r="T2600" s="5" t="str">
        <f t="shared" si="245"/>
        <v>food trucks</v>
      </c>
    </row>
    <row r="2601" spans="1:20" ht="16" x14ac:dyDescent="0.2">
      <c r="A2601" s="5">
        <v>2599</v>
      </c>
      <c r="B2601" s="12" t="s">
        <v>2599</v>
      </c>
      <c r="C2601" s="12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18">
        <f t="shared" si="240"/>
        <v>41809.670682870368</v>
      </c>
      <c r="O2601" s="16">
        <f t="shared" si="241"/>
        <v>41854.545682870368</v>
      </c>
      <c r="P2601" s="5" t="s">
        <v>8284</v>
      </c>
      <c r="Q2601" s="9">
        <f t="shared" si="242"/>
        <v>9.9546510341776348E-3</v>
      </c>
      <c r="R2601" s="15">
        <f t="shared" si="243"/>
        <v>18</v>
      </c>
      <c r="S2601" s="5" t="str">
        <f t="shared" si="244"/>
        <v>food</v>
      </c>
      <c r="T2601" s="5" t="str">
        <f t="shared" si="245"/>
        <v>food trucks</v>
      </c>
    </row>
    <row r="2602" spans="1:20" ht="16" x14ac:dyDescent="0.2">
      <c r="A2602" s="5">
        <v>2600</v>
      </c>
      <c r="B2602" s="12" t="s">
        <v>2600</v>
      </c>
      <c r="C2602" s="12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18">
        <f t="shared" si="240"/>
        <v>42394.817129629628</v>
      </c>
      <c r="O2602" s="16">
        <f t="shared" si="241"/>
        <v>42454.650462962956</v>
      </c>
      <c r="P2602" s="5" t="s">
        <v>8284</v>
      </c>
      <c r="Q2602" s="9">
        <f t="shared" si="242"/>
        <v>6.9320000000000007E-2</v>
      </c>
      <c r="R2602" s="15">
        <f t="shared" si="243"/>
        <v>115.53</v>
      </c>
      <c r="S2602" s="5" t="str">
        <f t="shared" si="244"/>
        <v>food</v>
      </c>
      <c r="T2602" s="5" t="str">
        <f t="shared" si="245"/>
        <v>food trucks</v>
      </c>
    </row>
    <row r="2603" spans="1:20" ht="32" x14ac:dyDescent="0.2">
      <c r="A2603" s="5">
        <v>2601</v>
      </c>
      <c r="B2603" s="12" t="s">
        <v>2601</v>
      </c>
      <c r="C2603" s="12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18">
        <f t="shared" si="240"/>
        <v>41150.818854166668</v>
      </c>
      <c r="O2603" s="16">
        <f t="shared" si="241"/>
        <v>41164.957638888889</v>
      </c>
      <c r="P2603" s="5" t="s">
        <v>8301</v>
      </c>
      <c r="Q2603" s="9">
        <f t="shared" si="242"/>
        <v>6.6139999999999999</v>
      </c>
      <c r="R2603" s="15">
        <f t="shared" si="243"/>
        <v>21.9</v>
      </c>
      <c r="S2603" s="5" t="str">
        <f t="shared" si="244"/>
        <v>technology</v>
      </c>
      <c r="T2603" s="5" t="str">
        <f t="shared" si="245"/>
        <v>space exploration</v>
      </c>
    </row>
    <row r="2604" spans="1:20" ht="32" x14ac:dyDescent="0.2">
      <c r="A2604" s="5">
        <v>2602</v>
      </c>
      <c r="B2604" s="12" t="s">
        <v>2602</v>
      </c>
      <c r="C2604" s="12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18">
        <f t="shared" si="240"/>
        <v>41915.663981481477</v>
      </c>
      <c r="O2604" s="16">
        <f t="shared" si="241"/>
        <v>41955.680555555555</v>
      </c>
      <c r="P2604" s="5" t="s">
        <v>8301</v>
      </c>
      <c r="Q2604" s="9">
        <f t="shared" si="242"/>
        <v>3.2609166666666667</v>
      </c>
      <c r="R2604" s="15">
        <f t="shared" si="243"/>
        <v>80.02</v>
      </c>
      <c r="S2604" s="5" t="str">
        <f t="shared" si="244"/>
        <v>technology</v>
      </c>
      <c r="T2604" s="5" t="str">
        <f t="shared" si="245"/>
        <v>space exploration</v>
      </c>
    </row>
    <row r="2605" spans="1:20" ht="16" x14ac:dyDescent="0.2">
      <c r="A2605" s="5">
        <v>2603</v>
      </c>
      <c r="B2605" s="12" t="s">
        <v>2603</v>
      </c>
      <c r="C2605" s="12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18">
        <f t="shared" si="240"/>
        <v>41617.829328703701</v>
      </c>
      <c r="O2605" s="16">
        <f t="shared" si="241"/>
        <v>41631.704328703701</v>
      </c>
      <c r="P2605" s="5" t="s">
        <v>8301</v>
      </c>
      <c r="Q2605" s="9">
        <f t="shared" si="242"/>
        <v>1.0148571428571429</v>
      </c>
      <c r="R2605" s="15">
        <f t="shared" si="243"/>
        <v>35.520000000000003</v>
      </c>
      <c r="S2605" s="5" t="str">
        <f t="shared" si="244"/>
        <v>technology</v>
      </c>
      <c r="T2605" s="5" t="str">
        <f t="shared" si="245"/>
        <v>space exploration</v>
      </c>
    </row>
    <row r="2606" spans="1:20" ht="32" x14ac:dyDescent="0.2">
      <c r="A2606" s="5">
        <v>2604</v>
      </c>
      <c r="B2606" s="12" t="s">
        <v>2604</v>
      </c>
      <c r="C2606" s="12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18">
        <f t="shared" si="240"/>
        <v>40997.967858796292</v>
      </c>
      <c r="O2606" s="16">
        <f t="shared" si="241"/>
        <v>41027.842858796292</v>
      </c>
      <c r="P2606" s="5" t="s">
        <v>8301</v>
      </c>
      <c r="Q2606" s="9">
        <f t="shared" si="242"/>
        <v>1.0421799999999999</v>
      </c>
      <c r="R2606" s="15">
        <f t="shared" si="243"/>
        <v>64.930000000000007</v>
      </c>
      <c r="S2606" s="5" t="str">
        <f t="shared" si="244"/>
        <v>technology</v>
      </c>
      <c r="T2606" s="5" t="str">
        <f t="shared" si="245"/>
        <v>space exploration</v>
      </c>
    </row>
    <row r="2607" spans="1:20" ht="32" x14ac:dyDescent="0.2">
      <c r="A2607" s="5">
        <v>2605</v>
      </c>
      <c r="B2607" s="12" t="s">
        <v>2605</v>
      </c>
      <c r="C2607" s="12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18">
        <f t="shared" si="240"/>
        <v>42508.45821759259</v>
      </c>
      <c r="O2607" s="16">
        <f t="shared" si="241"/>
        <v>42538.33321759259</v>
      </c>
      <c r="P2607" s="5" t="s">
        <v>8301</v>
      </c>
      <c r="Q2607" s="9">
        <f t="shared" si="242"/>
        <v>1.0742157000000001</v>
      </c>
      <c r="R2607" s="15">
        <f t="shared" si="243"/>
        <v>60.97</v>
      </c>
      <c r="S2607" s="5" t="str">
        <f t="shared" si="244"/>
        <v>technology</v>
      </c>
      <c r="T2607" s="5" t="str">
        <f t="shared" si="245"/>
        <v>space exploration</v>
      </c>
    </row>
    <row r="2608" spans="1:20" ht="48" x14ac:dyDescent="0.2">
      <c r="A2608" s="5">
        <v>2606</v>
      </c>
      <c r="B2608" s="12" t="s">
        <v>2606</v>
      </c>
      <c r="C2608" s="12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18">
        <f t="shared" si="240"/>
        <v>41726.629421296289</v>
      </c>
      <c r="O2608" s="16">
        <f t="shared" si="241"/>
        <v>41758.504421296289</v>
      </c>
      <c r="P2608" s="5" t="s">
        <v>8301</v>
      </c>
      <c r="Q2608" s="9">
        <f t="shared" si="242"/>
        <v>1.1005454545454545</v>
      </c>
      <c r="R2608" s="15">
        <f t="shared" si="243"/>
        <v>31.44</v>
      </c>
      <c r="S2608" s="5" t="str">
        <f t="shared" si="244"/>
        <v>technology</v>
      </c>
      <c r="T2608" s="5" t="str">
        <f t="shared" si="245"/>
        <v>space exploration</v>
      </c>
    </row>
    <row r="2609" spans="1:20" ht="32" x14ac:dyDescent="0.2">
      <c r="A2609" s="5">
        <v>2607</v>
      </c>
      <c r="B2609" s="12" t="s">
        <v>2607</v>
      </c>
      <c r="C2609" s="12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18">
        <f t="shared" si="240"/>
        <v>42184.791342592587</v>
      </c>
      <c r="O2609" s="16">
        <f t="shared" si="241"/>
        <v>42227.874999999993</v>
      </c>
      <c r="P2609" s="5" t="s">
        <v>8301</v>
      </c>
      <c r="Q2609" s="9">
        <f t="shared" si="242"/>
        <v>4.077</v>
      </c>
      <c r="R2609" s="15">
        <f t="shared" si="243"/>
        <v>81.95</v>
      </c>
      <c r="S2609" s="5" t="str">
        <f t="shared" si="244"/>
        <v>technology</v>
      </c>
      <c r="T2609" s="5" t="str">
        <f t="shared" si="245"/>
        <v>space exploration</v>
      </c>
    </row>
    <row r="2610" spans="1:20" ht="32" x14ac:dyDescent="0.2">
      <c r="A2610" s="5">
        <v>2608</v>
      </c>
      <c r="B2610" s="12" t="s">
        <v>2608</v>
      </c>
      <c r="C2610" s="12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18">
        <f t="shared" si="240"/>
        <v>42767.718379629623</v>
      </c>
      <c r="O2610" s="16">
        <f t="shared" si="241"/>
        <v>42808.791666666664</v>
      </c>
      <c r="P2610" s="5" t="s">
        <v>8301</v>
      </c>
      <c r="Q2610" s="9">
        <f t="shared" si="242"/>
        <v>2.2392500000000002</v>
      </c>
      <c r="R2610" s="15">
        <f t="shared" si="243"/>
        <v>58.93</v>
      </c>
      <c r="S2610" s="5" t="str">
        <f t="shared" si="244"/>
        <v>technology</v>
      </c>
      <c r="T2610" s="5" t="str">
        <f t="shared" si="245"/>
        <v>space exploration</v>
      </c>
    </row>
    <row r="2611" spans="1:20" ht="32" x14ac:dyDescent="0.2">
      <c r="A2611" s="5">
        <v>2609</v>
      </c>
      <c r="B2611" s="12" t="s">
        <v>2609</v>
      </c>
      <c r="C2611" s="12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18">
        <f t="shared" si="240"/>
        <v>41075.15452546296</v>
      </c>
      <c r="O2611" s="16">
        <f t="shared" si="241"/>
        <v>41105.02952546296</v>
      </c>
      <c r="P2611" s="5" t="s">
        <v>8301</v>
      </c>
      <c r="Q2611" s="9">
        <f t="shared" si="242"/>
        <v>3.038011142857143</v>
      </c>
      <c r="R2611" s="15">
        <f t="shared" si="243"/>
        <v>157.29</v>
      </c>
      <c r="S2611" s="5" t="str">
        <f t="shared" si="244"/>
        <v>technology</v>
      </c>
      <c r="T2611" s="5" t="str">
        <f t="shared" si="245"/>
        <v>space exploration</v>
      </c>
    </row>
    <row r="2612" spans="1:20" ht="16" x14ac:dyDescent="0.2">
      <c r="A2612" s="5">
        <v>2610</v>
      </c>
      <c r="B2612" s="12" t="s">
        <v>2610</v>
      </c>
      <c r="C2612" s="12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18">
        <f t="shared" si="240"/>
        <v>42564.797743055555</v>
      </c>
      <c r="O2612" s="16">
        <f t="shared" si="241"/>
        <v>42604.082638888889</v>
      </c>
      <c r="P2612" s="5" t="s">
        <v>8301</v>
      </c>
      <c r="Q2612" s="9">
        <f t="shared" si="242"/>
        <v>1.4132510432681749</v>
      </c>
      <c r="R2612" s="15">
        <f t="shared" si="243"/>
        <v>55.76</v>
      </c>
      <c r="S2612" s="5" t="str">
        <f t="shared" si="244"/>
        <v>technology</v>
      </c>
      <c r="T2612" s="5" t="str">
        <f t="shared" si="245"/>
        <v>space exploration</v>
      </c>
    </row>
    <row r="2613" spans="1:20" ht="32" x14ac:dyDescent="0.2">
      <c r="A2613" s="5">
        <v>2611</v>
      </c>
      <c r="B2613" s="12" t="s">
        <v>2611</v>
      </c>
      <c r="C2613" s="12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18">
        <f t="shared" si="240"/>
        <v>42704.252476851849</v>
      </c>
      <c r="O2613" s="16">
        <f t="shared" si="241"/>
        <v>42737.749305555553</v>
      </c>
      <c r="P2613" s="5" t="s">
        <v>8301</v>
      </c>
      <c r="Q2613" s="9">
        <f t="shared" si="242"/>
        <v>27.906363636363636</v>
      </c>
      <c r="R2613" s="15">
        <f t="shared" si="243"/>
        <v>83.8</v>
      </c>
      <c r="S2613" s="5" t="str">
        <f t="shared" si="244"/>
        <v>technology</v>
      </c>
      <c r="T2613" s="5" t="str">
        <f t="shared" si="245"/>
        <v>space exploration</v>
      </c>
    </row>
    <row r="2614" spans="1:20" ht="32" x14ac:dyDescent="0.2">
      <c r="A2614" s="5">
        <v>2612</v>
      </c>
      <c r="B2614" s="12" t="s">
        <v>2612</v>
      </c>
      <c r="C2614" s="12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18">
        <f t="shared" si="240"/>
        <v>41982.059837962959</v>
      </c>
      <c r="O2614" s="16">
        <f t="shared" si="241"/>
        <v>42012.934837962959</v>
      </c>
      <c r="P2614" s="5" t="s">
        <v>8301</v>
      </c>
      <c r="Q2614" s="9">
        <f t="shared" si="242"/>
        <v>1.7176130000000001</v>
      </c>
      <c r="R2614" s="15">
        <f t="shared" si="243"/>
        <v>58.42</v>
      </c>
      <c r="S2614" s="5" t="str">
        <f t="shared" si="244"/>
        <v>technology</v>
      </c>
      <c r="T2614" s="5" t="str">
        <f t="shared" si="245"/>
        <v>space exploration</v>
      </c>
    </row>
    <row r="2615" spans="1:20" ht="32" x14ac:dyDescent="0.2">
      <c r="A2615" s="5">
        <v>2613</v>
      </c>
      <c r="B2615" s="12" t="s">
        <v>2613</v>
      </c>
      <c r="C2615" s="12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18">
        <f t="shared" si="240"/>
        <v>41143.734884259255</v>
      </c>
      <c r="O2615" s="16">
        <f t="shared" si="241"/>
        <v>41173.609884259255</v>
      </c>
      <c r="P2615" s="5" t="s">
        <v>8301</v>
      </c>
      <c r="Q2615" s="9">
        <f t="shared" si="242"/>
        <v>1.0101333333333333</v>
      </c>
      <c r="R2615" s="15">
        <f t="shared" si="243"/>
        <v>270.57</v>
      </c>
      <c r="S2615" s="5" t="str">
        <f t="shared" si="244"/>
        <v>technology</v>
      </c>
      <c r="T2615" s="5" t="str">
        <f t="shared" si="245"/>
        <v>space exploration</v>
      </c>
    </row>
    <row r="2616" spans="1:20" ht="32" x14ac:dyDescent="0.2">
      <c r="A2616" s="5">
        <v>2614</v>
      </c>
      <c r="B2616" s="12" t="s">
        <v>2614</v>
      </c>
      <c r="C2616" s="12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18">
        <f t="shared" si="240"/>
        <v>41730.625138888885</v>
      </c>
      <c r="O2616" s="16">
        <f t="shared" si="241"/>
        <v>41759</v>
      </c>
      <c r="P2616" s="5" t="s">
        <v>8301</v>
      </c>
      <c r="Q2616" s="9">
        <f t="shared" si="242"/>
        <v>1.02</v>
      </c>
      <c r="R2616" s="15">
        <f t="shared" si="243"/>
        <v>107.1</v>
      </c>
      <c r="S2616" s="5" t="str">
        <f t="shared" si="244"/>
        <v>technology</v>
      </c>
      <c r="T2616" s="5" t="str">
        <f t="shared" si="245"/>
        <v>space exploration</v>
      </c>
    </row>
    <row r="2617" spans="1:20" ht="32" x14ac:dyDescent="0.2">
      <c r="A2617" s="5">
        <v>2615</v>
      </c>
      <c r="B2617" s="12" t="s">
        <v>2615</v>
      </c>
      <c r="C2617" s="12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18">
        <f t="shared" si="240"/>
        <v>42453.413935185185</v>
      </c>
      <c r="O2617" s="16">
        <f t="shared" si="241"/>
        <v>42490.291666666664</v>
      </c>
      <c r="P2617" s="5" t="s">
        <v>8301</v>
      </c>
      <c r="Q2617" s="9">
        <f t="shared" si="242"/>
        <v>1.6976511744127936</v>
      </c>
      <c r="R2617" s="15">
        <f t="shared" si="243"/>
        <v>47.18</v>
      </c>
      <c r="S2617" s="5" t="str">
        <f t="shared" si="244"/>
        <v>technology</v>
      </c>
      <c r="T2617" s="5" t="str">
        <f t="shared" si="245"/>
        <v>space exploration</v>
      </c>
    </row>
    <row r="2618" spans="1:20" ht="32" x14ac:dyDescent="0.2">
      <c r="A2618" s="5">
        <v>2616</v>
      </c>
      <c r="B2618" s="12" t="s">
        <v>2616</v>
      </c>
      <c r="C2618" s="12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18">
        <f t="shared" si="240"/>
        <v>42211.911215277774</v>
      </c>
      <c r="O2618" s="16">
        <f t="shared" si="241"/>
        <v>42241.786215277774</v>
      </c>
      <c r="P2618" s="5" t="s">
        <v>8301</v>
      </c>
      <c r="Q2618" s="9">
        <f t="shared" si="242"/>
        <v>1.14534</v>
      </c>
      <c r="R2618" s="15">
        <f t="shared" si="243"/>
        <v>120.31</v>
      </c>
      <c r="S2618" s="5" t="str">
        <f t="shared" si="244"/>
        <v>technology</v>
      </c>
      <c r="T2618" s="5" t="str">
        <f t="shared" si="245"/>
        <v>space exploration</v>
      </c>
    </row>
    <row r="2619" spans="1:20" ht="32" x14ac:dyDescent="0.2">
      <c r="A2619" s="5">
        <v>2617</v>
      </c>
      <c r="B2619" s="12" t="s">
        <v>2617</v>
      </c>
      <c r="C2619" s="12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18">
        <f t="shared" si="240"/>
        <v>41902.791099537033</v>
      </c>
      <c r="O2619" s="16">
        <f t="shared" si="241"/>
        <v>41932.666099537033</v>
      </c>
      <c r="P2619" s="5" t="s">
        <v>8301</v>
      </c>
      <c r="Q2619" s="9">
        <f t="shared" si="242"/>
        <v>8.7759999999999998</v>
      </c>
      <c r="R2619" s="15">
        <f t="shared" si="243"/>
        <v>27.6</v>
      </c>
      <c r="S2619" s="5" t="str">
        <f t="shared" si="244"/>
        <v>technology</v>
      </c>
      <c r="T2619" s="5" t="str">
        <f t="shared" si="245"/>
        <v>space exploration</v>
      </c>
    </row>
    <row r="2620" spans="1:20" ht="16" x14ac:dyDescent="0.2">
      <c r="A2620" s="5">
        <v>2618</v>
      </c>
      <c r="B2620" s="12" t="s">
        <v>2618</v>
      </c>
      <c r="C2620" s="12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18">
        <f t="shared" si="240"/>
        <v>42279.709039351852</v>
      </c>
      <c r="O2620" s="16">
        <f t="shared" si="241"/>
        <v>42339.625706018516</v>
      </c>
      <c r="P2620" s="5" t="s">
        <v>8301</v>
      </c>
      <c r="Q2620" s="9">
        <f t="shared" si="242"/>
        <v>1.0538666666666667</v>
      </c>
      <c r="R2620" s="15">
        <f t="shared" si="243"/>
        <v>205.3</v>
      </c>
      <c r="S2620" s="5" t="str">
        <f t="shared" si="244"/>
        <v>technology</v>
      </c>
      <c r="T2620" s="5" t="str">
        <f t="shared" si="245"/>
        <v>space exploration</v>
      </c>
    </row>
    <row r="2621" spans="1:20" ht="32" x14ac:dyDescent="0.2">
      <c r="A2621" s="5">
        <v>2619</v>
      </c>
      <c r="B2621" s="12" t="s">
        <v>2619</v>
      </c>
      <c r="C2621" s="12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18">
        <f t="shared" si="240"/>
        <v>42273.80097222222</v>
      </c>
      <c r="O2621" s="16">
        <f t="shared" si="241"/>
        <v>42300.249999999993</v>
      </c>
      <c r="P2621" s="5" t="s">
        <v>8301</v>
      </c>
      <c r="Q2621" s="9">
        <f t="shared" si="242"/>
        <v>1.8839999999999999</v>
      </c>
      <c r="R2621" s="15">
        <f t="shared" si="243"/>
        <v>35.549999999999997</v>
      </c>
      <c r="S2621" s="5" t="str">
        <f t="shared" si="244"/>
        <v>technology</v>
      </c>
      <c r="T2621" s="5" t="str">
        <f t="shared" si="245"/>
        <v>space exploration</v>
      </c>
    </row>
    <row r="2622" spans="1:20" ht="32" x14ac:dyDescent="0.2">
      <c r="A2622" s="5">
        <v>2620</v>
      </c>
      <c r="B2622" s="12" t="s">
        <v>2620</v>
      </c>
      <c r="C2622" s="12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18">
        <f t="shared" si="240"/>
        <v>42251.083819444444</v>
      </c>
      <c r="O2622" s="16">
        <f t="shared" si="241"/>
        <v>42287.833333333336</v>
      </c>
      <c r="P2622" s="5" t="s">
        <v>8301</v>
      </c>
      <c r="Q2622" s="9">
        <f t="shared" si="242"/>
        <v>1.436523076923077</v>
      </c>
      <c r="R2622" s="15">
        <f t="shared" si="243"/>
        <v>74.64</v>
      </c>
      <c r="S2622" s="5" t="str">
        <f t="shared" si="244"/>
        <v>technology</v>
      </c>
      <c r="T2622" s="5" t="str">
        <f t="shared" si="245"/>
        <v>space exploration</v>
      </c>
    </row>
    <row r="2623" spans="1:20" ht="32" x14ac:dyDescent="0.2">
      <c r="A2623" s="5">
        <v>2621</v>
      </c>
      <c r="B2623" s="12" t="s">
        <v>2621</v>
      </c>
      <c r="C2623" s="12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18">
        <f t="shared" si="240"/>
        <v>42115.664212962962</v>
      </c>
      <c r="O2623" s="16">
        <f t="shared" si="241"/>
        <v>42145.539212962962</v>
      </c>
      <c r="P2623" s="5" t="s">
        <v>8301</v>
      </c>
      <c r="Q2623" s="9">
        <f t="shared" si="242"/>
        <v>1.4588000000000001</v>
      </c>
      <c r="R2623" s="15">
        <f t="shared" si="243"/>
        <v>47.06</v>
      </c>
      <c r="S2623" s="5" t="str">
        <f t="shared" si="244"/>
        <v>technology</v>
      </c>
      <c r="T2623" s="5" t="str">
        <f t="shared" si="245"/>
        <v>space exploration</v>
      </c>
    </row>
    <row r="2624" spans="1:20" ht="32" x14ac:dyDescent="0.2">
      <c r="A2624" s="5">
        <v>2622</v>
      </c>
      <c r="B2624" s="12" t="s">
        <v>2622</v>
      </c>
      <c r="C2624" s="12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18">
        <f t="shared" si="240"/>
        <v>42689.659907407404</v>
      </c>
      <c r="O2624" s="16">
        <f t="shared" si="241"/>
        <v>42734.534907407404</v>
      </c>
      <c r="P2624" s="5" t="s">
        <v>8301</v>
      </c>
      <c r="Q2624" s="9">
        <f t="shared" si="242"/>
        <v>1.3118399999999999</v>
      </c>
      <c r="R2624" s="15">
        <f t="shared" si="243"/>
        <v>26.59</v>
      </c>
      <c r="S2624" s="5" t="str">
        <f t="shared" si="244"/>
        <v>technology</v>
      </c>
      <c r="T2624" s="5" t="str">
        <f t="shared" si="245"/>
        <v>space exploration</v>
      </c>
    </row>
    <row r="2625" spans="1:20" ht="32" x14ac:dyDescent="0.2">
      <c r="A2625" s="5">
        <v>2623</v>
      </c>
      <c r="B2625" s="12" t="s">
        <v>2623</v>
      </c>
      <c r="C2625" s="12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18">
        <f t="shared" si="240"/>
        <v>42692.173217592594</v>
      </c>
      <c r="O2625" s="16">
        <f t="shared" si="241"/>
        <v>42706.048217592594</v>
      </c>
      <c r="P2625" s="5" t="s">
        <v>8301</v>
      </c>
      <c r="Q2625" s="9">
        <f t="shared" si="242"/>
        <v>1.1399999999999999</v>
      </c>
      <c r="R2625" s="15">
        <f t="shared" si="243"/>
        <v>36.770000000000003</v>
      </c>
      <c r="S2625" s="5" t="str">
        <f t="shared" si="244"/>
        <v>technology</v>
      </c>
      <c r="T2625" s="5" t="str">
        <f t="shared" si="245"/>
        <v>space exploration</v>
      </c>
    </row>
    <row r="2626" spans="1:20" ht="32" x14ac:dyDescent="0.2">
      <c r="A2626" s="5">
        <v>2624</v>
      </c>
      <c r="B2626" s="12" t="s">
        <v>2624</v>
      </c>
      <c r="C2626" s="12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18">
        <f t="shared" ref="N2626:N2689" si="246">(J2626/86400)+25569+(-2/24)</f>
        <v>41144.338217592587</v>
      </c>
      <c r="O2626" s="16">
        <f t="shared" ref="O2626:O2689" si="247">(I2626/86400)+25569+(-5/24)</f>
        <v>41165.213217592587</v>
      </c>
      <c r="P2626" s="5" t="s">
        <v>8301</v>
      </c>
      <c r="Q2626" s="9">
        <f t="shared" ref="Q2626:Q2689" si="248">E2626/D2626</f>
        <v>13.794206249999998</v>
      </c>
      <c r="R2626" s="15">
        <f t="shared" ref="R2626:R2689" si="249">IF(OR(E2626=0,L2626=0),"N/A",ROUND((E2626/L2626),2))</f>
        <v>31.82</v>
      </c>
      <c r="S2626" s="5" t="str">
        <f t="shared" ref="S2626:S2689" si="250">LEFT(P2626,(FIND("/",P2626,1)-1))</f>
        <v>technology</v>
      </c>
      <c r="T2626" s="5" t="str">
        <f t="shared" ref="T2626:T2689" si="251">RIGHT(P2626,LEN(P2626)-FIND("/",P2626))</f>
        <v>space exploration</v>
      </c>
    </row>
    <row r="2627" spans="1:20" ht="32" x14ac:dyDescent="0.2">
      <c r="A2627" s="5">
        <v>2625</v>
      </c>
      <c r="B2627" s="12" t="s">
        <v>2625</v>
      </c>
      <c r="C2627" s="12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18">
        <f t="shared" si="246"/>
        <v>42658.726944444446</v>
      </c>
      <c r="O2627" s="16">
        <f t="shared" si="247"/>
        <v>42683.643611111103</v>
      </c>
      <c r="P2627" s="5" t="s">
        <v>8301</v>
      </c>
      <c r="Q2627" s="9">
        <f t="shared" si="248"/>
        <v>9.56</v>
      </c>
      <c r="R2627" s="15">
        <f t="shared" si="249"/>
        <v>27.58</v>
      </c>
      <c r="S2627" s="5" t="str">
        <f t="shared" si="250"/>
        <v>technology</v>
      </c>
      <c r="T2627" s="5" t="str">
        <f t="shared" si="251"/>
        <v>space exploration</v>
      </c>
    </row>
    <row r="2628" spans="1:20" ht="32" x14ac:dyDescent="0.2">
      <c r="A2628" s="5">
        <v>2626</v>
      </c>
      <c r="B2628" s="12" t="s">
        <v>2626</v>
      </c>
      <c r="C2628" s="12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18">
        <f t="shared" si="246"/>
        <v>42128.54478009259</v>
      </c>
      <c r="O2628" s="16">
        <f t="shared" si="247"/>
        <v>42158.41978009259</v>
      </c>
      <c r="P2628" s="5" t="s">
        <v>8301</v>
      </c>
      <c r="Q2628" s="9">
        <f t="shared" si="248"/>
        <v>1.1200000000000001</v>
      </c>
      <c r="R2628" s="15">
        <f t="shared" si="249"/>
        <v>56</v>
      </c>
      <c r="S2628" s="5" t="str">
        <f t="shared" si="250"/>
        <v>technology</v>
      </c>
      <c r="T2628" s="5" t="str">
        <f t="shared" si="251"/>
        <v>space exploration</v>
      </c>
    </row>
    <row r="2629" spans="1:20" ht="32" x14ac:dyDescent="0.2">
      <c r="A2629" s="5">
        <v>2627</v>
      </c>
      <c r="B2629" s="12" t="s">
        <v>2627</v>
      </c>
      <c r="C2629" s="12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18">
        <f t="shared" si="246"/>
        <v>42304.746076388888</v>
      </c>
      <c r="O2629" s="16">
        <f t="shared" si="247"/>
        <v>42334.662743055553</v>
      </c>
      <c r="P2629" s="5" t="s">
        <v>8301</v>
      </c>
      <c r="Q2629" s="9">
        <f t="shared" si="248"/>
        <v>6.4666666666666668</v>
      </c>
      <c r="R2629" s="15">
        <f t="shared" si="249"/>
        <v>21.56</v>
      </c>
      <c r="S2629" s="5" t="str">
        <f t="shared" si="250"/>
        <v>technology</v>
      </c>
      <c r="T2629" s="5" t="str">
        <f t="shared" si="251"/>
        <v>space exploration</v>
      </c>
    </row>
    <row r="2630" spans="1:20" ht="16" x14ac:dyDescent="0.2">
      <c r="A2630" s="5">
        <v>2628</v>
      </c>
      <c r="B2630" s="12" t="s">
        <v>2628</v>
      </c>
      <c r="C2630" s="12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18">
        <f t="shared" si="246"/>
        <v>41953.882719907408</v>
      </c>
      <c r="O2630" s="16">
        <f t="shared" si="247"/>
        <v>41973.757719907408</v>
      </c>
      <c r="P2630" s="5" t="s">
        <v>8301</v>
      </c>
      <c r="Q2630" s="9">
        <f t="shared" si="248"/>
        <v>1.1036948748510131</v>
      </c>
      <c r="R2630" s="15">
        <f t="shared" si="249"/>
        <v>44.1</v>
      </c>
      <c r="S2630" s="5" t="str">
        <f t="shared" si="250"/>
        <v>technology</v>
      </c>
      <c r="T2630" s="5" t="str">
        <f t="shared" si="251"/>
        <v>space exploration</v>
      </c>
    </row>
    <row r="2631" spans="1:20" ht="16" x14ac:dyDescent="0.2">
      <c r="A2631" s="5">
        <v>2629</v>
      </c>
      <c r="B2631" s="12" t="s">
        <v>2629</v>
      </c>
      <c r="C2631" s="12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18">
        <f t="shared" si="246"/>
        <v>42108.455115740733</v>
      </c>
      <c r="O2631" s="16">
        <f t="shared" si="247"/>
        <v>42138.330115740733</v>
      </c>
      <c r="P2631" s="5" t="s">
        <v>8301</v>
      </c>
      <c r="Q2631" s="9">
        <f t="shared" si="248"/>
        <v>1.2774000000000001</v>
      </c>
      <c r="R2631" s="15">
        <f t="shared" si="249"/>
        <v>63.87</v>
      </c>
      <c r="S2631" s="5" t="str">
        <f t="shared" si="250"/>
        <v>technology</v>
      </c>
      <c r="T2631" s="5" t="str">
        <f t="shared" si="251"/>
        <v>space exploration</v>
      </c>
    </row>
    <row r="2632" spans="1:20" ht="32" x14ac:dyDescent="0.2">
      <c r="A2632" s="5">
        <v>2630</v>
      </c>
      <c r="B2632" s="12" t="s">
        <v>2630</v>
      </c>
      <c r="C2632" s="12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18">
        <f t="shared" si="246"/>
        <v>42524.022129629629</v>
      </c>
      <c r="O2632" s="16">
        <f t="shared" si="247"/>
        <v>42551.208333333336</v>
      </c>
      <c r="P2632" s="5" t="s">
        <v>8301</v>
      </c>
      <c r="Q2632" s="9">
        <f t="shared" si="248"/>
        <v>1.579</v>
      </c>
      <c r="R2632" s="15">
        <f t="shared" si="249"/>
        <v>38.99</v>
      </c>
      <c r="S2632" s="5" t="str">
        <f t="shared" si="250"/>
        <v>technology</v>
      </c>
      <c r="T2632" s="5" t="str">
        <f t="shared" si="251"/>
        <v>space exploration</v>
      </c>
    </row>
    <row r="2633" spans="1:20" ht="32" x14ac:dyDescent="0.2">
      <c r="A2633" s="5">
        <v>2631</v>
      </c>
      <c r="B2633" s="12" t="s">
        <v>2631</v>
      </c>
      <c r="C2633" s="12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18">
        <f t="shared" si="246"/>
        <v>42218.085960648146</v>
      </c>
      <c r="O2633" s="16">
        <f t="shared" si="247"/>
        <v>42245.960960648146</v>
      </c>
      <c r="P2633" s="5" t="s">
        <v>8301</v>
      </c>
      <c r="Q2633" s="9">
        <f t="shared" si="248"/>
        <v>1.1466525000000001</v>
      </c>
      <c r="R2633" s="15">
        <f t="shared" si="249"/>
        <v>80.19</v>
      </c>
      <c r="S2633" s="5" t="str">
        <f t="shared" si="250"/>
        <v>technology</v>
      </c>
      <c r="T2633" s="5" t="str">
        <f t="shared" si="251"/>
        <v>space exploration</v>
      </c>
    </row>
    <row r="2634" spans="1:20" ht="32" x14ac:dyDescent="0.2">
      <c r="A2634" s="5">
        <v>2632</v>
      </c>
      <c r="B2634" s="12" t="s">
        <v>2632</v>
      </c>
      <c r="C2634" s="12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18">
        <f t="shared" si="246"/>
        <v>42493.978460648148</v>
      </c>
      <c r="O2634" s="16">
        <f t="shared" si="247"/>
        <v>42518.853460648148</v>
      </c>
      <c r="P2634" s="5" t="s">
        <v>8301</v>
      </c>
      <c r="Q2634" s="9">
        <f t="shared" si="248"/>
        <v>1.3700934579439252</v>
      </c>
      <c r="R2634" s="15">
        <f t="shared" si="249"/>
        <v>34.9</v>
      </c>
      <c r="S2634" s="5" t="str">
        <f t="shared" si="250"/>
        <v>technology</v>
      </c>
      <c r="T2634" s="5" t="str">
        <f t="shared" si="251"/>
        <v>space exploration</v>
      </c>
    </row>
    <row r="2635" spans="1:20" ht="32" x14ac:dyDescent="0.2">
      <c r="A2635" s="5">
        <v>2633</v>
      </c>
      <c r="B2635" s="12" t="s">
        <v>2633</v>
      </c>
      <c r="C2635" s="12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18">
        <f t="shared" si="246"/>
        <v>41667.739953703705</v>
      </c>
      <c r="O2635" s="16">
        <f t="shared" si="247"/>
        <v>41697.75</v>
      </c>
      <c r="P2635" s="5" t="s">
        <v>8301</v>
      </c>
      <c r="Q2635" s="9">
        <f t="shared" si="248"/>
        <v>3.5461999999999998</v>
      </c>
      <c r="R2635" s="15">
        <f t="shared" si="249"/>
        <v>89.1</v>
      </c>
      <c r="S2635" s="5" t="str">
        <f t="shared" si="250"/>
        <v>technology</v>
      </c>
      <c r="T2635" s="5" t="str">
        <f t="shared" si="251"/>
        <v>space exploration</v>
      </c>
    </row>
    <row r="2636" spans="1:20" ht="32" x14ac:dyDescent="0.2">
      <c r="A2636" s="5">
        <v>2634</v>
      </c>
      <c r="B2636" s="12" t="s">
        <v>2634</v>
      </c>
      <c r="C2636" s="12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18">
        <f t="shared" si="246"/>
        <v>42612.573159722218</v>
      </c>
      <c r="O2636" s="16">
        <f t="shared" si="247"/>
        <v>42642.448159722218</v>
      </c>
      <c r="P2636" s="5" t="s">
        <v>8301</v>
      </c>
      <c r="Q2636" s="9">
        <f t="shared" si="248"/>
        <v>1.0602150537634409</v>
      </c>
      <c r="R2636" s="15">
        <f t="shared" si="249"/>
        <v>39.44</v>
      </c>
      <c r="S2636" s="5" t="str">
        <f t="shared" si="250"/>
        <v>technology</v>
      </c>
      <c r="T2636" s="5" t="str">
        <f t="shared" si="251"/>
        <v>space exploration</v>
      </c>
    </row>
    <row r="2637" spans="1:20" ht="32" x14ac:dyDescent="0.2">
      <c r="A2637" s="5">
        <v>2635</v>
      </c>
      <c r="B2637" s="12" t="s">
        <v>2635</v>
      </c>
      <c r="C2637" s="12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18">
        <f t="shared" si="246"/>
        <v>42037.867604166669</v>
      </c>
      <c r="O2637" s="16">
        <f t="shared" si="247"/>
        <v>42072.700937499998</v>
      </c>
      <c r="P2637" s="5" t="s">
        <v>8301</v>
      </c>
      <c r="Q2637" s="9">
        <f t="shared" si="248"/>
        <v>1</v>
      </c>
      <c r="R2637" s="15">
        <f t="shared" si="249"/>
        <v>136.9</v>
      </c>
      <c r="S2637" s="5" t="str">
        <f t="shared" si="250"/>
        <v>technology</v>
      </c>
      <c r="T2637" s="5" t="str">
        <f t="shared" si="251"/>
        <v>space exploration</v>
      </c>
    </row>
    <row r="2638" spans="1:20" ht="32" x14ac:dyDescent="0.2">
      <c r="A2638" s="5">
        <v>2636</v>
      </c>
      <c r="B2638" s="12" t="s">
        <v>2636</v>
      </c>
      <c r="C2638" s="12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18">
        <f t="shared" si="246"/>
        <v>42636.531412037039</v>
      </c>
      <c r="O2638" s="16">
        <f t="shared" si="247"/>
        <v>42658.833333333336</v>
      </c>
      <c r="P2638" s="5" t="s">
        <v>8301</v>
      </c>
      <c r="Q2638" s="9">
        <f t="shared" si="248"/>
        <v>1.873</v>
      </c>
      <c r="R2638" s="15">
        <f t="shared" si="249"/>
        <v>37.46</v>
      </c>
      <c r="S2638" s="5" t="str">
        <f t="shared" si="250"/>
        <v>technology</v>
      </c>
      <c r="T2638" s="5" t="str">
        <f t="shared" si="251"/>
        <v>space exploration</v>
      </c>
    </row>
    <row r="2639" spans="1:20" ht="16" x14ac:dyDescent="0.2">
      <c r="A2639" s="5">
        <v>2637</v>
      </c>
      <c r="B2639" s="12" t="s">
        <v>2637</v>
      </c>
      <c r="C2639" s="12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18">
        <f t="shared" si="246"/>
        <v>42639.466145833336</v>
      </c>
      <c r="O2639" s="16">
        <f t="shared" si="247"/>
        <v>42655.341145833336</v>
      </c>
      <c r="P2639" s="5" t="s">
        <v>8301</v>
      </c>
      <c r="Q2639" s="9">
        <f t="shared" si="248"/>
        <v>1.6619999999999999</v>
      </c>
      <c r="R2639" s="15">
        <f t="shared" si="249"/>
        <v>31.96</v>
      </c>
      <c r="S2639" s="5" t="str">
        <f t="shared" si="250"/>
        <v>technology</v>
      </c>
      <c r="T2639" s="5" t="str">
        <f t="shared" si="251"/>
        <v>space exploration</v>
      </c>
    </row>
    <row r="2640" spans="1:20" ht="32" x14ac:dyDescent="0.2">
      <c r="A2640" s="5">
        <v>2638</v>
      </c>
      <c r="B2640" s="12" t="s">
        <v>2638</v>
      </c>
      <c r="C2640" s="12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18">
        <f t="shared" si="246"/>
        <v>41989.82980324074</v>
      </c>
      <c r="O2640" s="16">
        <f t="shared" si="247"/>
        <v>42019.70480324074</v>
      </c>
      <c r="P2640" s="5" t="s">
        <v>8301</v>
      </c>
      <c r="Q2640" s="9">
        <f t="shared" si="248"/>
        <v>1.0172910662824208</v>
      </c>
      <c r="R2640" s="15">
        <f t="shared" si="249"/>
        <v>25.21</v>
      </c>
      <c r="S2640" s="5" t="str">
        <f t="shared" si="250"/>
        <v>technology</v>
      </c>
      <c r="T2640" s="5" t="str">
        <f t="shared" si="251"/>
        <v>space exploration</v>
      </c>
    </row>
    <row r="2641" spans="1:20" ht="32" x14ac:dyDescent="0.2">
      <c r="A2641" s="5">
        <v>2639</v>
      </c>
      <c r="B2641" s="12" t="s">
        <v>2639</v>
      </c>
      <c r="C2641" s="12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18">
        <f t="shared" si="246"/>
        <v>42024.781805555554</v>
      </c>
      <c r="O2641" s="16">
        <f t="shared" si="247"/>
        <v>42054.656805555554</v>
      </c>
      <c r="P2641" s="5" t="s">
        <v>8301</v>
      </c>
      <c r="Q2641" s="9">
        <f t="shared" si="248"/>
        <v>1.64</v>
      </c>
      <c r="R2641" s="15">
        <f t="shared" si="249"/>
        <v>10.039999999999999</v>
      </c>
      <c r="S2641" s="5" t="str">
        <f t="shared" si="250"/>
        <v>technology</v>
      </c>
      <c r="T2641" s="5" t="str">
        <f t="shared" si="251"/>
        <v>space exploration</v>
      </c>
    </row>
    <row r="2642" spans="1:20" ht="48" x14ac:dyDescent="0.2">
      <c r="A2642" s="5">
        <v>2640</v>
      </c>
      <c r="B2642" s="12" t="s">
        <v>2640</v>
      </c>
      <c r="C2642" s="12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18">
        <f t="shared" si="246"/>
        <v>42103.077245370368</v>
      </c>
      <c r="O2642" s="16">
        <f t="shared" si="247"/>
        <v>42162.952245370368</v>
      </c>
      <c r="P2642" s="5" t="s">
        <v>8301</v>
      </c>
      <c r="Q2642" s="9">
        <f t="shared" si="248"/>
        <v>1.0566666666666666</v>
      </c>
      <c r="R2642" s="15">
        <f t="shared" si="249"/>
        <v>45.94</v>
      </c>
      <c r="S2642" s="5" t="str">
        <f t="shared" si="250"/>
        <v>technology</v>
      </c>
      <c r="T2642" s="5" t="str">
        <f t="shared" si="251"/>
        <v>space exploration</v>
      </c>
    </row>
    <row r="2643" spans="1:20" ht="16" x14ac:dyDescent="0.2">
      <c r="A2643" s="5">
        <v>2641</v>
      </c>
      <c r="B2643" s="12" t="s">
        <v>2641</v>
      </c>
      <c r="C2643" s="12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18">
        <f t="shared" si="246"/>
        <v>41880.743784722217</v>
      </c>
      <c r="O2643" s="16">
        <f t="shared" si="247"/>
        <v>41897.631249999999</v>
      </c>
      <c r="P2643" s="5" t="s">
        <v>8301</v>
      </c>
      <c r="Q2643" s="9">
        <f t="shared" si="248"/>
        <v>0.01</v>
      </c>
      <c r="R2643" s="15">
        <f t="shared" si="249"/>
        <v>15</v>
      </c>
      <c r="S2643" s="5" t="str">
        <f t="shared" si="250"/>
        <v>technology</v>
      </c>
      <c r="T2643" s="5" t="str">
        <f t="shared" si="251"/>
        <v>space exploration</v>
      </c>
    </row>
    <row r="2644" spans="1:20" ht="32" x14ac:dyDescent="0.2">
      <c r="A2644" s="5">
        <v>2642</v>
      </c>
      <c r="B2644" s="12" t="s">
        <v>2642</v>
      </c>
      <c r="C2644" s="12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18">
        <f t="shared" si="246"/>
        <v>42536.16328703703</v>
      </c>
      <c r="O2644" s="16">
        <f t="shared" si="247"/>
        <v>42566.081249999996</v>
      </c>
      <c r="P2644" s="5" t="s">
        <v>8301</v>
      </c>
      <c r="Q2644" s="9">
        <f t="shared" si="248"/>
        <v>0</v>
      </c>
      <c r="R2644" s="15" t="str">
        <f t="shared" si="249"/>
        <v>N/A</v>
      </c>
      <c r="S2644" s="5" t="str">
        <f t="shared" si="250"/>
        <v>technology</v>
      </c>
      <c r="T2644" s="5" t="str">
        <f t="shared" si="251"/>
        <v>space exploration</v>
      </c>
    </row>
    <row r="2645" spans="1:20" ht="32" x14ac:dyDescent="0.2">
      <c r="A2645" s="5">
        <v>2643</v>
      </c>
      <c r="B2645" s="12" t="s">
        <v>2643</v>
      </c>
      <c r="C2645" s="12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18">
        <f t="shared" si="246"/>
        <v>42689.499016203707</v>
      </c>
      <c r="O2645" s="16">
        <f t="shared" si="247"/>
        <v>42725.124305555553</v>
      </c>
      <c r="P2645" s="5" t="s">
        <v>8301</v>
      </c>
      <c r="Q2645" s="9">
        <f t="shared" si="248"/>
        <v>0.33559730999999998</v>
      </c>
      <c r="R2645" s="15">
        <f t="shared" si="249"/>
        <v>223.58</v>
      </c>
      <c r="S2645" s="5" t="str">
        <f t="shared" si="250"/>
        <v>technology</v>
      </c>
      <c r="T2645" s="5" t="str">
        <f t="shared" si="251"/>
        <v>space exploration</v>
      </c>
    </row>
    <row r="2646" spans="1:20" ht="32" x14ac:dyDescent="0.2">
      <c r="A2646" s="5">
        <v>2644</v>
      </c>
      <c r="B2646" s="12" t="s">
        <v>2644</v>
      </c>
      <c r="C2646" s="12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18">
        <f t="shared" si="246"/>
        <v>42774.708738425928</v>
      </c>
      <c r="O2646" s="16">
        <f t="shared" si="247"/>
        <v>42804.583738425928</v>
      </c>
      <c r="P2646" s="5" t="s">
        <v>8301</v>
      </c>
      <c r="Q2646" s="9">
        <f t="shared" si="248"/>
        <v>2.053E-2</v>
      </c>
      <c r="R2646" s="15">
        <f t="shared" si="249"/>
        <v>39.479999999999997</v>
      </c>
      <c r="S2646" s="5" t="str">
        <f t="shared" si="250"/>
        <v>technology</v>
      </c>
      <c r="T2646" s="5" t="str">
        <f t="shared" si="251"/>
        <v>space exploration</v>
      </c>
    </row>
    <row r="2647" spans="1:20" ht="32" x14ac:dyDescent="0.2">
      <c r="A2647" s="5">
        <v>2645</v>
      </c>
      <c r="B2647" s="12" t="s">
        <v>2645</v>
      </c>
      <c r="C2647" s="12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18">
        <f t="shared" si="246"/>
        <v>41921.759293981479</v>
      </c>
      <c r="O2647" s="16">
        <f t="shared" si="247"/>
        <v>41951.675960648143</v>
      </c>
      <c r="P2647" s="5" t="s">
        <v>8301</v>
      </c>
      <c r="Q2647" s="9">
        <f t="shared" si="248"/>
        <v>0.105</v>
      </c>
      <c r="R2647" s="15">
        <f t="shared" si="249"/>
        <v>91.3</v>
      </c>
      <c r="S2647" s="5" t="str">
        <f t="shared" si="250"/>
        <v>technology</v>
      </c>
      <c r="T2647" s="5" t="str">
        <f t="shared" si="251"/>
        <v>space exploration</v>
      </c>
    </row>
    <row r="2648" spans="1:20" ht="32" x14ac:dyDescent="0.2">
      <c r="A2648" s="5">
        <v>2646</v>
      </c>
      <c r="B2648" s="12" t="s">
        <v>2646</v>
      </c>
      <c r="C2648" s="12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18">
        <f t="shared" si="246"/>
        <v>42226.22996527778</v>
      </c>
      <c r="O2648" s="16">
        <f t="shared" si="247"/>
        <v>42256.10496527778</v>
      </c>
      <c r="P2648" s="5" t="s">
        <v>8301</v>
      </c>
      <c r="Q2648" s="9">
        <f t="shared" si="248"/>
        <v>8.4172839999999999E-2</v>
      </c>
      <c r="R2648" s="15">
        <f t="shared" si="249"/>
        <v>78.67</v>
      </c>
      <c r="S2648" s="5" t="str">
        <f t="shared" si="250"/>
        <v>technology</v>
      </c>
      <c r="T2648" s="5" t="str">
        <f t="shared" si="251"/>
        <v>space exploration</v>
      </c>
    </row>
    <row r="2649" spans="1:20" ht="32" x14ac:dyDescent="0.2">
      <c r="A2649" s="5">
        <v>2647</v>
      </c>
      <c r="B2649" s="12" t="s">
        <v>2647</v>
      </c>
      <c r="C2649" s="12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18">
        <f t="shared" si="246"/>
        <v>42200.178460648145</v>
      </c>
      <c r="O2649" s="16">
        <f t="shared" si="247"/>
        <v>42230.053460648145</v>
      </c>
      <c r="P2649" s="5" t="s">
        <v>8301</v>
      </c>
      <c r="Q2649" s="9">
        <f t="shared" si="248"/>
        <v>1.44E-2</v>
      </c>
      <c r="R2649" s="15">
        <f t="shared" si="249"/>
        <v>12</v>
      </c>
      <c r="S2649" s="5" t="str">
        <f t="shared" si="250"/>
        <v>technology</v>
      </c>
      <c r="T2649" s="5" t="str">
        <f t="shared" si="251"/>
        <v>space exploration</v>
      </c>
    </row>
    <row r="2650" spans="1:20" ht="32" x14ac:dyDescent="0.2">
      <c r="A2650" s="5">
        <v>2648</v>
      </c>
      <c r="B2650" s="12" t="s">
        <v>2648</v>
      </c>
      <c r="C2650" s="12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18">
        <f t="shared" si="246"/>
        <v>42408.631481481476</v>
      </c>
      <c r="O2650" s="16">
        <f t="shared" si="247"/>
        <v>42438.506481481476</v>
      </c>
      <c r="P2650" s="5" t="s">
        <v>8301</v>
      </c>
      <c r="Q2650" s="9">
        <f t="shared" si="248"/>
        <v>8.8333333333333337E-3</v>
      </c>
      <c r="R2650" s="15">
        <f t="shared" si="249"/>
        <v>17.670000000000002</v>
      </c>
      <c r="S2650" s="5" t="str">
        <f t="shared" si="250"/>
        <v>technology</v>
      </c>
      <c r="T2650" s="5" t="str">
        <f t="shared" si="251"/>
        <v>space exploration</v>
      </c>
    </row>
    <row r="2651" spans="1:20" ht="16" x14ac:dyDescent="0.2">
      <c r="A2651" s="5">
        <v>2649</v>
      </c>
      <c r="B2651" s="12" t="s">
        <v>2649</v>
      </c>
      <c r="C2651" s="12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18">
        <f t="shared" si="246"/>
        <v>42341.913668981484</v>
      </c>
      <c r="O2651" s="16">
        <f t="shared" si="247"/>
        <v>42401.788668981484</v>
      </c>
      <c r="P2651" s="5" t="s">
        <v>8301</v>
      </c>
      <c r="Q2651" s="9">
        <f t="shared" si="248"/>
        <v>9.9200000000000004E-4</v>
      </c>
      <c r="R2651" s="15">
        <f t="shared" si="249"/>
        <v>41.33</v>
      </c>
      <c r="S2651" s="5" t="str">
        <f t="shared" si="250"/>
        <v>technology</v>
      </c>
      <c r="T2651" s="5" t="str">
        <f t="shared" si="251"/>
        <v>space exploration</v>
      </c>
    </row>
    <row r="2652" spans="1:20" ht="32" x14ac:dyDescent="0.2">
      <c r="A2652" s="5">
        <v>2650</v>
      </c>
      <c r="B2652" s="12" t="s">
        <v>2650</v>
      </c>
      <c r="C2652" s="12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18">
        <f t="shared" si="246"/>
        <v>42695.541006944441</v>
      </c>
      <c r="O2652" s="16">
        <f t="shared" si="247"/>
        <v>42725.416006944441</v>
      </c>
      <c r="P2652" s="5" t="s">
        <v>8301</v>
      </c>
      <c r="Q2652" s="9">
        <f t="shared" si="248"/>
        <v>5.966666666666667E-3</v>
      </c>
      <c r="R2652" s="15">
        <f t="shared" si="249"/>
        <v>71.599999999999994</v>
      </c>
      <c r="S2652" s="5" t="str">
        <f t="shared" si="250"/>
        <v>technology</v>
      </c>
      <c r="T2652" s="5" t="str">
        <f t="shared" si="251"/>
        <v>space exploration</v>
      </c>
    </row>
    <row r="2653" spans="1:20" ht="32" x14ac:dyDescent="0.2">
      <c r="A2653" s="5">
        <v>2651</v>
      </c>
      <c r="B2653" s="12" t="s">
        <v>2651</v>
      </c>
      <c r="C2653" s="12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18">
        <f t="shared" si="246"/>
        <v>42327.722326388888</v>
      </c>
      <c r="O2653" s="16">
        <f t="shared" si="247"/>
        <v>42355.597326388888</v>
      </c>
      <c r="P2653" s="5" t="s">
        <v>8301</v>
      </c>
      <c r="Q2653" s="9">
        <f t="shared" si="248"/>
        <v>1.8689285714285714E-2</v>
      </c>
      <c r="R2653" s="15">
        <f t="shared" si="249"/>
        <v>307.82</v>
      </c>
      <c r="S2653" s="5" t="str">
        <f t="shared" si="250"/>
        <v>technology</v>
      </c>
      <c r="T2653" s="5" t="str">
        <f t="shared" si="251"/>
        <v>space exploration</v>
      </c>
    </row>
    <row r="2654" spans="1:20" ht="32" x14ac:dyDescent="0.2">
      <c r="A2654" s="5">
        <v>2652</v>
      </c>
      <c r="B2654" s="12" t="s">
        <v>2652</v>
      </c>
      <c r="C2654" s="12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18">
        <f t="shared" si="246"/>
        <v>41953.075520833336</v>
      </c>
      <c r="O2654" s="16">
        <f t="shared" si="247"/>
        <v>41982.950520833336</v>
      </c>
      <c r="P2654" s="5" t="s">
        <v>8301</v>
      </c>
      <c r="Q2654" s="9">
        <f t="shared" si="248"/>
        <v>8.8500000000000002E-3</v>
      </c>
      <c r="R2654" s="15">
        <f t="shared" si="249"/>
        <v>80.45</v>
      </c>
      <c r="S2654" s="5" t="str">
        <f t="shared" si="250"/>
        <v>technology</v>
      </c>
      <c r="T2654" s="5" t="str">
        <f t="shared" si="251"/>
        <v>space exploration</v>
      </c>
    </row>
    <row r="2655" spans="1:20" ht="32" x14ac:dyDescent="0.2">
      <c r="A2655" s="5">
        <v>2653</v>
      </c>
      <c r="B2655" s="12" t="s">
        <v>2653</v>
      </c>
      <c r="C2655" s="12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18">
        <f t="shared" si="246"/>
        <v>41771.568599537037</v>
      </c>
      <c r="O2655" s="16">
        <f t="shared" si="247"/>
        <v>41802.958333333328</v>
      </c>
      <c r="P2655" s="5" t="s">
        <v>8301</v>
      </c>
      <c r="Q2655" s="9">
        <f t="shared" si="248"/>
        <v>0.1152156862745098</v>
      </c>
      <c r="R2655" s="15">
        <f t="shared" si="249"/>
        <v>83.94</v>
      </c>
      <c r="S2655" s="5" t="str">
        <f t="shared" si="250"/>
        <v>technology</v>
      </c>
      <c r="T2655" s="5" t="str">
        <f t="shared" si="251"/>
        <v>space exploration</v>
      </c>
    </row>
    <row r="2656" spans="1:20" ht="32" x14ac:dyDescent="0.2">
      <c r="A2656" s="5">
        <v>2654</v>
      </c>
      <c r="B2656" s="12" t="s">
        <v>2654</v>
      </c>
      <c r="C2656" s="12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18">
        <f t="shared" si="246"/>
        <v>42055.517662037033</v>
      </c>
      <c r="O2656" s="16">
        <f t="shared" si="247"/>
        <v>42115.350995370369</v>
      </c>
      <c r="P2656" s="5" t="s">
        <v>8301</v>
      </c>
      <c r="Q2656" s="9">
        <f t="shared" si="248"/>
        <v>5.1000000000000004E-4</v>
      </c>
      <c r="R2656" s="15">
        <f t="shared" si="249"/>
        <v>8.5</v>
      </c>
      <c r="S2656" s="5" t="str">
        <f t="shared" si="250"/>
        <v>technology</v>
      </c>
      <c r="T2656" s="5" t="str">
        <f t="shared" si="251"/>
        <v>space exploration</v>
      </c>
    </row>
    <row r="2657" spans="1:20" ht="16" x14ac:dyDescent="0.2">
      <c r="A2657" s="5">
        <v>2655</v>
      </c>
      <c r="B2657" s="12" t="s">
        <v>2655</v>
      </c>
      <c r="C2657" s="12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18">
        <f t="shared" si="246"/>
        <v>42381.782951388886</v>
      </c>
      <c r="O2657" s="16">
        <f t="shared" si="247"/>
        <v>42409.624999999993</v>
      </c>
      <c r="P2657" s="5" t="s">
        <v>8301</v>
      </c>
      <c r="Q2657" s="9">
        <f t="shared" si="248"/>
        <v>0.21033333333333334</v>
      </c>
      <c r="R2657" s="15">
        <f t="shared" si="249"/>
        <v>73.37</v>
      </c>
      <c r="S2657" s="5" t="str">
        <f t="shared" si="250"/>
        <v>technology</v>
      </c>
      <c r="T2657" s="5" t="str">
        <f t="shared" si="251"/>
        <v>space exploration</v>
      </c>
    </row>
    <row r="2658" spans="1:20" ht="16" x14ac:dyDescent="0.2">
      <c r="A2658" s="5">
        <v>2656</v>
      </c>
      <c r="B2658" s="12" t="s">
        <v>2656</v>
      </c>
      <c r="C2658" s="12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18">
        <f t="shared" si="246"/>
        <v>42767.605185185188</v>
      </c>
      <c r="O2658" s="16">
        <f t="shared" si="247"/>
        <v>42806.583333333336</v>
      </c>
      <c r="P2658" s="5" t="s">
        <v>8301</v>
      </c>
      <c r="Q2658" s="9">
        <f t="shared" si="248"/>
        <v>0.11436666666666667</v>
      </c>
      <c r="R2658" s="15">
        <f t="shared" si="249"/>
        <v>112.86</v>
      </c>
      <c r="S2658" s="5" t="str">
        <f t="shared" si="250"/>
        <v>technology</v>
      </c>
      <c r="T2658" s="5" t="str">
        <f t="shared" si="251"/>
        <v>space exploration</v>
      </c>
    </row>
    <row r="2659" spans="1:20" ht="32" x14ac:dyDescent="0.2">
      <c r="A2659" s="5">
        <v>2657</v>
      </c>
      <c r="B2659" s="12" t="s">
        <v>2657</v>
      </c>
      <c r="C2659" s="12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18">
        <f t="shared" si="246"/>
        <v>42551.845520833333</v>
      </c>
      <c r="O2659" s="16">
        <f t="shared" si="247"/>
        <v>42584.854166666664</v>
      </c>
      <c r="P2659" s="5" t="s">
        <v>8301</v>
      </c>
      <c r="Q2659" s="9">
        <f t="shared" si="248"/>
        <v>0.18737933333333334</v>
      </c>
      <c r="R2659" s="15">
        <f t="shared" si="249"/>
        <v>95.28</v>
      </c>
      <c r="S2659" s="5" t="str">
        <f t="shared" si="250"/>
        <v>technology</v>
      </c>
      <c r="T2659" s="5" t="str">
        <f t="shared" si="251"/>
        <v>space exploration</v>
      </c>
    </row>
    <row r="2660" spans="1:20" ht="32" x14ac:dyDescent="0.2">
      <c r="A2660" s="5">
        <v>2658</v>
      </c>
      <c r="B2660" s="12" t="s">
        <v>2658</v>
      </c>
      <c r="C2660" s="12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18">
        <f t="shared" si="246"/>
        <v>42551.800856481474</v>
      </c>
      <c r="O2660" s="16">
        <f t="shared" si="247"/>
        <v>42581.675856481474</v>
      </c>
      <c r="P2660" s="5" t="s">
        <v>8301</v>
      </c>
      <c r="Q2660" s="9">
        <f t="shared" si="248"/>
        <v>9.2857142857142856E-4</v>
      </c>
      <c r="R2660" s="15">
        <f t="shared" si="249"/>
        <v>22.75</v>
      </c>
      <c r="S2660" s="5" t="str">
        <f t="shared" si="250"/>
        <v>technology</v>
      </c>
      <c r="T2660" s="5" t="str">
        <f t="shared" si="251"/>
        <v>space exploration</v>
      </c>
    </row>
    <row r="2661" spans="1:20" ht="16" x14ac:dyDescent="0.2">
      <c r="A2661" s="5">
        <v>2659</v>
      </c>
      <c r="B2661" s="12" t="s">
        <v>2659</v>
      </c>
      <c r="C2661" s="12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18">
        <f t="shared" si="246"/>
        <v>42081.986226851848</v>
      </c>
      <c r="O2661" s="16">
        <f t="shared" si="247"/>
        <v>42111.861226851848</v>
      </c>
      <c r="P2661" s="5" t="s">
        <v>8301</v>
      </c>
      <c r="Q2661" s="9">
        <f t="shared" si="248"/>
        <v>2.720408163265306E-2</v>
      </c>
      <c r="R2661" s="15">
        <f t="shared" si="249"/>
        <v>133.30000000000001</v>
      </c>
      <c r="S2661" s="5" t="str">
        <f t="shared" si="250"/>
        <v>technology</v>
      </c>
      <c r="T2661" s="5" t="str">
        <f t="shared" si="251"/>
        <v>space exploration</v>
      </c>
    </row>
    <row r="2662" spans="1:20" ht="32" x14ac:dyDescent="0.2">
      <c r="A2662" s="5">
        <v>2660</v>
      </c>
      <c r="B2662" s="12" t="s">
        <v>2660</v>
      </c>
      <c r="C2662" s="12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18">
        <f t="shared" si="246"/>
        <v>42272.629837962959</v>
      </c>
      <c r="O2662" s="16">
        <f t="shared" si="247"/>
        <v>42332.546504629623</v>
      </c>
      <c r="P2662" s="5" t="s">
        <v>8301</v>
      </c>
      <c r="Q2662" s="9">
        <f t="shared" si="248"/>
        <v>9.5E-4</v>
      </c>
      <c r="R2662" s="15">
        <f t="shared" si="249"/>
        <v>3.8</v>
      </c>
      <c r="S2662" s="5" t="str">
        <f t="shared" si="250"/>
        <v>technology</v>
      </c>
      <c r="T2662" s="5" t="str">
        <f t="shared" si="251"/>
        <v>space exploration</v>
      </c>
    </row>
    <row r="2663" spans="1:20" ht="32" x14ac:dyDescent="0.2">
      <c r="A2663" s="5">
        <v>2661</v>
      </c>
      <c r="B2663" s="12" t="s">
        <v>2661</v>
      </c>
      <c r="C2663" s="12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18">
        <f t="shared" si="246"/>
        <v>41542.875115740739</v>
      </c>
      <c r="O2663" s="16">
        <f t="shared" si="247"/>
        <v>41572.750115740739</v>
      </c>
      <c r="P2663" s="5" t="s">
        <v>8302</v>
      </c>
      <c r="Q2663" s="9">
        <f t="shared" si="248"/>
        <v>1.0289999999999999</v>
      </c>
      <c r="R2663" s="15">
        <f t="shared" si="249"/>
        <v>85.75</v>
      </c>
      <c r="S2663" s="5" t="str">
        <f t="shared" si="250"/>
        <v>technology</v>
      </c>
      <c r="T2663" s="5" t="str">
        <f t="shared" si="251"/>
        <v>makerspaces</v>
      </c>
    </row>
    <row r="2664" spans="1:20" ht="32" x14ac:dyDescent="0.2">
      <c r="A2664" s="5">
        <v>2662</v>
      </c>
      <c r="B2664" s="12" t="s">
        <v>2662</v>
      </c>
      <c r="C2664" s="12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18">
        <f t="shared" si="246"/>
        <v>42207.663344907407</v>
      </c>
      <c r="O2664" s="16">
        <f t="shared" si="247"/>
        <v>42237.538344907407</v>
      </c>
      <c r="P2664" s="5" t="s">
        <v>8302</v>
      </c>
      <c r="Q2664" s="9">
        <f t="shared" si="248"/>
        <v>1.0680000000000001</v>
      </c>
      <c r="R2664" s="15">
        <f t="shared" si="249"/>
        <v>267</v>
      </c>
      <c r="S2664" s="5" t="str">
        <f t="shared" si="250"/>
        <v>technology</v>
      </c>
      <c r="T2664" s="5" t="str">
        <f t="shared" si="251"/>
        <v>makerspaces</v>
      </c>
    </row>
    <row r="2665" spans="1:20" ht="32" x14ac:dyDescent="0.2">
      <c r="A2665" s="5">
        <v>2663</v>
      </c>
      <c r="B2665" s="12" t="s">
        <v>2663</v>
      </c>
      <c r="C2665" s="12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18">
        <f t="shared" si="246"/>
        <v>42222.53943287037</v>
      </c>
      <c r="O2665" s="16">
        <f t="shared" si="247"/>
        <v>42251.416666666664</v>
      </c>
      <c r="P2665" s="5" t="s">
        <v>8302</v>
      </c>
      <c r="Q2665" s="9">
        <f t="shared" si="248"/>
        <v>1.0459624999999999</v>
      </c>
      <c r="R2665" s="15">
        <f t="shared" si="249"/>
        <v>373.56</v>
      </c>
      <c r="S2665" s="5" t="str">
        <f t="shared" si="250"/>
        <v>technology</v>
      </c>
      <c r="T2665" s="5" t="str">
        <f t="shared" si="251"/>
        <v>makerspaces</v>
      </c>
    </row>
    <row r="2666" spans="1:20" ht="32" x14ac:dyDescent="0.2">
      <c r="A2666" s="5">
        <v>2664</v>
      </c>
      <c r="B2666" s="12" t="s">
        <v>2664</v>
      </c>
      <c r="C2666" s="12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18">
        <f t="shared" si="246"/>
        <v>42312.942094907405</v>
      </c>
      <c r="O2666" s="16">
        <f t="shared" si="247"/>
        <v>42347.082638888889</v>
      </c>
      <c r="P2666" s="5" t="s">
        <v>8302</v>
      </c>
      <c r="Q2666" s="9">
        <f t="shared" si="248"/>
        <v>1.0342857142857143</v>
      </c>
      <c r="R2666" s="15">
        <f t="shared" si="249"/>
        <v>174.04</v>
      </c>
      <c r="S2666" s="5" t="str">
        <f t="shared" si="250"/>
        <v>technology</v>
      </c>
      <c r="T2666" s="5" t="str">
        <f t="shared" si="251"/>
        <v>makerspaces</v>
      </c>
    </row>
    <row r="2667" spans="1:20" ht="32" x14ac:dyDescent="0.2">
      <c r="A2667" s="5">
        <v>2665</v>
      </c>
      <c r="B2667" s="12" t="s">
        <v>2665</v>
      </c>
      <c r="C2667" s="12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18">
        <f t="shared" si="246"/>
        <v>42083.812199074069</v>
      </c>
      <c r="O2667" s="16">
        <f t="shared" si="247"/>
        <v>42128.687199074069</v>
      </c>
      <c r="P2667" s="5" t="s">
        <v>8302</v>
      </c>
      <c r="Q2667" s="9">
        <f t="shared" si="248"/>
        <v>1.2314285714285715</v>
      </c>
      <c r="R2667" s="15">
        <f t="shared" si="249"/>
        <v>93.7</v>
      </c>
      <c r="S2667" s="5" t="str">
        <f t="shared" si="250"/>
        <v>technology</v>
      </c>
      <c r="T2667" s="5" t="str">
        <f t="shared" si="251"/>
        <v>makerspaces</v>
      </c>
    </row>
    <row r="2668" spans="1:20" ht="32" x14ac:dyDescent="0.2">
      <c r="A2668" s="5">
        <v>2666</v>
      </c>
      <c r="B2668" s="12" t="s">
        <v>2666</v>
      </c>
      <c r="C2668" s="12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18">
        <f t="shared" si="246"/>
        <v>42235.68100694444</v>
      </c>
      <c r="O2668" s="16">
        <f t="shared" si="247"/>
        <v>42272.666666666664</v>
      </c>
      <c r="P2668" s="5" t="s">
        <v>8302</v>
      </c>
      <c r="Q2668" s="9">
        <f t="shared" si="248"/>
        <v>1.592951</v>
      </c>
      <c r="R2668" s="15">
        <f t="shared" si="249"/>
        <v>77.33</v>
      </c>
      <c r="S2668" s="5" t="str">
        <f t="shared" si="250"/>
        <v>technology</v>
      </c>
      <c r="T2668" s="5" t="str">
        <f t="shared" si="251"/>
        <v>makerspaces</v>
      </c>
    </row>
    <row r="2669" spans="1:20" ht="32" x14ac:dyDescent="0.2">
      <c r="A2669" s="5">
        <v>2667</v>
      </c>
      <c r="B2669" s="12" t="s">
        <v>2667</v>
      </c>
      <c r="C2669" s="12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18">
        <f t="shared" si="246"/>
        <v>42380.842777777776</v>
      </c>
      <c r="O2669" s="16">
        <f t="shared" si="247"/>
        <v>42410.717777777776</v>
      </c>
      <c r="P2669" s="5" t="s">
        <v>8302</v>
      </c>
      <c r="Q2669" s="9">
        <f t="shared" si="248"/>
        <v>1.1066666666666667</v>
      </c>
      <c r="R2669" s="15">
        <f t="shared" si="249"/>
        <v>92.22</v>
      </c>
      <c r="S2669" s="5" t="str">
        <f t="shared" si="250"/>
        <v>technology</v>
      </c>
      <c r="T2669" s="5" t="str">
        <f t="shared" si="251"/>
        <v>makerspaces</v>
      </c>
    </row>
    <row r="2670" spans="1:20" ht="32" x14ac:dyDescent="0.2">
      <c r="A2670" s="5">
        <v>2668</v>
      </c>
      <c r="B2670" s="12" t="s">
        <v>2668</v>
      </c>
      <c r="C2670" s="12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18">
        <f t="shared" si="246"/>
        <v>42275.505381944444</v>
      </c>
      <c r="O2670" s="16">
        <f t="shared" si="247"/>
        <v>42317.397222222215</v>
      </c>
      <c r="P2670" s="5" t="s">
        <v>8302</v>
      </c>
      <c r="Q2670" s="9">
        <f t="shared" si="248"/>
        <v>1.7070000000000001</v>
      </c>
      <c r="R2670" s="15">
        <f t="shared" si="249"/>
        <v>60.96</v>
      </c>
      <c r="S2670" s="5" t="str">
        <f t="shared" si="250"/>
        <v>technology</v>
      </c>
      <c r="T2670" s="5" t="str">
        <f t="shared" si="251"/>
        <v>makerspaces</v>
      </c>
    </row>
    <row r="2671" spans="1:20" ht="32" x14ac:dyDescent="0.2">
      <c r="A2671" s="5">
        <v>2669</v>
      </c>
      <c r="B2671" s="12" t="s">
        <v>2669</v>
      </c>
      <c r="C2671" s="12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18">
        <f t="shared" si="246"/>
        <v>42318.952499999992</v>
      </c>
      <c r="O2671" s="16">
        <f t="shared" si="247"/>
        <v>42378.827499999992</v>
      </c>
      <c r="P2671" s="5" t="s">
        <v>8302</v>
      </c>
      <c r="Q2671" s="9">
        <f t="shared" si="248"/>
        <v>1.25125</v>
      </c>
      <c r="R2671" s="15">
        <f t="shared" si="249"/>
        <v>91</v>
      </c>
      <c r="S2671" s="5" t="str">
        <f t="shared" si="250"/>
        <v>technology</v>
      </c>
      <c r="T2671" s="5" t="str">
        <f t="shared" si="251"/>
        <v>makerspaces</v>
      </c>
    </row>
    <row r="2672" spans="1:20" ht="32" x14ac:dyDescent="0.2">
      <c r="A2672" s="5">
        <v>2670</v>
      </c>
      <c r="B2672" s="12" t="s">
        <v>2670</v>
      </c>
      <c r="C2672" s="12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18">
        <f t="shared" si="246"/>
        <v>41820.937268518515</v>
      </c>
      <c r="O2672" s="16">
        <f t="shared" si="247"/>
        <v>41848.812268518515</v>
      </c>
      <c r="P2672" s="5" t="s">
        <v>8302</v>
      </c>
      <c r="Q2672" s="9">
        <f t="shared" si="248"/>
        <v>6.4158609339642042E-2</v>
      </c>
      <c r="R2672" s="15">
        <f t="shared" si="249"/>
        <v>41.58</v>
      </c>
      <c r="S2672" s="5" t="str">
        <f t="shared" si="250"/>
        <v>technology</v>
      </c>
      <c r="T2672" s="5" t="str">
        <f t="shared" si="251"/>
        <v>makerspaces</v>
      </c>
    </row>
    <row r="2673" spans="1:20" ht="32" x14ac:dyDescent="0.2">
      <c r="A2673" s="5">
        <v>2671</v>
      </c>
      <c r="B2673" s="12" t="s">
        <v>2671</v>
      </c>
      <c r="C2673" s="12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18">
        <f t="shared" si="246"/>
        <v>41962.66569444444</v>
      </c>
      <c r="O2673" s="16">
        <f t="shared" si="247"/>
        <v>41992.609722222223</v>
      </c>
      <c r="P2673" s="5" t="s">
        <v>8302</v>
      </c>
      <c r="Q2673" s="9">
        <f t="shared" si="248"/>
        <v>0.11344</v>
      </c>
      <c r="R2673" s="15">
        <f t="shared" si="249"/>
        <v>33.76</v>
      </c>
      <c r="S2673" s="5" t="str">
        <f t="shared" si="250"/>
        <v>technology</v>
      </c>
      <c r="T2673" s="5" t="str">
        <f t="shared" si="251"/>
        <v>makerspaces</v>
      </c>
    </row>
    <row r="2674" spans="1:20" ht="32" x14ac:dyDescent="0.2">
      <c r="A2674" s="5">
        <v>2672</v>
      </c>
      <c r="B2674" s="12" t="s">
        <v>2672</v>
      </c>
      <c r="C2674" s="12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18">
        <f t="shared" si="246"/>
        <v>42344.800810185181</v>
      </c>
      <c r="O2674" s="16">
        <f t="shared" si="247"/>
        <v>42366.041666666664</v>
      </c>
      <c r="P2674" s="5" t="s">
        <v>8302</v>
      </c>
      <c r="Q2674" s="9">
        <f t="shared" si="248"/>
        <v>0.33189999999999997</v>
      </c>
      <c r="R2674" s="15">
        <f t="shared" si="249"/>
        <v>70.62</v>
      </c>
      <c r="S2674" s="5" t="str">
        <f t="shared" si="250"/>
        <v>technology</v>
      </c>
      <c r="T2674" s="5" t="str">
        <f t="shared" si="251"/>
        <v>makerspaces</v>
      </c>
    </row>
    <row r="2675" spans="1:20" ht="32" x14ac:dyDescent="0.2">
      <c r="A2675" s="5">
        <v>2673</v>
      </c>
      <c r="B2675" s="12" t="s">
        <v>2673</v>
      </c>
      <c r="C2675" s="12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18">
        <f t="shared" si="246"/>
        <v>41912.458321759259</v>
      </c>
      <c r="O2675" s="16">
        <f t="shared" si="247"/>
        <v>41941.739583333328</v>
      </c>
      <c r="P2675" s="5" t="s">
        <v>8302</v>
      </c>
      <c r="Q2675" s="9">
        <f t="shared" si="248"/>
        <v>0.27579999999999999</v>
      </c>
      <c r="R2675" s="15">
        <f t="shared" si="249"/>
        <v>167.15</v>
      </c>
      <c r="S2675" s="5" t="str">
        <f t="shared" si="250"/>
        <v>technology</v>
      </c>
      <c r="T2675" s="5" t="str">
        <f t="shared" si="251"/>
        <v>makerspaces</v>
      </c>
    </row>
    <row r="2676" spans="1:20" ht="32" x14ac:dyDescent="0.2">
      <c r="A2676" s="5">
        <v>2674</v>
      </c>
      <c r="B2676" s="12" t="s">
        <v>2674</v>
      </c>
      <c r="C2676" s="12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18">
        <f t="shared" si="246"/>
        <v>42529.549421296295</v>
      </c>
      <c r="O2676" s="16">
        <f t="shared" si="247"/>
        <v>42555.999305555553</v>
      </c>
      <c r="P2676" s="5" t="s">
        <v>8302</v>
      </c>
      <c r="Q2676" s="9">
        <f t="shared" si="248"/>
        <v>0.62839999999999996</v>
      </c>
      <c r="R2676" s="15">
        <f t="shared" si="249"/>
        <v>128.62</v>
      </c>
      <c r="S2676" s="5" t="str">
        <f t="shared" si="250"/>
        <v>technology</v>
      </c>
      <c r="T2676" s="5" t="str">
        <f t="shared" si="251"/>
        <v>makerspaces</v>
      </c>
    </row>
    <row r="2677" spans="1:20" ht="32" x14ac:dyDescent="0.2">
      <c r="A2677" s="5">
        <v>2675</v>
      </c>
      <c r="B2677" s="12" t="s">
        <v>2675</v>
      </c>
      <c r="C2677" s="12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18">
        <f t="shared" si="246"/>
        <v>41923.774178240739</v>
      </c>
      <c r="O2677" s="16">
        <f t="shared" si="247"/>
        <v>41953.690844907404</v>
      </c>
      <c r="P2677" s="5" t="s">
        <v>8302</v>
      </c>
      <c r="Q2677" s="9">
        <f t="shared" si="248"/>
        <v>7.5880000000000003E-2</v>
      </c>
      <c r="R2677" s="15">
        <f t="shared" si="249"/>
        <v>65.41</v>
      </c>
      <c r="S2677" s="5" t="str">
        <f t="shared" si="250"/>
        <v>technology</v>
      </c>
      <c r="T2677" s="5" t="str">
        <f t="shared" si="251"/>
        <v>makerspaces</v>
      </c>
    </row>
    <row r="2678" spans="1:20" ht="32" x14ac:dyDescent="0.2">
      <c r="A2678" s="5">
        <v>2676</v>
      </c>
      <c r="B2678" s="12" t="s">
        <v>2676</v>
      </c>
      <c r="C2678" s="12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18">
        <f t="shared" si="246"/>
        <v>42482.541365740741</v>
      </c>
      <c r="O2678" s="16">
        <f t="shared" si="247"/>
        <v>42512.416365740741</v>
      </c>
      <c r="P2678" s="5" t="s">
        <v>8302</v>
      </c>
      <c r="Q2678" s="9">
        <f t="shared" si="248"/>
        <v>0.50380952380952382</v>
      </c>
      <c r="R2678" s="15">
        <f t="shared" si="249"/>
        <v>117.56</v>
      </c>
      <c r="S2678" s="5" t="str">
        <f t="shared" si="250"/>
        <v>technology</v>
      </c>
      <c r="T2678" s="5" t="str">
        <f t="shared" si="251"/>
        <v>makerspaces</v>
      </c>
    </row>
    <row r="2679" spans="1:20" ht="32" x14ac:dyDescent="0.2">
      <c r="A2679" s="5">
        <v>2677</v>
      </c>
      <c r="B2679" s="12" t="s">
        <v>2677</v>
      </c>
      <c r="C2679" s="12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18">
        <f t="shared" si="246"/>
        <v>41792.946099537039</v>
      </c>
      <c r="O2679" s="16">
        <f t="shared" si="247"/>
        <v>41822.821099537039</v>
      </c>
      <c r="P2679" s="5" t="s">
        <v>8302</v>
      </c>
      <c r="Q2679" s="9">
        <f t="shared" si="248"/>
        <v>0.17512820512820512</v>
      </c>
      <c r="R2679" s="15">
        <f t="shared" si="249"/>
        <v>126.48</v>
      </c>
      <c r="S2679" s="5" t="str">
        <f t="shared" si="250"/>
        <v>technology</v>
      </c>
      <c r="T2679" s="5" t="str">
        <f t="shared" si="251"/>
        <v>makerspaces</v>
      </c>
    </row>
    <row r="2680" spans="1:20" ht="32" x14ac:dyDescent="0.2">
      <c r="A2680" s="5">
        <v>2678</v>
      </c>
      <c r="B2680" s="12" t="s">
        <v>2678</v>
      </c>
      <c r="C2680" s="12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18">
        <f t="shared" si="246"/>
        <v>42241.714872685181</v>
      </c>
      <c r="O2680" s="16">
        <f t="shared" si="247"/>
        <v>42271.589872685181</v>
      </c>
      <c r="P2680" s="5" t="s">
        <v>8302</v>
      </c>
      <c r="Q2680" s="9">
        <f t="shared" si="248"/>
        <v>1.3750000000000001E-4</v>
      </c>
      <c r="R2680" s="15">
        <f t="shared" si="249"/>
        <v>550</v>
      </c>
      <c r="S2680" s="5" t="str">
        <f t="shared" si="250"/>
        <v>technology</v>
      </c>
      <c r="T2680" s="5" t="str">
        <f t="shared" si="251"/>
        <v>makerspaces</v>
      </c>
    </row>
    <row r="2681" spans="1:20" ht="32" x14ac:dyDescent="0.2">
      <c r="A2681" s="5">
        <v>2679</v>
      </c>
      <c r="B2681" s="12" t="s">
        <v>2679</v>
      </c>
      <c r="C2681" s="12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18">
        <f t="shared" si="246"/>
        <v>42032.917754629627</v>
      </c>
      <c r="O2681" s="16">
        <f t="shared" si="247"/>
        <v>42062.792754629627</v>
      </c>
      <c r="P2681" s="5" t="s">
        <v>8302</v>
      </c>
      <c r="Q2681" s="9">
        <f t="shared" si="248"/>
        <v>3.3E-3</v>
      </c>
      <c r="R2681" s="15">
        <f t="shared" si="249"/>
        <v>44</v>
      </c>
      <c r="S2681" s="5" t="str">
        <f t="shared" si="250"/>
        <v>technology</v>
      </c>
      <c r="T2681" s="5" t="str">
        <f t="shared" si="251"/>
        <v>makerspaces</v>
      </c>
    </row>
    <row r="2682" spans="1:20" ht="16" x14ac:dyDescent="0.2">
      <c r="A2682" s="5">
        <v>2680</v>
      </c>
      <c r="B2682" s="12" t="s">
        <v>2680</v>
      </c>
      <c r="C2682" s="12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18">
        <f t="shared" si="246"/>
        <v>42436.128368055557</v>
      </c>
      <c r="O2682" s="16">
        <f t="shared" si="247"/>
        <v>42465.961701388886</v>
      </c>
      <c r="P2682" s="5" t="s">
        <v>8302</v>
      </c>
      <c r="Q2682" s="9">
        <f t="shared" si="248"/>
        <v>8.6250000000000007E-3</v>
      </c>
      <c r="R2682" s="15">
        <f t="shared" si="249"/>
        <v>69</v>
      </c>
      <c r="S2682" s="5" t="str">
        <f t="shared" si="250"/>
        <v>technology</v>
      </c>
      <c r="T2682" s="5" t="str">
        <f t="shared" si="251"/>
        <v>makerspaces</v>
      </c>
    </row>
    <row r="2683" spans="1:20" ht="32" x14ac:dyDescent="0.2">
      <c r="A2683" s="5">
        <v>2681</v>
      </c>
      <c r="B2683" s="12" t="s">
        <v>2681</v>
      </c>
      <c r="C2683" s="12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18">
        <f t="shared" si="246"/>
        <v>41805.811921296292</v>
      </c>
      <c r="O2683" s="16">
        <f t="shared" si="247"/>
        <v>41830.686921296292</v>
      </c>
      <c r="P2683" s="5" t="s">
        <v>8284</v>
      </c>
      <c r="Q2683" s="9">
        <f t="shared" si="248"/>
        <v>6.875E-3</v>
      </c>
      <c r="R2683" s="15">
        <f t="shared" si="249"/>
        <v>27.5</v>
      </c>
      <c r="S2683" s="5" t="str">
        <f t="shared" si="250"/>
        <v>food</v>
      </c>
      <c r="T2683" s="5" t="str">
        <f t="shared" si="251"/>
        <v>food trucks</v>
      </c>
    </row>
    <row r="2684" spans="1:20" ht="32" x14ac:dyDescent="0.2">
      <c r="A2684" s="5">
        <v>2682</v>
      </c>
      <c r="B2684" s="12" t="s">
        <v>2682</v>
      </c>
      <c r="C2684" s="12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18">
        <f t="shared" si="246"/>
        <v>41932.788657407407</v>
      </c>
      <c r="O2684" s="16">
        <f t="shared" si="247"/>
        <v>41965.040972222218</v>
      </c>
      <c r="P2684" s="5" t="s">
        <v>8284</v>
      </c>
      <c r="Q2684" s="9">
        <f t="shared" si="248"/>
        <v>0.28299999999999997</v>
      </c>
      <c r="R2684" s="15">
        <f t="shared" si="249"/>
        <v>84.9</v>
      </c>
      <c r="S2684" s="5" t="str">
        <f t="shared" si="250"/>
        <v>food</v>
      </c>
      <c r="T2684" s="5" t="str">
        <f t="shared" si="251"/>
        <v>food trucks</v>
      </c>
    </row>
    <row r="2685" spans="1:20" ht="32" x14ac:dyDescent="0.2">
      <c r="A2685" s="5">
        <v>2683</v>
      </c>
      <c r="B2685" s="12" t="s">
        <v>2683</v>
      </c>
      <c r="C2685" s="12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18">
        <f t="shared" si="246"/>
        <v>42034.671759259254</v>
      </c>
      <c r="O2685" s="16">
        <f t="shared" si="247"/>
        <v>42064.546759259254</v>
      </c>
      <c r="P2685" s="5" t="s">
        <v>8284</v>
      </c>
      <c r="Q2685" s="9">
        <f t="shared" si="248"/>
        <v>2.3999999999999998E-3</v>
      </c>
      <c r="R2685" s="15">
        <f t="shared" si="249"/>
        <v>12</v>
      </c>
      <c r="S2685" s="5" t="str">
        <f t="shared" si="250"/>
        <v>food</v>
      </c>
      <c r="T2685" s="5" t="str">
        <f t="shared" si="251"/>
        <v>food trucks</v>
      </c>
    </row>
    <row r="2686" spans="1:20" ht="32" x14ac:dyDescent="0.2">
      <c r="A2686" s="5">
        <v>2684</v>
      </c>
      <c r="B2686" s="12" t="s">
        <v>2684</v>
      </c>
      <c r="C2686" s="12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18">
        <f t="shared" si="246"/>
        <v>41820.831307870372</v>
      </c>
      <c r="O2686" s="16">
        <f t="shared" si="247"/>
        <v>41860.706307870372</v>
      </c>
      <c r="P2686" s="5" t="s">
        <v>8284</v>
      </c>
      <c r="Q2686" s="9">
        <f t="shared" si="248"/>
        <v>1.1428571428571429E-2</v>
      </c>
      <c r="R2686" s="15">
        <f t="shared" si="249"/>
        <v>200</v>
      </c>
      <c r="S2686" s="5" t="str">
        <f t="shared" si="250"/>
        <v>food</v>
      </c>
      <c r="T2686" s="5" t="str">
        <f t="shared" si="251"/>
        <v>food trucks</v>
      </c>
    </row>
    <row r="2687" spans="1:20" ht="32" x14ac:dyDescent="0.2">
      <c r="A2687" s="5">
        <v>2685</v>
      </c>
      <c r="B2687" s="12" t="s">
        <v>2685</v>
      </c>
      <c r="C2687" s="12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18">
        <f t="shared" si="246"/>
        <v>42061.612615740734</v>
      </c>
      <c r="O2687" s="16">
        <f t="shared" si="247"/>
        <v>42121.44594907407</v>
      </c>
      <c r="P2687" s="5" t="s">
        <v>8284</v>
      </c>
      <c r="Q2687" s="9">
        <f t="shared" si="248"/>
        <v>2.0000000000000001E-4</v>
      </c>
      <c r="R2687" s="15">
        <f t="shared" si="249"/>
        <v>10</v>
      </c>
      <c r="S2687" s="5" t="str">
        <f t="shared" si="250"/>
        <v>food</v>
      </c>
      <c r="T2687" s="5" t="str">
        <f t="shared" si="251"/>
        <v>food trucks</v>
      </c>
    </row>
    <row r="2688" spans="1:20" ht="32" x14ac:dyDescent="0.2">
      <c r="A2688" s="5">
        <v>2686</v>
      </c>
      <c r="B2688" s="12" t="s">
        <v>2686</v>
      </c>
      <c r="C2688" s="12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18">
        <f t="shared" si="246"/>
        <v>41892.891469907401</v>
      </c>
      <c r="O2688" s="16">
        <f t="shared" si="247"/>
        <v>41912.766469907401</v>
      </c>
      <c r="P2688" s="5" t="s">
        <v>8284</v>
      </c>
      <c r="Q2688" s="9">
        <f t="shared" si="248"/>
        <v>0</v>
      </c>
      <c r="R2688" s="15" t="str">
        <f t="shared" si="249"/>
        <v>N/A</v>
      </c>
      <c r="S2688" s="5" t="str">
        <f t="shared" si="250"/>
        <v>food</v>
      </c>
      <c r="T2688" s="5" t="str">
        <f t="shared" si="251"/>
        <v>food trucks</v>
      </c>
    </row>
    <row r="2689" spans="1:20" ht="32" x14ac:dyDescent="0.2">
      <c r="A2689" s="5">
        <v>2687</v>
      </c>
      <c r="B2689" s="12" t="s">
        <v>2687</v>
      </c>
      <c r="C2689" s="12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18">
        <f t="shared" si="246"/>
        <v>42154.556921296295</v>
      </c>
      <c r="O2689" s="16">
        <f t="shared" si="247"/>
        <v>42184.431921296295</v>
      </c>
      <c r="P2689" s="5" t="s">
        <v>8284</v>
      </c>
      <c r="Q2689" s="9">
        <f t="shared" si="248"/>
        <v>0</v>
      </c>
      <c r="R2689" s="15" t="str">
        <f t="shared" si="249"/>
        <v>N/A</v>
      </c>
      <c r="S2689" s="5" t="str">
        <f t="shared" si="250"/>
        <v>food</v>
      </c>
      <c r="T2689" s="5" t="str">
        <f t="shared" si="251"/>
        <v>food trucks</v>
      </c>
    </row>
    <row r="2690" spans="1:20" ht="16" x14ac:dyDescent="0.2">
      <c r="A2690" s="5">
        <v>2688</v>
      </c>
      <c r="B2690" s="12" t="s">
        <v>2688</v>
      </c>
      <c r="C2690" s="12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18">
        <f t="shared" ref="N2690:N2753" si="252">(J2690/86400)+25569+(-2/24)</f>
        <v>42028.035532407404</v>
      </c>
      <c r="O2690" s="16">
        <f t="shared" ref="O2690:O2753" si="253">(I2690/86400)+25569+(-5/24)</f>
        <v>42058.916666666664</v>
      </c>
      <c r="P2690" s="5" t="s">
        <v>8284</v>
      </c>
      <c r="Q2690" s="9">
        <f t="shared" ref="Q2690:Q2753" si="254">E2690/D2690</f>
        <v>1.48E-3</v>
      </c>
      <c r="R2690" s="15">
        <f t="shared" ref="R2690:R2753" si="255">IF(OR(E2690=0,L2690=0),"N/A",ROUND((E2690/L2690),2))</f>
        <v>5.29</v>
      </c>
      <c r="S2690" s="5" t="str">
        <f t="shared" ref="S2690:S2753" si="256">LEFT(P2690,(FIND("/",P2690,1)-1))</f>
        <v>food</v>
      </c>
      <c r="T2690" s="5" t="str">
        <f t="shared" ref="T2690:T2753" si="257">RIGHT(P2690,LEN(P2690)-FIND("/",P2690))</f>
        <v>food trucks</v>
      </c>
    </row>
    <row r="2691" spans="1:20" ht="32" x14ac:dyDescent="0.2">
      <c r="A2691" s="5">
        <v>2689</v>
      </c>
      <c r="B2691" s="12" t="s">
        <v>2689</v>
      </c>
      <c r="C2691" s="12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18">
        <f t="shared" si="252"/>
        <v>42551.87835648148</v>
      </c>
      <c r="O2691" s="16">
        <f t="shared" si="253"/>
        <v>42581.75335648148</v>
      </c>
      <c r="P2691" s="5" t="s">
        <v>8284</v>
      </c>
      <c r="Q2691" s="9">
        <f t="shared" si="254"/>
        <v>2.8571428571428571E-5</v>
      </c>
      <c r="R2691" s="15">
        <f t="shared" si="255"/>
        <v>1</v>
      </c>
      <c r="S2691" s="5" t="str">
        <f t="shared" si="256"/>
        <v>food</v>
      </c>
      <c r="T2691" s="5" t="str">
        <f t="shared" si="257"/>
        <v>food trucks</v>
      </c>
    </row>
    <row r="2692" spans="1:20" ht="32" x14ac:dyDescent="0.2">
      <c r="A2692" s="5">
        <v>2690</v>
      </c>
      <c r="B2692" s="12" t="s">
        <v>2690</v>
      </c>
      <c r="C2692" s="12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18">
        <f t="shared" si="252"/>
        <v>42113.02171296296</v>
      </c>
      <c r="O2692" s="16">
        <f t="shared" si="253"/>
        <v>42157.89671296296</v>
      </c>
      <c r="P2692" s="5" t="s">
        <v>8284</v>
      </c>
      <c r="Q2692" s="9">
        <f t="shared" si="254"/>
        <v>0.107325</v>
      </c>
      <c r="R2692" s="15">
        <f t="shared" si="255"/>
        <v>72.760000000000005</v>
      </c>
      <c r="S2692" s="5" t="str">
        <f t="shared" si="256"/>
        <v>food</v>
      </c>
      <c r="T2692" s="5" t="str">
        <f t="shared" si="257"/>
        <v>food trucks</v>
      </c>
    </row>
    <row r="2693" spans="1:20" ht="16" x14ac:dyDescent="0.2">
      <c r="A2693" s="5">
        <v>2691</v>
      </c>
      <c r="B2693" s="12" t="s">
        <v>2691</v>
      </c>
      <c r="C2693" s="12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18">
        <f t="shared" si="252"/>
        <v>42089.640706018516</v>
      </c>
      <c r="O2693" s="16">
        <f t="shared" si="253"/>
        <v>42134.515706018516</v>
      </c>
      <c r="P2693" s="5" t="s">
        <v>8284</v>
      </c>
      <c r="Q2693" s="9">
        <f t="shared" si="254"/>
        <v>5.3846153846153844E-4</v>
      </c>
      <c r="R2693" s="15">
        <f t="shared" si="255"/>
        <v>17.5</v>
      </c>
      <c r="S2693" s="5" t="str">
        <f t="shared" si="256"/>
        <v>food</v>
      </c>
      <c r="T2693" s="5" t="str">
        <f t="shared" si="257"/>
        <v>food trucks</v>
      </c>
    </row>
    <row r="2694" spans="1:20" ht="48" x14ac:dyDescent="0.2">
      <c r="A2694" s="5">
        <v>2692</v>
      </c>
      <c r="B2694" s="12" t="s">
        <v>2692</v>
      </c>
      <c r="C2694" s="12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18">
        <f t="shared" si="252"/>
        <v>42058.250694444439</v>
      </c>
      <c r="O2694" s="16">
        <f t="shared" si="253"/>
        <v>42088.084027777775</v>
      </c>
      <c r="P2694" s="5" t="s">
        <v>8284</v>
      </c>
      <c r="Q2694" s="9">
        <f t="shared" si="254"/>
        <v>7.1428571428571426E-3</v>
      </c>
      <c r="R2694" s="15">
        <f t="shared" si="255"/>
        <v>25</v>
      </c>
      <c r="S2694" s="5" t="str">
        <f t="shared" si="256"/>
        <v>food</v>
      </c>
      <c r="T2694" s="5" t="str">
        <f t="shared" si="257"/>
        <v>food trucks</v>
      </c>
    </row>
    <row r="2695" spans="1:20" ht="32" x14ac:dyDescent="0.2">
      <c r="A2695" s="5">
        <v>2693</v>
      </c>
      <c r="B2695" s="12" t="s">
        <v>2693</v>
      </c>
      <c r="C2695" s="12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18">
        <f t="shared" si="252"/>
        <v>41834.055162037032</v>
      </c>
      <c r="O2695" s="16">
        <f t="shared" si="253"/>
        <v>41863.930162037032</v>
      </c>
      <c r="P2695" s="5" t="s">
        <v>8284</v>
      </c>
      <c r="Q2695" s="9">
        <f t="shared" si="254"/>
        <v>8.0000000000000002E-3</v>
      </c>
      <c r="R2695" s="15">
        <f t="shared" si="255"/>
        <v>13.33</v>
      </c>
      <c r="S2695" s="5" t="str">
        <f t="shared" si="256"/>
        <v>food</v>
      </c>
      <c r="T2695" s="5" t="str">
        <f t="shared" si="257"/>
        <v>food trucks</v>
      </c>
    </row>
    <row r="2696" spans="1:20" ht="32" x14ac:dyDescent="0.2">
      <c r="A2696" s="5">
        <v>2694</v>
      </c>
      <c r="B2696" s="12" t="s">
        <v>2694</v>
      </c>
      <c r="C2696" s="12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18">
        <f t="shared" si="252"/>
        <v>41878.057164351849</v>
      </c>
      <c r="O2696" s="16">
        <f t="shared" si="253"/>
        <v>41907.932164351849</v>
      </c>
      <c r="P2696" s="5" t="s">
        <v>8284</v>
      </c>
      <c r="Q2696" s="9">
        <f t="shared" si="254"/>
        <v>3.3333333333333335E-5</v>
      </c>
      <c r="R2696" s="15">
        <f t="shared" si="255"/>
        <v>1</v>
      </c>
      <c r="S2696" s="5" t="str">
        <f t="shared" si="256"/>
        <v>food</v>
      </c>
      <c r="T2696" s="5" t="str">
        <f t="shared" si="257"/>
        <v>food trucks</v>
      </c>
    </row>
    <row r="2697" spans="1:20" ht="16" x14ac:dyDescent="0.2">
      <c r="A2697" s="5">
        <v>2695</v>
      </c>
      <c r="B2697" s="12" t="s">
        <v>2695</v>
      </c>
      <c r="C2697" s="12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18">
        <f t="shared" si="252"/>
        <v>42048.098587962959</v>
      </c>
      <c r="O2697" s="16">
        <f t="shared" si="253"/>
        <v>42107.931921296295</v>
      </c>
      <c r="P2697" s="5" t="s">
        <v>8284</v>
      </c>
      <c r="Q2697" s="9">
        <f t="shared" si="254"/>
        <v>4.7333333333333333E-3</v>
      </c>
      <c r="R2697" s="15">
        <f t="shared" si="255"/>
        <v>23.67</v>
      </c>
      <c r="S2697" s="5" t="str">
        <f t="shared" si="256"/>
        <v>food</v>
      </c>
      <c r="T2697" s="5" t="str">
        <f t="shared" si="257"/>
        <v>food trucks</v>
      </c>
    </row>
    <row r="2698" spans="1:20" ht="32" x14ac:dyDescent="0.2">
      <c r="A2698" s="5">
        <v>2696</v>
      </c>
      <c r="B2698" s="12" t="s">
        <v>2696</v>
      </c>
      <c r="C2698" s="12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18">
        <f t="shared" si="252"/>
        <v>41964.761111111111</v>
      </c>
      <c r="O2698" s="16">
        <f t="shared" si="253"/>
        <v>41998.636111111111</v>
      </c>
      <c r="P2698" s="5" t="s">
        <v>8284</v>
      </c>
      <c r="Q2698" s="9">
        <f t="shared" si="254"/>
        <v>5.6500000000000002E-2</v>
      </c>
      <c r="R2698" s="15">
        <f t="shared" si="255"/>
        <v>89.21</v>
      </c>
      <c r="S2698" s="5" t="str">
        <f t="shared" si="256"/>
        <v>food</v>
      </c>
      <c r="T2698" s="5" t="str">
        <f t="shared" si="257"/>
        <v>food trucks</v>
      </c>
    </row>
    <row r="2699" spans="1:20" ht="32" x14ac:dyDescent="0.2">
      <c r="A2699" s="5">
        <v>2697</v>
      </c>
      <c r="B2699" s="12" t="s">
        <v>2697</v>
      </c>
      <c r="C2699" s="12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18">
        <f t="shared" si="252"/>
        <v>42187.856747685182</v>
      </c>
      <c r="O2699" s="16">
        <f t="shared" si="253"/>
        <v>42218.708333333336</v>
      </c>
      <c r="P2699" s="5" t="s">
        <v>8284</v>
      </c>
      <c r="Q2699" s="9">
        <f t="shared" si="254"/>
        <v>0.26352173913043481</v>
      </c>
      <c r="R2699" s="15">
        <f t="shared" si="255"/>
        <v>116.56</v>
      </c>
      <c r="S2699" s="5" t="str">
        <f t="shared" si="256"/>
        <v>food</v>
      </c>
      <c r="T2699" s="5" t="str">
        <f t="shared" si="257"/>
        <v>food trucks</v>
      </c>
    </row>
    <row r="2700" spans="1:20" ht="32" x14ac:dyDescent="0.2">
      <c r="A2700" s="5">
        <v>2698</v>
      </c>
      <c r="B2700" s="12" t="s">
        <v>2698</v>
      </c>
      <c r="C2700" s="12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18">
        <f t="shared" si="252"/>
        <v>41787.814907407403</v>
      </c>
      <c r="O2700" s="16">
        <f t="shared" si="253"/>
        <v>41817.689907407403</v>
      </c>
      <c r="P2700" s="5" t="s">
        <v>8284</v>
      </c>
      <c r="Q2700" s="9">
        <f t="shared" si="254"/>
        <v>3.2512500000000002E-3</v>
      </c>
      <c r="R2700" s="15">
        <f t="shared" si="255"/>
        <v>13.01</v>
      </c>
      <c r="S2700" s="5" t="str">
        <f t="shared" si="256"/>
        <v>food</v>
      </c>
      <c r="T2700" s="5" t="str">
        <f t="shared" si="257"/>
        <v>food trucks</v>
      </c>
    </row>
    <row r="2701" spans="1:20" ht="32" x14ac:dyDescent="0.2">
      <c r="A2701" s="5">
        <v>2699</v>
      </c>
      <c r="B2701" s="12" t="s">
        <v>2699</v>
      </c>
      <c r="C2701" s="12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18">
        <f t="shared" si="252"/>
        <v>41829.813229166662</v>
      </c>
      <c r="O2701" s="16">
        <f t="shared" si="253"/>
        <v>41859.688229166662</v>
      </c>
      <c r="P2701" s="5" t="s">
        <v>8284</v>
      </c>
      <c r="Q2701" s="9">
        <f t="shared" si="254"/>
        <v>0</v>
      </c>
      <c r="R2701" s="15" t="str">
        <f t="shared" si="255"/>
        <v>N/A</v>
      </c>
      <c r="S2701" s="5" t="str">
        <f t="shared" si="256"/>
        <v>food</v>
      </c>
      <c r="T2701" s="5" t="str">
        <f t="shared" si="257"/>
        <v>food trucks</v>
      </c>
    </row>
    <row r="2702" spans="1:20" ht="32" x14ac:dyDescent="0.2">
      <c r="A2702" s="5">
        <v>2700</v>
      </c>
      <c r="B2702" s="12" t="s">
        <v>2700</v>
      </c>
      <c r="C2702" s="12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18">
        <f t="shared" si="252"/>
        <v>41870.791342592587</v>
      </c>
      <c r="O2702" s="16">
        <f t="shared" si="253"/>
        <v>41900.666342592587</v>
      </c>
      <c r="P2702" s="5" t="s">
        <v>8284</v>
      </c>
      <c r="Q2702" s="9">
        <f t="shared" si="254"/>
        <v>7.0007000700070005E-3</v>
      </c>
      <c r="R2702" s="15">
        <f t="shared" si="255"/>
        <v>17.5</v>
      </c>
      <c r="S2702" s="5" t="str">
        <f t="shared" si="256"/>
        <v>food</v>
      </c>
      <c r="T2702" s="5" t="str">
        <f t="shared" si="257"/>
        <v>food trucks</v>
      </c>
    </row>
    <row r="2703" spans="1:20" ht="32" x14ac:dyDescent="0.2">
      <c r="A2703" s="5">
        <v>2701</v>
      </c>
      <c r="B2703" s="12" t="s">
        <v>2701</v>
      </c>
      <c r="C2703" s="12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18">
        <f t="shared" si="252"/>
        <v>42801.691365740735</v>
      </c>
      <c r="O2703" s="16">
        <f t="shared" si="253"/>
        <v>42832.524699074071</v>
      </c>
      <c r="P2703" s="5" t="s">
        <v>8303</v>
      </c>
      <c r="Q2703" s="9">
        <f t="shared" si="254"/>
        <v>0.46176470588235297</v>
      </c>
      <c r="R2703" s="15">
        <f t="shared" si="255"/>
        <v>34.130000000000003</v>
      </c>
      <c r="S2703" s="5" t="str">
        <f t="shared" si="256"/>
        <v>theater</v>
      </c>
      <c r="T2703" s="5" t="str">
        <f t="shared" si="257"/>
        <v>spaces</v>
      </c>
    </row>
    <row r="2704" spans="1:20" ht="32" x14ac:dyDescent="0.2">
      <c r="A2704" s="5">
        <v>2702</v>
      </c>
      <c r="B2704" s="12" t="s">
        <v>2702</v>
      </c>
      <c r="C2704" s="12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18">
        <f t="shared" si="252"/>
        <v>42800.718483796292</v>
      </c>
      <c r="O2704" s="16">
        <f t="shared" si="253"/>
        <v>42830.551817129628</v>
      </c>
      <c r="P2704" s="5" t="s">
        <v>8303</v>
      </c>
      <c r="Q2704" s="9">
        <f t="shared" si="254"/>
        <v>0.34410000000000002</v>
      </c>
      <c r="R2704" s="15">
        <f t="shared" si="255"/>
        <v>132.35</v>
      </c>
      <c r="S2704" s="5" t="str">
        <f t="shared" si="256"/>
        <v>theater</v>
      </c>
      <c r="T2704" s="5" t="str">
        <f t="shared" si="257"/>
        <v>spaces</v>
      </c>
    </row>
    <row r="2705" spans="1:20" ht="16" x14ac:dyDescent="0.2">
      <c r="A2705" s="5">
        <v>2703</v>
      </c>
      <c r="B2705" s="12" t="s">
        <v>2703</v>
      </c>
      <c r="C2705" s="12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18">
        <f t="shared" si="252"/>
        <v>42756.606828703698</v>
      </c>
      <c r="O2705" s="16">
        <f t="shared" si="253"/>
        <v>42816.440162037034</v>
      </c>
      <c r="P2705" s="5" t="s">
        <v>8303</v>
      </c>
      <c r="Q2705" s="9">
        <f t="shared" si="254"/>
        <v>1.0375000000000001</v>
      </c>
      <c r="R2705" s="15">
        <f t="shared" si="255"/>
        <v>922.22</v>
      </c>
      <c r="S2705" s="5" t="str">
        <f t="shared" si="256"/>
        <v>theater</v>
      </c>
      <c r="T2705" s="5" t="str">
        <f t="shared" si="257"/>
        <v>spaces</v>
      </c>
    </row>
    <row r="2706" spans="1:20" ht="32" x14ac:dyDescent="0.2">
      <c r="A2706" s="5">
        <v>2704</v>
      </c>
      <c r="B2706" s="12" t="s">
        <v>2704</v>
      </c>
      <c r="C2706" s="12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18">
        <f t="shared" si="252"/>
        <v>42787.779097222221</v>
      </c>
      <c r="O2706" s="16">
        <f t="shared" si="253"/>
        <v>42830.61243055555</v>
      </c>
      <c r="P2706" s="5" t="s">
        <v>8303</v>
      </c>
      <c r="Q2706" s="9">
        <f t="shared" si="254"/>
        <v>6.0263157894736845E-2</v>
      </c>
      <c r="R2706" s="15">
        <f t="shared" si="255"/>
        <v>163.57</v>
      </c>
      <c r="S2706" s="5" t="str">
        <f t="shared" si="256"/>
        <v>theater</v>
      </c>
      <c r="T2706" s="5" t="str">
        <f t="shared" si="257"/>
        <v>spaces</v>
      </c>
    </row>
    <row r="2707" spans="1:20" ht="16" x14ac:dyDescent="0.2">
      <c r="A2707" s="5">
        <v>2705</v>
      </c>
      <c r="B2707" s="12" t="s">
        <v>2705</v>
      </c>
      <c r="C2707" s="12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18">
        <f t="shared" si="252"/>
        <v>42773.83284722222</v>
      </c>
      <c r="O2707" s="16">
        <f t="shared" si="253"/>
        <v>42818.666180555556</v>
      </c>
      <c r="P2707" s="5" t="s">
        <v>8303</v>
      </c>
      <c r="Q2707" s="9">
        <f t="shared" si="254"/>
        <v>0.10539393939393939</v>
      </c>
      <c r="R2707" s="15">
        <f t="shared" si="255"/>
        <v>217.38</v>
      </c>
      <c r="S2707" s="5" t="str">
        <f t="shared" si="256"/>
        <v>theater</v>
      </c>
      <c r="T2707" s="5" t="str">
        <f t="shared" si="257"/>
        <v>spaces</v>
      </c>
    </row>
    <row r="2708" spans="1:20" ht="32" x14ac:dyDescent="0.2">
      <c r="A2708" s="5">
        <v>2706</v>
      </c>
      <c r="B2708" s="12" t="s">
        <v>2706</v>
      </c>
      <c r="C2708" s="12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18">
        <f t="shared" si="252"/>
        <v>41899.211608796293</v>
      </c>
      <c r="O2708" s="16">
        <f t="shared" si="253"/>
        <v>41928.082638888889</v>
      </c>
      <c r="P2708" s="5" t="s">
        <v>8303</v>
      </c>
      <c r="Q2708" s="9">
        <f t="shared" si="254"/>
        <v>1.1229714285714285</v>
      </c>
      <c r="R2708" s="15">
        <f t="shared" si="255"/>
        <v>149.44</v>
      </c>
      <c r="S2708" s="5" t="str">
        <f t="shared" si="256"/>
        <v>theater</v>
      </c>
      <c r="T2708" s="5" t="str">
        <f t="shared" si="257"/>
        <v>spaces</v>
      </c>
    </row>
    <row r="2709" spans="1:20" ht="32" x14ac:dyDescent="0.2">
      <c r="A2709" s="5">
        <v>2707</v>
      </c>
      <c r="B2709" s="12" t="s">
        <v>2707</v>
      </c>
      <c r="C2709" s="12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18">
        <f t="shared" si="252"/>
        <v>41391.699571759258</v>
      </c>
      <c r="O2709" s="16">
        <f t="shared" si="253"/>
        <v>41421.082638888889</v>
      </c>
      <c r="P2709" s="5" t="s">
        <v>8303</v>
      </c>
      <c r="Q2709" s="9">
        <f t="shared" si="254"/>
        <v>3.50844625</v>
      </c>
      <c r="R2709" s="15">
        <f t="shared" si="255"/>
        <v>71.239999999999995</v>
      </c>
      <c r="S2709" s="5" t="str">
        <f t="shared" si="256"/>
        <v>theater</v>
      </c>
      <c r="T2709" s="5" t="str">
        <f t="shared" si="257"/>
        <v>spaces</v>
      </c>
    </row>
    <row r="2710" spans="1:20" ht="32" x14ac:dyDescent="0.2">
      <c r="A2710" s="5">
        <v>2708</v>
      </c>
      <c r="B2710" s="12" t="s">
        <v>2708</v>
      </c>
      <c r="C2710" s="12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18">
        <f t="shared" si="252"/>
        <v>42512.614884259259</v>
      </c>
      <c r="O2710" s="16">
        <f t="shared" si="253"/>
        <v>42572.489884259259</v>
      </c>
      <c r="P2710" s="5" t="s">
        <v>8303</v>
      </c>
      <c r="Q2710" s="9">
        <f t="shared" si="254"/>
        <v>2.3321535</v>
      </c>
      <c r="R2710" s="15">
        <f t="shared" si="255"/>
        <v>44.46</v>
      </c>
      <c r="S2710" s="5" t="str">
        <f t="shared" si="256"/>
        <v>theater</v>
      </c>
      <c r="T2710" s="5" t="str">
        <f t="shared" si="257"/>
        <v>spaces</v>
      </c>
    </row>
    <row r="2711" spans="1:20" ht="32" x14ac:dyDescent="0.2">
      <c r="A2711" s="5">
        <v>2709</v>
      </c>
      <c r="B2711" s="12" t="s">
        <v>2709</v>
      </c>
      <c r="C2711" s="12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18">
        <f t="shared" si="252"/>
        <v>42612.066446759258</v>
      </c>
      <c r="O2711" s="16">
        <f t="shared" si="253"/>
        <v>42646.957638888889</v>
      </c>
      <c r="P2711" s="5" t="s">
        <v>8303</v>
      </c>
      <c r="Q2711" s="9">
        <f t="shared" si="254"/>
        <v>1.01606</v>
      </c>
      <c r="R2711" s="15">
        <f t="shared" si="255"/>
        <v>164.94</v>
      </c>
      <c r="S2711" s="5" t="str">
        <f t="shared" si="256"/>
        <v>theater</v>
      </c>
      <c r="T2711" s="5" t="str">
        <f t="shared" si="257"/>
        <v>spaces</v>
      </c>
    </row>
    <row r="2712" spans="1:20" ht="16" x14ac:dyDescent="0.2">
      <c r="A2712" s="5">
        <v>2710</v>
      </c>
      <c r="B2712" s="12" t="s">
        <v>2710</v>
      </c>
      <c r="C2712" s="12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18">
        <f t="shared" si="252"/>
        <v>41828.146157407406</v>
      </c>
      <c r="O2712" s="16">
        <f t="shared" si="253"/>
        <v>41859.875</v>
      </c>
      <c r="P2712" s="5" t="s">
        <v>8303</v>
      </c>
      <c r="Q2712" s="9">
        <f t="shared" si="254"/>
        <v>1.5390035000000002</v>
      </c>
      <c r="R2712" s="15">
        <f t="shared" si="255"/>
        <v>84.87</v>
      </c>
      <c r="S2712" s="5" t="str">
        <f t="shared" si="256"/>
        <v>theater</v>
      </c>
      <c r="T2712" s="5" t="str">
        <f t="shared" si="257"/>
        <v>spaces</v>
      </c>
    </row>
    <row r="2713" spans="1:20" ht="32" x14ac:dyDescent="0.2">
      <c r="A2713" s="5">
        <v>2711</v>
      </c>
      <c r="B2713" s="12" t="s">
        <v>2711</v>
      </c>
      <c r="C2713" s="12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18">
        <f t="shared" si="252"/>
        <v>41780.661921296291</v>
      </c>
      <c r="O2713" s="16">
        <f t="shared" si="253"/>
        <v>41810.709027777775</v>
      </c>
      <c r="P2713" s="5" t="s">
        <v>8303</v>
      </c>
      <c r="Q2713" s="9">
        <f t="shared" si="254"/>
        <v>1.007161125319693</v>
      </c>
      <c r="R2713" s="15">
        <f t="shared" si="255"/>
        <v>53.95</v>
      </c>
      <c r="S2713" s="5" t="str">
        <f t="shared" si="256"/>
        <v>theater</v>
      </c>
      <c r="T2713" s="5" t="str">
        <f t="shared" si="257"/>
        <v>spaces</v>
      </c>
    </row>
    <row r="2714" spans="1:20" ht="32" x14ac:dyDescent="0.2">
      <c r="A2714" s="5">
        <v>2712</v>
      </c>
      <c r="B2714" s="12" t="s">
        <v>2712</v>
      </c>
      <c r="C2714" s="12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18">
        <f t="shared" si="252"/>
        <v>41431.978703703702</v>
      </c>
      <c r="O2714" s="16">
        <f t="shared" si="253"/>
        <v>41468.541666666664</v>
      </c>
      <c r="P2714" s="5" t="s">
        <v>8303</v>
      </c>
      <c r="Q2714" s="9">
        <f t="shared" si="254"/>
        <v>1.3138181818181818</v>
      </c>
      <c r="R2714" s="15">
        <f t="shared" si="255"/>
        <v>50.53</v>
      </c>
      <c r="S2714" s="5" t="str">
        <f t="shared" si="256"/>
        <v>theater</v>
      </c>
      <c r="T2714" s="5" t="str">
        <f t="shared" si="257"/>
        <v>spaces</v>
      </c>
    </row>
    <row r="2715" spans="1:20" ht="32" x14ac:dyDescent="0.2">
      <c r="A2715" s="5">
        <v>2713</v>
      </c>
      <c r="B2715" s="12" t="s">
        <v>2713</v>
      </c>
      <c r="C2715" s="12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18">
        <f t="shared" si="252"/>
        <v>42322.570416666662</v>
      </c>
      <c r="O2715" s="16">
        <f t="shared" si="253"/>
        <v>42362.445416666662</v>
      </c>
      <c r="P2715" s="5" t="s">
        <v>8303</v>
      </c>
      <c r="Q2715" s="9">
        <f t="shared" si="254"/>
        <v>1.0224133333333334</v>
      </c>
      <c r="R2715" s="15">
        <f t="shared" si="255"/>
        <v>108</v>
      </c>
      <c r="S2715" s="5" t="str">
        <f t="shared" si="256"/>
        <v>theater</v>
      </c>
      <c r="T2715" s="5" t="str">
        <f t="shared" si="257"/>
        <v>spaces</v>
      </c>
    </row>
    <row r="2716" spans="1:20" ht="16" x14ac:dyDescent="0.2">
      <c r="A2716" s="5">
        <v>2714</v>
      </c>
      <c r="B2716" s="12" t="s">
        <v>2714</v>
      </c>
      <c r="C2716" s="12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18">
        <f t="shared" si="252"/>
        <v>42629.571712962956</v>
      </c>
      <c r="O2716" s="16">
        <f t="shared" si="253"/>
        <v>42657.749999999993</v>
      </c>
      <c r="P2716" s="5" t="s">
        <v>8303</v>
      </c>
      <c r="Q2716" s="9">
        <f t="shared" si="254"/>
        <v>1.1635599999999999</v>
      </c>
      <c r="R2716" s="15">
        <f t="shared" si="255"/>
        <v>95.37</v>
      </c>
      <c r="S2716" s="5" t="str">
        <f t="shared" si="256"/>
        <v>theater</v>
      </c>
      <c r="T2716" s="5" t="str">
        <f t="shared" si="257"/>
        <v>spaces</v>
      </c>
    </row>
    <row r="2717" spans="1:20" ht="32" x14ac:dyDescent="0.2">
      <c r="A2717" s="5">
        <v>2715</v>
      </c>
      <c r="B2717" s="12" t="s">
        <v>2715</v>
      </c>
      <c r="C2717" s="12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18">
        <f t="shared" si="252"/>
        <v>42387.315138888887</v>
      </c>
      <c r="O2717" s="16">
        <f t="shared" si="253"/>
        <v>42421.190138888887</v>
      </c>
      <c r="P2717" s="5" t="s">
        <v>8303</v>
      </c>
      <c r="Q2717" s="9">
        <f t="shared" si="254"/>
        <v>2.6462241666666664</v>
      </c>
      <c r="R2717" s="15">
        <f t="shared" si="255"/>
        <v>57.63</v>
      </c>
      <c r="S2717" s="5" t="str">
        <f t="shared" si="256"/>
        <v>theater</v>
      </c>
      <c r="T2717" s="5" t="str">
        <f t="shared" si="257"/>
        <v>spaces</v>
      </c>
    </row>
    <row r="2718" spans="1:20" ht="48" x14ac:dyDescent="0.2">
      <c r="A2718" s="5">
        <v>2716</v>
      </c>
      <c r="B2718" s="12" t="s">
        <v>2716</v>
      </c>
      <c r="C2718" s="12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18">
        <f t="shared" si="252"/>
        <v>42255.249918981477</v>
      </c>
      <c r="O2718" s="16">
        <f t="shared" si="253"/>
        <v>42285.124918981477</v>
      </c>
      <c r="P2718" s="5" t="s">
        <v>8303</v>
      </c>
      <c r="Q2718" s="9">
        <f t="shared" si="254"/>
        <v>1.1998010000000001</v>
      </c>
      <c r="R2718" s="15">
        <f t="shared" si="255"/>
        <v>64.16</v>
      </c>
      <c r="S2718" s="5" t="str">
        <f t="shared" si="256"/>
        <v>theater</v>
      </c>
      <c r="T2718" s="5" t="str">
        <f t="shared" si="257"/>
        <v>spaces</v>
      </c>
    </row>
    <row r="2719" spans="1:20" ht="32" x14ac:dyDescent="0.2">
      <c r="A2719" s="5">
        <v>2717</v>
      </c>
      <c r="B2719" s="12" t="s">
        <v>2717</v>
      </c>
      <c r="C2719" s="12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18">
        <f t="shared" si="252"/>
        <v>41934.831585648142</v>
      </c>
      <c r="O2719" s="16">
        <f t="shared" si="253"/>
        <v>41979.748252314814</v>
      </c>
      <c r="P2719" s="5" t="s">
        <v>8303</v>
      </c>
      <c r="Q2719" s="9">
        <f t="shared" si="254"/>
        <v>1.2010400000000001</v>
      </c>
      <c r="R2719" s="15">
        <f t="shared" si="255"/>
        <v>92.39</v>
      </c>
      <c r="S2719" s="5" t="str">
        <f t="shared" si="256"/>
        <v>theater</v>
      </c>
      <c r="T2719" s="5" t="str">
        <f t="shared" si="257"/>
        <v>spaces</v>
      </c>
    </row>
    <row r="2720" spans="1:20" ht="32" x14ac:dyDescent="0.2">
      <c r="A2720" s="5">
        <v>2718</v>
      </c>
      <c r="B2720" s="12" t="s">
        <v>2718</v>
      </c>
      <c r="C2720" s="12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18">
        <f t="shared" si="252"/>
        <v>42465.513252314813</v>
      </c>
      <c r="O2720" s="16">
        <f t="shared" si="253"/>
        <v>42493.749999999993</v>
      </c>
      <c r="P2720" s="5" t="s">
        <v>8303</v>
      </c>
      <c r="Q2720" s="9">
        <f t="shared" si="254"/>
        <v>1.0358333333333334</v>
      </c>
      <c r="R2720" s="15">
        <f t="shared" si="255"/>
        <v>125.98</v>
      </c>
      <c r="S2720" s="5" t="str">
        <f t="shared" si="256"/>
        <v>theater</v>
      </c>
      <c r="T2720" s="5" t="str">
        <f t="shared" si="257"/>
        <v>spaces</v>
      </c>
    </row>
    <row r="2721" spans="1:20" ht="32" x14ac:dyDescent="0.2">
      <c r="A2721" s="5">
        <v>2719</v>
      </c>
      <c r="B2721" s="12" t="s">
        <v>2719</v>
      </c>
      <c r="C2721" s="12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18">
        <f t="shared" si="252"/>
        <v>42417.947847222218</v>
      </c>
      <c r="O2721" s="16">
        <f t="shared" si="253"/>
        <v>42477.781180555554</v>
      </c>
      <c r="P2721" s="5" t="s">
        <v>8303</v>
      </c>
      <c r="Q2721" s="9">
        <f t="shared" si="254"/>
        <v>1.0883333333333334</v>
      </c>
      <c r="R2721" s="15">
        <f t="shared" si="255"/>
        <v>94.64</v>
      </c>
      <c r="S2721" s="5" t="str">
        <f t="shared" si="256"/>
        <v>theater</v>
      </c>
      <c r="T2721" s="5" t="str">
        <f t="shared" si="257"/>
        <v>spaces</v>
      </c>
    </row>
    <row r="2722" spans="1:20" ht="32" x14ac:dyDescent="0.2">
      <c r="A2722" s="5">
        <v>2720</v>
      </c>
      <c r="B2722" s="12" t="s">
        <v>2720</v>
      </c>
      <c r="C2722" s="12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18">
        <f t="shared" si="252"/>
        <v>42655.382557870369</v>
      </c>
      <c r="O2722" s="16">
        <f t="shared" si="253"/>
        <v>42685.299224537033</v>
      </c>
      <c r="P2722" s="5" t="s">
        <v>8303</v>
      </c>
      <c r="Q2722" s="9">
        <f t="shared" si="254"/>
        <v>1.1812400000000001</v>
      </c>
      <c r="R2722" s="15">
        <f t="shared" si="255"/>
        <v>170.7</v>
      </c>
      <c r="S2722" s="5" t="str">
        <f t="shared" si="256"/>
        <v>theater</v>
      </c>
      <c r="T2722" s="5" t="str">
        <f t="shared" si="257"/>
        <v>spaces</v>
      </c>
    </row>
    <row r="2723" spans="1:20" ht="32" x14ac:dyDescent="0.2">
      <c r="A2723" s="5">
        <v>2721</v>
      </c>
      <c r="B2723" s="12" t="s">
        <v>2721</v>
      </c>
      <c r="C2723" s="12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18">
        <f t="shared" si="252"/>
        <v>41493.460625</v>
      </c>
      <c r="O2723" s="16">
        <f t="shared" si="253"/>
        <v>41523.583333333328</v>
      </c>
      <c r="P2723" s="5" t="s">
        <v>8295</v>
      </c>
      <c r="Q2723" s="9">
        <f t="shared" si="254"/>
        <v>14.62</v>
      </c>
      <c r="R2723" s="15">
        <f t="shared" si="255"/>
        <v>40.76</v>
      </c>
      <c r="S2723" s="5" t="str">
        <f t="shared" si="256"/>
        <v>technology</v>
      </c>
      <c r="T2723" s="5" t="str">
        <f t="shared" si="257"/>
        <v>hardware</v>
      </c>
    </row>
    <row r="2724" spans="1:20" ht="32" x14ac:dyDescent="0.2">
      <c r="A2724" s="5">
        <v>2722</v>
      </c>
      <c r="B2724" s="12" t="s">
        <v>2722</v>
      </c>
      <c r="C2724" s="12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18">
        <f t="shared" si="252"/>
        <v>42704.77376157407</v>
      </c>
      <c r="O2724" s="16">
        <f t="shared" si="253"/>
        <v>42764.64876157407</v>
      </c>
      <c r="P2724" s="5" t="s">
        <v>8295</v>
      </c>
      <c r="Q2724" s="9">
        <f t="shared" si="254"/>
        <v>2.5253999999999999</v>
      </c>
      <c r="R2724" s="15">
        <f t="shared" si="255"/>
        <v>68.25</v>
      </c>
      <c r="S2724" s="5" t="str">
        <f t="shared" si="256"/>
        <v>technology</v>
      </c>
      <c r="T2724" s="5" t="str">
        <f t="shared" si="257"/>
        <v>hardware</v>
      </c>
    </row>
    <row r="2725" spans="1:20" ht="32" x14ac:dyDescent="0.2">
      <c r="A2725" s="5">
        <v>2723</v>
      </c>
      <c r="B2725" s="12" t="s">
        <v>2723</v>
      </c>
      <c r="C2725" s="12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18">
        <f t="shared" si="252"/>
        <v>41944.755648148144</v>
      </c>
      <c r="O2725" s="16">
        <f t="shared" si="253"/>
        <v>42004.672314814808</v>
      </c>
      <c r="P2725" s="5" t="s">
        <v>8295</v>
      </c>
      <c r="Q2725" s="9">
        <f t="shared" si="254"/>
        <v>1.4005000000000001</v>
      </c>
      <c r="R2725" s="15">
        <f t="shared" si="255"/>
        <v>95.49</v>
      </c>
      <c r="S2725" s="5" t="str">
        <f t="shared" si="256"/>
        <v>technology</v>
      </c>
      <c r="T2725" s="5" t="str">
        <f t="shared" si="257"/>
        <v>hardware</v>
      </c>
    </row>
    <row r="2726" spans="1:20" ht="32" x14ac:dyDescent="0.2">
      <c r="A2726" s="5">
        <v>2724</v>
      </c>
      <c r="B2726" s="12" t="s">
        <v>2724</v>
      </c>
      <c r="C2726" s="12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18">
        <f t="shared" si="252"/>
        <v>42199.243738425925</v>
      </c>
      <c r="O2726" s="16">
        <f t="shared" si="253"/>
        <v>42231.118738425925</v>
      </c>
      <c r="P2726" s="5" t="s">
        <v>8295</v>
      </c>
      <c r="Q2726" s="9">
        <f t="shared" si="254"/>
        <v>2.9687520259319289</v>
      </c>
      <c r="R2726" s="15">
        <f t="shared" si="255"/>
        <v>7.19</v>
      </c>
      <c r="S2726" s="5" t="str">
        <f t="shared" si="256"/>
        <v>technology</v>
      </c>
      <c r="T2726" s="5" t="str">
        <f t="shared" si="257"/>
        <v>hardware</v>
      </c>
    </row>
    <row r="2727" spans="1:20" ht="16" x14ac:dyDescent="0.2">
      <c r="A2727" s="5">
        <v>2725</v>
      </c>
      <c r="B2727" s="12" t="s">
        <v>2725</v>
      </c>
      <c r="C2727" s="12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18">
        <f t="shared" si="252"/>
        <v>42745.66128472222</v>
      </c>
      <c r="O2727" s="16">
        <f t="shared" si="253"/>
        <v>42795.53628472222</v>
      </c>
      <c r="P2727" s="5" t="s">
        <v>8295</v>
      </c>
      <c r="Q2727" s="9">
        <f t="shared" si="254"/>
        <v>1.445425</v>
      </c>
      <c r="R2727" s="15">
        <f t="shared" si="255"/>
        <v>511.65</v>
      </c>
      <c r="S2727" s="5" t="str">
        <f t="shared" si="256"/>
        <v>technology</v>
      </c>
      <c r="T2727" s="5" t="str">
        <f t="shared" si="257"/>
        <v>hardware</v>
      </c>
    </row>
    <row r="2728" spans="1:20" ht="16" x14ac:dyDescent="0.2">
      <c r="A2728" s="5">
        <v>2726</v>
      </c>
      <c r="B2728" s="12" t="s">
        <v>2726</v>
      </c>
      <c r="C2728" s="12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18">
        <f t="shared" si="252"/>
        <v>42452.496655092589</v>
      </c>
      <c r="O2728" s="16">
        <f t="shared" si="253"/>
        <v>42482.371655092589</v>
      </c>
      <c r="P2728" s="5" t="s">
        <v>8295</v>
      </c>
      <c r="Q2728" s="9">
        <f t="shared" si="254"/>
        <v>1.05745</v>
      </c>
      <c r="R2728" s="15">
        <f t="shared" si="255"/>
        <v>261.75</v>
      </c>
      <c r="S2728" s="5" t="str">
        <f t="shared" si="256"/>
        <v>technology</v>
      </c>
      <c r="T2728" s="5" t="str">
        <f t="shared" si="257"/>
        <v>hardware</v>
      </c>
    </row>
    <row r="2729" spans="1:20" ht="32" x14ac:dyDescent="0.2">
      <c r="A2729" s="5">
        <v>2727</v>
      </c>
      <c r="B2729" s="12" t="s">
        <v>2727</v>
      </c>
      <c r="C2729" s="12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18">
        <f t="shared" si="252"/>
        <v>42198.593321759261</v>
      </c>
      <c r="O2729" s="16">
        <f t="shared" si="253"/>
        <v>42223.468321759261</v>
      </c>
      <c r="P2729" s="5" t="s">
        <v>8295</v>
      </c>
      <c r="Q2729" s="9">
        <f t="shared" si="254"/>
        <v>4.9321000000000002</v>
      </c>
      <c r="R2729" s="15">
        <f t="shared" si="255"/>
        <v>69.760000000000005</v>
      </c>
      <c r="S2729" s="5" t="str">
        <f t="shared" si="256"/>
        <v>technology</v>
      </c>
      <c r="T2729" s="5" t="str">
        <f t="shared" si="257"/>
        <v>hardware</v>
      </c>
    </row>
    <row r="2730" spans="1:20" ht="16" x14ac:dyDescent="0.2">
      <c r="A2730" s="5">
        <v>2728</v>
      </c>
      <c r="B2730" s="12" t="s">
        <v>2728</v>
      </c>
      <c r="C2730" s="12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18">
        <f t="shared" si="252"/>
        <v>42333.516597222224</v>
      </c>
      <c r="O2730" s="16">
        <f t="shared" si="253"/>
        <v>42368.391597222224</v>
      </c>
      <c r="P2730" s="5" t="s">
        <v>8295</v>
      </c>
      <c r="Q2730" s="9">
        <f t="shared" si="254"/>
        <v>2.0182666666666669</v>
      </c>
      <c r="R2730" s="15">
        <f t="shared" si="255"/>
        <v>77.23</v>
      </c>
      <c r="S2730" s="5" t="str">
        <f t="shared" si="256"/>
        <v>technology</v>
      </c>
      <c r="T2730" s="5" t="str">
        <f t="shared" si="257"/>
        <v>hardware</v>
      </c>
    </row>
    <row r="2731" spans="1:20" ht="16" x14ac:dyDescent="0.2">
      <c r="A2731" s="5">
        <v>2729</v>
      </c>
      <c r="B2731" s="12" t="s">
        <v>2729</v>
      </c>
      <c r="C2731" s="12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18">
        <f t="shared" si="252"/>
        <v>42095.157372685186</v>
      </c>
      <c r="O2731" s="16">
        <f t="shared" si="253"/>
        <v>42125.032372685186</v>
      </c>
      <c r="P2731" s="5" t="s">
        <v>8295</v>
      </c>
      <c r="Q2731" s="9">
        <f t="shared" si="254"/>
        <v>1.0444</v>
      </c>
      <c r="R2731" s="15">
        <f t="shared" si="255"/>
        <v>340.57</v>
      </c>
      <c r="S2731" s="5" t="str">
        <f t="shared" si="256"/>
        <v>technology</v>
      </c>
      <c r="T2731" s="5" t="str">
        <f t="shared" si="257"/>
        <v>hardware</v>
      </c>
    </row>
    <row r="2732" spans="1:20" ht="32" x14ac:dyDescent="0.2">
      <c r="A2732" s="5">
        <v>2730</v>
      </c>
      <c r="B2732" s="12" t="s">
        <v>2730</v>
      </c>
      <c r="C2732" s="12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18">
        <f t="shared" si="252"/>
        <v>41351.458043981482</v>
      </c>
      <c r="O2732" s="16">
        <f t="shared" si="253"/>
        <v>41386.333043981482</v>
      </c>
      <c r="P2732" s="5" t="s">
        <v>8295</v>
      </c>
      <c r="Q2732" s="9">
        <f t="shared" si="254"/>
        <v>1.7029262962962963</v>
      </c>
      <c r="R2732" s="15">
        <f t="shared" si="255"/>
        <v>67.42</v>
      </c>
      <c r="S2732" s="5" t="str">
        <f t="shared" si="256"/>
        <v>technology</v>
      </c>
      <c r="T2732" s="5" t="str">
        <f t="shared" si="257"/>
        <v>hardware</v>
      </c>
    </row>
    <row r="2733" spans="1:20" ht="32" x14ac:dyDescent="0.2">
      <c r="A2733" s="5">
        <v>2731</v>
      </c>
      <c r="B2733" s="12" t="s">
        <v>2731</v>
      </c>
      <c r="C2733" s="12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18">
        <f t="shared" si="252"/>
        <v>41872.442384259259</v>
      </c>
      <c r="O2733" s="16">
        <f t="shared" si="253"/>
        <v>41929.958333333328</v>
      </c>
      <c r="P2733" s="5" t="s">
        <v>8295</v>
      </c>
      <c r="Q2733" s="9">
        <f t="shared" si="254"/>
        <v>1.0430333333333333</v>
      </c>
      <c r="R2733" s="15">
        <f t="shared" si="255"/>
        <v>845.7</v>
      </c>
      <c r="S2733" s="5" t="str">
        <f t="shared" si="256"/>
        <v>technology</v>
      </c>
      <c r="T2733" s="5" t="str">
        <f t="shared" si="257"/>
        <v>hardware</v>
      </c>
    </row>
    <row r="2734" spans="1:20" ht="32" x14ac:dyDescent="0.2">
      <c r="A2734" s="5">
        <v>2732</v>
      </c>
      <c r="B2734" s="12" t="s">
        <v>2732</v>
      </c>
      <c r="C2734" s="12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18">
        <f t="shared" si="252"/>
        <v>41389.724861111106</v>
      </c>
      <c r="O2734" s="16">
        <f t="shared" si="253"/>
        <v>41421.791666666664</v>
      </c>
      <c r="P2734" s="5" t="s">
        <v>8295</v>
      </c>
      <c r="Q2734" s="9">
        <f t="shared" si="254"/>
        <v>1.1825000000000001</v>
      </c>
      <c r="R2734" s="15">
        <f t="shared" si="255"/>
        <v>97.19</v>
      </c>
      <c r="S2734" s="5" t="str">
        <f t="shared" si="256"/>
        <v>technology</v>
      </c>
      <c r="T2734" s="5" t="str">
        <f t="shared" si="257"/>
        <v>hardware</v>
      </c>
    </row>
    <row r="2735" spans="1:20" ht="32" x14ac:dyDescent="0.2">
      <c r="A2735" s="5">
        <v>2733</v>
      </c>
      <c r="B2735" s="12" t="s">
        <v>2733</v>
      </c>
      <c r="C2735" s="12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18">
        <f t="shared" si="252"/>
        <v>42044.189513888887</v>
      </c>
      <c r="O2735" s="16">
        <f t="shared" si="253"/>
        <v>42104.022847222215</v>
      </c>
      <c r="P2735" s="5" t="s">
        <v>8295</v>
      </c>
      <c r="Q2735" s="9">
        <f t="shared" si="254"/>
        <v>1.07538</v>
      </c>
      <c r="R2735" s="15">
        <f t="shared" si="255"/>
        <v>451.84</v>
      </c>
      <c r="S2735" s="5" t="str">
        <f t="shared" si="256"/>
        <v>technology</v>
      </c>
      <c r="T2735" s="5" t="str">
        <f t="shared" si="257"/>
        <v>hardware</v>
      </c>
    </row>
    <row r="2736" spans="1:20" ht="32" x14ac:dyDescent="0.2">
      <c r="A2736" s="5">
        <v>2734</v>
      </c>
      <c r="B2736" s="12" t="s">
        <v>2734</v>
      </c>
      <c r="C2736" s="12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18">
        <f t="shared" si="252"/>
        <v>42626.585555555554</v>
      </c>
      <c r="O2736" s="16">
        <f t="shared" si="253"/>
        <v>42656.707638888889</v>
      </c>
      <c r="P2736" s="5" t="s">
        <v>8295</v>
      </c>
      <c r="Q2736" s="9">
        <f t="shared" si="254"/>
        <v>22603</v>
      </c>
      <c r="R2736" s="15">
        <f t="shared" si="255"/>
        <v>138.66999999999999</v>
      </c>
      <c r="S2736" s="5" t="str">
        <f t="shared" si="256"/>
        <v>technology</v>
      </c>
      <c r="T2736" s="5" t="str">
        <f t="shared" si="257"/>
        <v>hardware</v>
      </c>
    </row>
    <row r="2737" spans="1:20" ht="32" x14ac:dyDescent="0.2">
      <c r="A2737" s="5">
        <v>2735</v>
      </c>
      <c r="B2737" s="12" t="s">
        <v>2735</v>
      </c>
      <c r="C2737" s="12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18">
        <f t="shared" si="252"/>
        <v>41316.037615740737</v>
      </c>
      <c r="O2737" s="16">
        <f t="shared" si="253"/>
        <v>41346.625</v>
      </c>
      <c r="P2737" s="5" t="s">
        <v>8295</v>
      </c>
      <c r="Q2737" s="9">
        <f t="shared" si="254"/>
        <v>9.7813466666666677</v>
      </c>
      <c r="R2737" s="15">
        <f t="shared" si="255"/>
        <v>21.64</v>
      </c>
      <c r="S2737" s="5" t="str">
        <f t="shared" si="256"/>
        <v>technology</v>
      </c>
      <c r="T2737" s="5" t="str">
        <f t="shared" si="257"/>
        <v>hardware</v>
      </c>
    </row>
    <row r="2738" spans="1:20" ht="48" x14ac:dyDescent="0.2">
      <c r="A2738" s="5">
        <v>2736</v>
      </c>
      <c r="B2738" s="12" t="s">
        <v>2736</v>
      </c>
      <c r="C2738" s="12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18">
        <f t="shared" si="252"/>
        <v>41722.583020833328</v>
      </c>
      <c r="O2738" s="16">
        <f t="shared" si="253"/>
        <v>41752.458020833328</v>
      </c>
      <c r="P2738" s="5" t="s">
        <v>8295</v>
      </c>
      <c r="Q2738" s="9">
        <f t="shared" si="254"/>
        <v>1.2290000000000001</v>
      </c>
      <c r="R2738" s="15">
        <f t="shared" si="255"/>
        <v>169.52</v>
      </c>
      <c r="S2738" s="5" t="str">
        <f t="shared" si="256"/>
        <v>technology</v>
      </c>
      <c r="T2738" s="5" t="str">
        <f t="shared" si="257"/>
        <v>hardware</v>
      </c>
    </row>
    <row r="2739" spans="1:20" ht="32" x14ac:dyDescent="0.2">
      <c r="A2739" s="5">
        <v>2737</v>
      </c>
      <c r="B2739" s="12" t="s">
        <v>2737</v>
      </c>
      <c r="C2739" s="12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18">
        <f t="shared" si="252"/>
        <v>41611.834340277775</v>
      </c>
      <c r="O2739" s="16">
        <f t="shared" si="253"/>
        <v>41654.583333333328</v>
      </c>
      <c r="P2739" s="5" t="s">
        <v>8295</v>
      </c>
      <c r="Q2739" s="9">
        <f t="shared" si="254"/>
        <v>2.4606080000000001</v>
      </c>
      <c r="R2739" s="15">
        <f t="shared" si="255"/>
        <v>161.88</v>
      </c>
      <c r="S2739" s="5" t="str">
        <f t="shared" si="256"/>
        <v>technology</v>
      </c>
      <c r="T2739" s="5" t="str">
        <f t="shared" si="257"/>
        <v>hardware</v>
      </c>
    </row>
    <row r="2740" spans="1:20" ht="32" x14ac:dyDescent="0.2">
      <c r="A2740" s="5">
        <v>2738</v>
      </c>
      <c r="B2740" s="12" t="s">
        <v>2738</v>
      </c>
      <c r="C2740" s="12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18">
        <f t="shared" si="252"/>
        <v>42620.060231481482</v>
      </c>
      <c r="O2740" s="16">
        <f t="shared" si="253"/>
        <v>42679.935231481482</v>
      </c>
      <c r="P2740" s="5" t="s">
        <v>8295</v>
      </c>
      <c r="Q2740" s="9">
        <f t="shared" si="254"/>
        <v>1.4794</v>
      </c>
      <c r="R2740" s="15">
        <f t="shared" si="255"/>
        <v>493.13</v>
      </c>
      <c r="S2740" s="5" t="str">
        <f t="shared" si="256"/>
        <v>technology</v>
      </c>
      <c r="T2740" s="5" t="str">
        <f t="shared" si="257"/>
        <v>hardware</v>
      </c>
    </row>
    <row r="2741" spans="1:20" ht="32" x14ac:dyDescent="0.2">
      <c r="A2741" s="5">
        <v>2739</v>
      </c>
      <c r="B2741" s="12" t="s">
        <v>2739</v>
      </c>
      <c r="C2741" s="12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18">
        <f t="shared" si="252"/>
        <v>41719.804594907408</v>
      </c>
      <c r="O2741" s="16">
        <f t="shared" si="253"/>
        <v>41764.679594907408</v>
      </c>
      <c r="P2741" s="5" t="s">
        <v>8295</v>
      </c>
      <c r="Q2741" s="9">
        <f t="shared" si="254"/>
        <v>3.8409090909090908</v>
      </c>
      <c r="R2741" s="15">
        <f t="shared" si="255"/>
        <v>22.12</v>
      </c>
      <c r="S2741" s="5" t="str">
        <f t="shared" si="256"/>
        <v>technology</v>
      </c>
      <c r="T2741" s="5" t="str">
        <f t="shared" si="257"/>
        <v>hardware</v>
      </c>
    </row>
    <row r="2742" spans="1:20" ht="32" x14ac:dyDescent="0.2">
      <c r="A2742" s="5">
        <v>2740</v>
      </c>
      <c r="B2742" s="12" t="s">
        <v>2740</v>
      </c>
      <c r="C2742" s="12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18">
        <f t="shared" si="252"/>
        <v>42044.948518518511</v>
      </c>
      <c r="O2742" s="16">
        <f t="shared" si="253"/>
        <v>42074.781851851854</v>
      </c>
      <c r="P2742" s="5" t="s">
        <v>8295</v>
      </c>
      <c r="Q2742" s="9">
        <f t="shared" si="254"/>
        <v>1.0333333333333334</v>
      </c>
      <c r="R2742" s="15">
        <f t="shared" si="255"/>
        <v>18.239999999999998</v>
      </c>
      <c r="S2742" s="5" t="str">
        <f t="shared" si="256"/>
        <v>technology</v>
      </c>
      <c r="T2742" s="5" t="str">
        <f t="shared" si="257"/>
        <v>hardware</v>
      </c>
    </row>
    <row r="2743" spans="1:20" ht="16" x14ac:dyDescent="0.2">
      <c r="A2743" s="5">
        <v>2741</v>
      </c>
      <c r="B2743" s="12" t="s">
        <v>2741</v>
      </c>
      <c r="C2743" s="12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18">
        <f t="shared" si="252"/>
        <v>41911.574097222219</v>
      </c>
      <c r="O2743" s="16">
        <f t="shared" si="253"/>
        <v>41931.879861111105</v>
      </c>
      <c r="P2743" s="5" t="s">
        <v>8304</v>
      </c>
      <c r="Q2743" s="9">
        <f t="shared" si="254"/>
        <v>4.3750000000000004E-3</v>
      </c>
      <c r="R2743" s="15">
        <f t="shared" si="255"/>
        <v>8.75</v>
      </c>
      <c r="S2743" s="5" t="str">
        <f t="shared" si="256"/>
        <v>publishing</v>
      </c>
      <c r="T2743" s="5" t="str">
        <f t="shared" si="257"/>
        <v>children's books</v>
      </c>
    </row>
    <row r="2744" spans="1:20" ht="32" x14ac:dyDescent="0.2">
      <c r="A2744" s="5">
        <v>2742</v>
      </c>
      <c r="B2744" s="12" t="s">
        <v>2742</v>
      </c>
      <c r="C2744" s="12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18">
        <f t="shared" si="252"/>
        <v>41030.636423611111</v>
      </c>
      <c r="O2744" s="16">
        <f t="shared" si="253"/>
        <v>41044.511423611111</v>
      </c>
      <c r="P2744" s="5" t="s">
        <v>8304</v>
      </c>
      <c r="Q2744" s="9">
        <f t="shared" si="254"/>
        <v>0.29239999999999999</v>
      </c>
      <c r="R2744" s="15">
        <f t="shared" si="255"/>
        <v>40.61</v>
      </c>
      <c r="S2744" s="5" t="str">
        <f t="shared" si="256"/>
        <v>publishing</v>
      </c>
      <c r="T2744" s="5" t="str">
        <f t="shared" si="257"/>
        <v>children's books</v>
      </c>
    </row>
    <row r="2745" spans="1:20" ht="32" x14ac:dyDescent="0.2">
      <c r="A2745" s="5">
        <v>2743</v>
      </c>
      <c r="B2745" s="12" t="s">
        <v>2743</v>
      </c>
      <c r="C2745" s="12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18">
        <f t="shared" si="252"/>
        <v>42632.245451388888</v>
      </c>
      <c r="O2745" s="16">
        <f t="shared" si="253"/>
        <v>42662.120451388888</v>
      </c>
      <c r="P2745" s="5" t="s">
        <v>8304</v>
      </c>
      <c r="Q2745" s="9">
        <f t="shared" si="254"/>
        <v>0</v>
      </c>
      <c r="R2745" s="15" t="str">
        <f t="shared" si="255"/>
        <v>N/A</v>
      </c>
      <c r="S2745" s="5" t="str">
        <f t="shared" si="256"/>
        <v>publishing</v>
      </c>
      <c r="T2745" s="5" t="str">
        <f t="shared" si="257"/>
        <v>children's books</v>
      </c>
    </row>
    <row r="2746" spans="1:20" ht="32" x14ac:dyDescent="0.2">
      <c r="A2746" s="5">
        <v>2744</v>
      </c>
      <c r="B2746" s="12" t="s">
        <v>2744</v>
      </c>
      <c r="C2746" s="12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18">
        <f t="shared" si="252"/>
        <v>40937.979143518518</v>
      </c>
      <c r="O2746" s="16">
        <f t="shared" si="253"/>
        <v>40967.854143518518</v>
      </c>
      <c r="P2746" s="5" t="s">
        <v>8304</v>
      </c>
      <c r="Q2746" s="9">
        <f t="shared" si="254"/>
        <v>5.2187499999999998E-2</v>
      </c>
      <c r="R2746" s="15">
        <f t="shared" si="255"/>
        <v>37.950000000000003</v>
      </c>
      <c r="S2746" s="5" t="str">
        <f t="shared" si="256"/>
        <v>publishing</v>
      </c>
      <c r="T2746" s="5" t="str">
        <f t="shared" si="257"/>
        <v>children's books</v>
      </c>
    </row>
    <row r="2747" spans="1:20" ht="32" x14ac:dyDescent="0.2">
      <c r="A2747" s="5">
        <v>2745</v>
      </c>
      <c r="B2747" s="12" t="s">
        <v>2745</v>
      </c>
      <c r="C2747" s="12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18">
        <f t="shared" si="252"/>
        <v>41044.904722222222</v>
      </c>
      <c r="O2747" s="16">
        <f t="shared" si="253"/>
        <v>41104.779722222222</v>
      </c>
      <c r="P2747" s="5" t="s">
        <v>8304</v>
      </c>
      <c r="Q2747" s="9">
        <f t="shared" si="254"/>
        <v>0.21887499999999999</v>
      </c>
      <c r="R2747" s="15">
        <f t="shared" si="255"/>
        <v>35.729999999999997</v>
      </c>
      <c r="S2747" s="5" t="str">
        <f t="shared" si="256"/>
        <v>publishing</v>
      </c>
      <c r="T2747" s="5" t="str">
        <f t="shared" si="257"/>
        <v>children's books</v>
      </c>
    </row>
    <row r="2748" spans="1:20" ht="32" x14ac:dyDescent="0.2">
      <c r="A2748" s="5">
        <v>2746</v>
      </c>
      <c r="B2748" s="12" t="s">
        <v>2746</v>
      </c>
      <c r="C2748" s="12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18">
        <f t="shared" si="252"/>
        <v>41850.69804398148</v>
      </c>
      <c r="O2748" s="16">
        <f t="shared" si="253"/>
        <v>41880.57304398148</v>
      </c>
      <c r="P2748" s="5" t="s">
        <v>8304</v>
      </c>
      <c r="Q2748" s="9">
        <f t="shared" si="254"/>
        <v>0.26700000000000002</v>
      </c>
      <c r="R2748" s="15">
        <f t="shared" si="255"/>
        <v>42.16</v>
      </c>
      <c r="S2748" s="5" t="str">
        <f t="shared" si="256"/>
        <v>publishing</v>
      </c>
      <c r="T2748" s="5" t="str">
        <f t="shared" si="257"/>
        <v>children's books</v>
      </c>
    </row>
    <row r="2749" spans="1:20" ht="32" x14ac:dyDescent="0.2">
      <c r="A2749" s="5">
        <v>2747</v>
      </c>
      <c r="B2749" s="12" t="s">
        <v>2747</v>
      </c>
      <c r="C2749" s="12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18">
        <f t="shared" si="252"/>
        <v>41044.564780092587</v>
      </c>
      <c r="O2749" s="16">
        <f t="shared" si="253"/>
        <v>41075.923611111109</v>
      </c>
      <c r="P2749" s="5" t="s">
        <v>8304</v>
      </c>
      <c r="Q2749" s="9">
        <f t="shared" si="254"/>
        <v>0.28000000000000003</v>
      </c>
      <c r="R2749" s="15">
        <f t="shared" si="255"/>
        <v>35</v>
      </c>
      <c r="S2749" s="5" t="str">
        <f t="shared" si="256"/>
        <v>publishing</v>
      </c>
      <c r="T2749" s="5" t="str">
        <f t="shared" si="257"/>
        <v>children's books</v>
      </c>
    </row>
    <row r="2750" spans="1:20" ht="32" x14ac:dyDescent="0.2">
      <c r="A2750" s="5">
        <v>2748</v>
      </c>
      <c r="B2750" s="12" t="s">
        <v>2748</v>
      </c>
      <c r="C2750" s="12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18">
        <f t="shared" si="252"/>
        <v>42585.627337962964</v>
      </c>
      <c r="O2750" s="16">
        <f t="shared" si="253"/>
        <v>42615.502337962964</v>
      </c>
      <c r="P2750" s="5" t="s">
        <v>8304</v>
      </c>
      <c r="Q2750" s="9">
        <f t="shared" si="254"/>
        <v>1.06E-2</v>
      </c>
      <c r="R2750" s="15">
        <f t="shared" si="255"/>
        <v>13.25</v>
      </c>
      <c r="S2750" s="5" t="str">
        <f t="shared" si="256"/>
        <v>publishing</v>
      </c>
      <c r="T2750" s="5" t="str">
        <f t="shared" si="257"/>
        <v>children's books</v>
      </c>
    </row>
    <row r="2751" spans="1:20" ht="16" x14ac:dyDescent="0.2">
      <c r="A2751" s="5">
        <v>2749</v>
      </c>
      <c r="B2751" s="12" t="s">
        <v>2749</v>
      </c>
      <c r="C2751" s="12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18">
        <f t="shared" si="252"/>
        <v>42068.71570601852</v>
      </c>
      <c r="O2751" s="16">
        <f t="shared" si="253"/>
        <v>42098.549039351848</v>
      </c>
      <c r="P2751" s="5" t="s">
        <v>8304</v>
      </c>
      <c r="Q2751" s="9">
        <f t="shared" si="254"/>
        <v>1.0999999999999999E-2</v>
      </c>
      <c r="R2751" s="15">
        <f t="shared" si="255"/>
        <v>55</v>
      </c>
      <c r="S2751" s="5" t="str">
        <f t="shared" si="256"/>
        <v>publishing</v>
      </c>
      <c r="T2751" s="5" t="str">
        <f t="shared" si="257"/>
        <v>children's books</v>
      </c>
    </row>
    <row r="2752" spans="1:20" ht="32" x14ac:dyDescent="0.2">
      <c r="A2752" s="5">
        <v>2750</v>
      </c>
      <c r="B2752" s="12" t="s">
        <v>2750</v>
      </c>
      <c r="C2752" s="12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18">
        <f t="shared" si="252"/>
        <v>41078.816493055558</v>
      </c>
      <c r="O2752" s="16">
        <f t="shared" si="253"/>
        <v>41090.625</v>
      </c>
      <c r="P2752" s="5" t="s">
        <v>8304</v>
      </c>
      <c r="Q2752" s="9">
        <f t="shared" si="254"/>
        <v>0</v>
      </c>
      <c r="R2752" s="15" t="str">
        <f t="shared" si="255"/>
        <v>N/A</v>
      </c>
      <c r="S2752" s="5" t="str">
        <f t="shared" si="256"/>
        <v>publishing</v>
      </c>
      <c r="T2752" s="5" t="str">
        <f t="shared" si="257"/>
        <v>children's books</v>
      </c>
    </row>
    <row r="2753" spans="1:20" ht="32" x14ac:dyDescent="0.2">
      <c r="A2753" s="5">
        <v>2751</v>
      </c>
      <c r="B2753" s="12" t="s">
        <v>2751</v>
      </c>
      <c r="C2753" s="12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18">
        <f t="shared" si="252"/>
        <v>41747.803726851846</v>
      </c>
      <c r="O2753" s="16">
        <f t="shared" si="253"/>
        <v>41807.678726851846</v>
      </c>
      <c r="P2753" s="5" t="s">
        <v>8304</v>
      </c>
      <c r="Q2753" s="9">
        <f t="shared" si="254"/>
        <v>0</v>
      </c>
      <c r="R2753" s="15" t="str">
        <f t="shared" si="255"/>
        <v>N/A</v>
      </c>
      <c r="S2753" s="5" t="str">
        <f t="shared" si="256"/>
        <v>publishing</v>
      </c>
      <c r="T2753" s="5" t="str">
        <f t="shared" si="257"/>
        <v>children's books</v>
      </c>
    </row>
    <row r="2754" spans="1:20" ht="32" x14ac:dyDescent="0.2">
      <c r="A2754" s="5">
        <v>2752</v>
      </c>
      <c r="B2754" s="12" t="s">
        <v>2752</v>
      </c>
      <c r="C2754" s="12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18">
        <f t="shared" ref="N2754:N2817" si="258">(J2754/86400)+25569+(-2/24)</f>
        <v>40855.681759259256</v>
      </c>
      <c r="O2754" s="16">
        <f t="shared" ref="O2754:O2817" si="259">(I2754/86400)+25569+(-5/24)</f>
        <v>40895.556759259256</v>
      </c>
      <c r="P2754" s="5" t="s">
        <v>8304</v>
      </c>
      <c r="Q2754" s="9">
        <f t="shared" ref="Q2754:Q2817" si="260">E2754/D2754</f>
        <v>0.11458333333333333</v>
      </c>
      <c r="R2754" s="15">
        <f t="shared" ref="R2754:R2817" si="261">IF(OR(E2754=0,L2754=0),"N/A",ROUND((E2754/L2754),2))</f>
        <v>39.29</v>
      </c>
      <c r="S2754" s="5" t="str">
        <f t="shared" ref="S2754:S2817" si="262">LEFT(P2754,(FIND("/",P2754,1)-1))</f>
        <v>publishing</v>
      </c>
      <c r="T2754" s="5" t="str">
        <f t="shared" ref="T2754:T2817" si="263">RIGHT(P2754,LEN(P2754)-FIND("/",P2754))</f>
        <v>children's books</v>
      </c>
    </row>
    <row r="2755" spans="1:20" ht="32" x14ac:dyDescent="0.2">
      <c r="A2755" s="5">
        <v>2753</v>
      </c>
      <c r="B2755" s="12" t="s">
        <v>2753</v>
      </c>
      <c r="C2755" s="12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18">
        <f t="shared" si="258"/>
        <v>41117.817395833328</v>
      </c>
      <c r="O2755" s="16">
        <f t="shared" si="259"/>
        <v>41147.692395833328</v>
      </c>
      <c r="P2755" s="5" t="s">
        <v>8304</v>
      </c>
      <c r="Q2755" s="9">
        <f t="shared" si="260"/>
        <v>0.19</v>
      </c>
      <c r="R2755" s="15">
        <f t="shared" si="261"/>
        <v>47.5</v>
      </c>
      <c r="S2755" s="5" t="str">
        <f t="shared" si="262"/>
        <v>publishing</v>
      </c>
      <c r="T2755" s="5" t="str">
        <f t="shared" si="263"/>
        <v>children's books</v>
      </c>
    </row>
    <row r="2756" spans="1:20" ht="32" x14ac:dyDescent="0.2">
      <c r="A2756" s="5">
        <v>2754</v>
      </c>
      <c r="B2756" s="12" t="s">
        <v>2754</v>
      </c>
      <c r="C2756" s="12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18">
        <f t="shared" si="258"/>
        <v>41863.552673611106</v>
      </c>
      <c r="O2756" s="16">
        <f t="shared" si="259"/>
        <v>41893.427673611106</v>
      </c>
      <c r="P2756" s="5" t="s">
        <v>8304</v>
      </c>
      <c r="Q2756" s="9">
        <f t="shared" si="260"/>
        <v>0</v>
      </c>
      <c r="R2756" s="15" t="str">
        <f t="shared" si="261"/>
        <v>N/A</v>
      </c>
      <c r="S2756" s="5" t="str">
        <f t="shared" si="262"/>
        <v>publishing</v>
      </c>
      <c r="T2756" s="5" t="str">
        <f t="shared" si="263"/>
        <v>children's books</v>
      </c>
    </row>
    <row r="2757" spans="1:20" ht="32" x14ac:dyDescent="0.2">
      <c r="A2757" s="5">
        <v>2755</v>
      </c>
      <c r="B2757" s="12" t="s">
        <v>2755</v>
      </c>
      <c r="C2757" s="12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18">
        <f t="shared" si="258"/>
        <v>42072.707488425927</v>
      </c>
      <c r="O2757" s="16">
        <f t="shared" si="259"/>
        <v>42102.582488425927</v>
      </c>
      <c r="P2757" s="5" t="s">
        <v>8304</v>
      </c>
      <c r="Q2757" s="9">
        <f t="shared" si="260"/>
        <v>0.52</v>
      </c>
      <c r="R2757" s="15">
        <f t="shared" si="261"/>
        <v>17.329999999999998</v>
      </c>
      <c r="S2757" s="5" t="str">
        <f t="shared" si="262"/>
        <v>publishing</v>
      </c>
      <c r="T2757" s="5" t="str">
        <f t="shared" si="263"/>
        <v>children's books</v>
      </c>
    </row>
    <row r="2758" spans="1:20" ht="32" x14ac:dyDescent="0.2">
      <c r="A2758" s="5">
        <v>2756</v>
      </c>
      <c r="B2758" s="12" t="s">
        <v>2756</v>
      </c>
      <c r="C2758" s="12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18">
        <f t="shared" si="258"/>
        <v>41620.817141203697</v>
      </c>
      <c r="O2758" s="16">
        <f t="shared" si="259"/>
        <v>41650.692141203697</v>
      </c>
      <c r="P2758" s="5" t="s">
        <v>8304</v>
      </c>
      <c r="Q2758" s="9">
        <f t="shared" si="260"/>
        <v>0.1048</v>
      </c>
      <c r="R2758" s="15">
        <f t="shared" si="261"/>
        <v>31.76</v>
      </c>
      <c r="S2758" s="5" t="str">
        <f t="shared" si="262"/>
        <v>publishing</v>
      </c>
      <c r="T2758" s="5" t="str">
        <f t="shared" si="263"/>
        <v>children's books</v>
      </c>
    </row>
    <row r="2759" spans="1:20" ht="16" x14ac:dyDescent="0.2">
      <c r="A2759" s="5">
        <v>2757</v>
      </c>
      <c r="B2759" s="12" t="s">
        <v>2757</v>
      </c>
      <c r="C2759" s="12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18">
        <f t="shared" si="258"/>
        <v>42573.573287037034</v>
      </c>
      <c r="O2759" s="16">
        <f t="shared" si="259"/>
        <v>42588.448287037034</v>
      </c>
      <c r="P2759" s="5" t="s">
        <v>8304</v>
      </c>
      <c r="Q2759" s="9">
        <f t="shared" si="260"/>
        <v>6.6666666666666671E-3</v>
      </c>
      <c r="R2759" s="15">
        <f t="shared" si="261"/>
        <v>5</v>
      </c>
      <c r="S2759" s="5" t="str">
        <f t="shared" si="262"/>
        <v>publishing</v>
      </c>
      <c r="T2759" s="5" t="str">
        <f t="shared" si="263"/>
        <v>children's books</v>
      </c>
    </row>
    <row r="2760" spans="1:20" ht="32" x14ac:dyDescent="0.2">
      <c r="A2760" s="5">
        <v>2758</v>
      </c>
      <c r="B2760" s="12" t="s">
        <v>2758</v>
      </c>
      <c r="C2760" s="12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18">
        <f t="shared" si="258"/>
        <v>42639.35859953703</v>
      </c>
      <c r="O2760" s="16">
        <f t="shared" si="259"/>
        <v>42653.23359953703</v>
      </c>
      <c r="P2760" s="5" t="s">
        <v>8304</v>
      </c>
      <c r="Q2760" s="9">
        <f t="shared" si="260"/>
        <v>0.11700000000000001</v>
      </c>
      <c r="R2760" s="15">
        <f t="shared" si="261"/>
        <v>39</v>
      </c>
      <c r="S2760" s="5" t="str">
        <f t="shared" si="262"/>
        <v>publishing</v>
      </c>
      <c r="T2760" s="5" t="str">
        <f t="shared" si="263"/>
        <v>children's books</v>
      </c>
    </row>
    <row r="2761" spans="1:20" ht="32" x14ac:dyDescent="0.2">
      <c r="A2761" s="5">
        <v>2759</v>
      </c>
      <c r="B2761" s="12" t="s">
        <v>2759</v>
      </c>
      <c r="C2761" s="12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18">
        <f t="shared" si="258"/>
        <v>42524.283171296294</v>
      </c>
      <c r="O2761" s="16">
        <f t="shared" si="259"/>
        <v>42567.158171296294</v>
      </c>
      <c r="P2761" s="5" t="s">
        <v>8304</v>
      </c>
      <c r="Q2761" s="9">
        <f t="shared" si="260"/>
        <v>0.105</v>
      </c>
      <c r="R2761" s="15">
        <f t="shared" si="261"/>
        <v>52.5</v>
      </c>
      <c r="S2761" s="5" t="str">
        <f t="shared" si="262"/>
        <v>publishing</v>
      </c>
      <c r="T2761" s="5" t="str">
        <f t="shared" si="263"/>
        <v>children's books</v>
      </c>
    </row>
    <row r="2762" spans="1:20" ht="32" x14ac:dyDescent="0.2">
      <c r="A2762" s="5">
        <v>2760</v>
      </c>
      <c r="B2762" s="12" t="s">
        <v>2760</v>
      </c>
      <c r="C2762" s="12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18">
        <f t="shared" si="258"/>
        <v>41415.377986111111</v>
      </c>
      <c r="O2762" s="16">
        <f t="shared" si="259"/>
        <v>41445.252986111111</v>
      </c>
      <c r="P2762" s="5" t="s">
        <v>8304</v>
      </c>
      <c r="Q2762" s="9">
        <f t="shared" si="260"/>
        <v>0</v>
      </c>
      <c r="R2762" s="15" t="str">
        <f t="shared" si="261"/>
        <v>N/A</v>
      </c>
      <c r="S2762" s="5" t="str">
        <f t="shared" si="262"/>
        <v>publishing</v>
      </c>
      <c r="T2762" s="5" t="str">
        <f t="shared" si="263"/>
        <v>children's books</v>
      </c>
    </row>
    <row r="2763" spans="1:20" ht="16" x14ac:dyDescent="0.2">
      <c r="A2763" s="5">
        <v>2761</v>
      </c>
      <c r="B2763" s="12" t="s">
        <v>2761</v>
      </c>
      <c r="C2763" s="12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18">
        <f t="shared" si="258"/>
        <v>41246.98024305555</v>
      </c>
      <c r="O2763" s="16">
        <f t="shared" si="259"/>
        <v>41276.85524305555</v>
      </c>
      <c r="P2763" s="5" t="s">
        <v>8304</v>
      </c>
      <c r="Q2763" s="9">
        <f t="shared" si="260"/>
        <v>7.1999999999999998E-3</v>
      </c>
      <c r="R2763" s="15">
        <f t="shared" si="261"/>
        <v>9</v>
      </c>
      <c r="S2763" s="5" t="str">
        <f t="shared" si="262"/>
        <v>publishing</v>
      </c>
      <c r="T2763" s="5" t="str">
        <f t="shared" si="263"/>
        <v>children's books</v>
      </c>
    </row>
    <row r="2764" spans="1:20" ht="32" x14ac:dyDescent="0.2">
      <c r="A2764" s="5">
        <v>2762</v>
      </c>
      <c r="B2764" s="12" t="s">
        <v>2762</v>
      </c>
      <c r="C2764" s="12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18">
        <f t="shared" si="258"/>
        <v>40926.953645833331</v>
      </c>
      <c r="O2764" s="16">
        <f t="shared" si="259"/>
        <v>40986.786979166667</v>
      </c>
      <c r="P2764" s="5" t="s">
        <v>8304</v>
      </c>
      <c r="Q2764" s="9">
        <f t="shared" si="260"/>
        <v>7.6923076923076927E-3</v>
      </c>
      <c r="R2764" s="15">
        <f t="shared" si="261"/>
        <v>25</v>
      </c>
      <c r="S2764" s="5" t="str">
        <f t="shared" si="262"/>
        <v>publishing</v>
      </c>
      <c r="T2764" s="5" t="str">
        <f t="shared" si="263"/>
        <v>children's books</v>
      </c>
    </row>
    <row r="2765" spans="1:20" ht="16" x14ac:dyDescent="0.2">
      <c r="A2765" s="5">
        <v>2763</v>
      </c>
      <c r="B2765" s="12" t="s">
        <v>2763</v>
      </c>
      <c r="C2765" s="12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18">
        <f t="shared" si="258"/>
        <v>41373.496342592589</v>
      </c>
      <c r="O2765" s="16">
        <f t="shared" si="259"/>
        <v>41418.371342592589</v>
      </c>
      <c r="P2765" s="5" t="s">
        <v>8304</v>
      </c>
      <c r="Q2765" s="9">
        <f t="shared" si="260"/>
        <v>2.2842639593908631E-3</v>
      </c>
      <c r="R2765" s="15">
        <f t="shared" si="261"/>
        <v>30</v>
      </c>
      <c r="S2765" s="5" t="str">
        <f t="shared" si="262"/>
        <v>publishing</v>
      </c>
      <c r="T2765" s="5" t="str">
        <f t="shared" si="263"/>
        <v>children's books</v>
      </c>
    </row>
    <row r="2766" spans="1:20" ht="32" x14ac:dyDescent="0.2">
      <c r="A2766" s="5">
        <v>2764</v>
      </c>
      <c r="B2766" s="12" t="s">
        <v>2764</v>
      </c>
      <c r="C2766" s="12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18">
        <f t="shared" si="258"/>
        <v>41030.208692129629</v>
      </c>
      <c r="O2766" s="16">
        <f t="shared" si="259"/>
        <v>41059.583333333328</v>
      </c>
      <c r="P2766" s="5" t="s">
        <v>8304</v>
      </c>
      <c r="Q2766" s="9">
        <f t="shared" si="260"/>
        <v>1.125E-2</v>
      </c>
      <c r="R2766" s="15">
        <f t="shared" si="261"/>
        <v>11.25</v>
      </c>
      <c r="S2766" s="5" t="str">
        <f t="shared" si="262"/>
        <v>publishing</v>
      </c>
      <c r="T2766" s="5" t="str">
        <f t="shared" si="263"/>
        <v>children's books</v>
      </c>
    </row>
    <row r="2767" spans="1:20" ht="32" x14ac:dyDescent="0.2">
      <c r="A2767" s="5">
        <v>2765</v>
      </c>
      <c r="B2767" s="12" t="s">
        <v>2765</v>
      </c>
      <c r="C2767" s="12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18">
        <f t="shared" si="258"/>
        <v>41194.495694444442</v>
      </c>
      <c r="O2767" s="16">
        <f t="shared" si="259"/>
        <v>41210.370694444442</v>
      </c>
      <c r="P2767" s="5" t="s">
        <v>8304</v>
      </c>
      <c r="Q2767" s="9">
        <f t="shared" si="260"/>
        <v>0</v>
      </c>
      <c r="R2767" s="15" t="str">
        <f t="shared" si="261"/>
        <v>N/A</v>
      </c>
      <c r="S2767" s="5" t="str">
        <f t="shared" si="262"/>
        <v>publishing</v>
      </c>
      <c r="T2767" s="5" t="str">
        <f t="shared" si="263"/>
        <v>children's books</v>
      </c>
    </row>
    <row r="2768" spans="1:20" ht="32" x14ac:dyDescent="0.2">
      <c r="A2768" s="5">
        <v>2766</v>
      </c>
      <c r="B2768" s="12" t="s">
        <v>2766</v>
      </c>
      <c r="C2768" s="12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18">
        <f t="shared" si="258"/>
        <v>40736.584699074076</v>
      </c>
      <c r="O2768" s="16">
        <f t="shared" si="259"/>
        <v>40766.459699074076</v>
      </c>
      <c r="P2768" s="5" t="s">
        <v>8304</v>
      </c>
      <c r="Q2768" s="9">
        <f t="shared" si="260"/>
        <v>0.02</v>
      </c>
      <c r="R2768" s="15">
        <f t="shared" si="261"/>
        <v>25</v>
      </c>
      <c r="S2768" s="5" t="str">
        <f t="shared" si="262"/>
        <v>publishing</v>
      </c>
      <c r="T2768" s="5" t="str">
        <f t="shared" si="263"/>
        <v>children's books</v>
      </c>
    </row>
    <row r="2769" spans="1:20" ht="32" x14ac:dyDescent="0.2">
      <c r="A2769" s="5">
        <v>2767</v>
      </c>
      <c r="B2769" s="12" t="s">
        <v>2767</v>
      </c>
      <c r="C2769" s="12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18">
        <f t="shared" si="258"/>
        <v>42172.875578703701</v>
      </c>
      <c r="O2769" s="16">
        <f t="shared" si="259"/>
        <v>42232.750578703701</v>
      </c>
      <c r="P2769" s="5" t="s">
        <v>8304</v>
      </c>
      <c r="Q2769" s="9">
        <f t="shared" si="260"/>
        <v>8.5000000000000006E-3</v>
      </c>
      <c r="R2769" s="15">
        <f t="shared" si="261"/>
        <v>11.33</v>
      </c>
      <c r="S2769" s="5" t="str">
        <f t="shared" si="262"/>
        <v>publishing</v>
      </c>
      <c r="T2769" s="5" t="str">
        <f t="shared" si="263"/>
        <v>children's books</v>
      </c>
    </row>
    <row r="2770" spans="1:20" ht="32" x14ac:dyDescent="0.2">
      <c r="A2770" s="5">
        <v>2768</v>
      </c>
      <c r="B2770" s="12" t="s">
        <v>2768</v>
      </c>
      <c r="C2770" s="12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18">
        <f t="shared" si="258"/>
        <v>40967.5315162037</v>
      </c>
      <c r="O2770" s="16">
        <f t="shared" si="259"/>
        <v>40997.364849537036</v>
      </c>
      <c r="P2770" s="5" t="s">
        <v>8304</v>
      </c>
      <c r="Q2770" s="9">
        <f t="shared" si="260"/>
        <v>0.14314285714285716</v>
      </c>
      <c r="R2770" s="15">
        <f t="shared" si="261"/>
        <v>29.47</v>
      </c>
      <c r="S2770" s="5" t="str">
        <f t="shared" si="262"/>
        <v>publishing</v>
      </c>
      <c r="T2770" s="5" t="str">
        <f t="shared" si="263"/>
        <v>children's books</v>
      </c>
    </row>
    <row r="2771" spans="1:20" ht="32" x14ac:dyDescent="0.2">
      <c r="A2771" s="5">
        <v>2769</v>
      </c>
      <c r="B2771" s="12" t="s">
        <v>2769</v>
      </c>
      <c r="C2771" s="12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18">
        <f t="shared" si="258"/>
        <v>41745.742939814816</v>
      </c>
      <c r="O2771" s="16">
        <f t="shared" si="259"/>
        <v>41795.617939814816</v>
      </c>
      <c r="P2771" s="5" t="s">
        <v>8304</v>
      </c>
      <c r="Q2771" s="9">
        <f t="shared" si="260"/>
        <v>2.5000000000000001E-3</v>
      </c>
      <c r="R2771" s="15">
        <f t="shared" si="261"/>
        <v>1</v>
      </c>
      <c r="S2771" s="5" t="str">
        <f t="shared" si="262"/>
        <v>publishing</v>
      </c>
      <c r="T2771" s="5" t="str">
        <f t="shared" si="263"/>
        <v>children's books</v>
      </c>
    </row>
    <row r="2772" spans="1:20" ht="32" x14ac:dyDescent="0.2">
      <c r="A2772" s="5">
        <v>2770</v>
      </c>
      <c r="B2772" s="12" t="s">
        <v>2770</v>
      </c>
      <c r="C2772" s="12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18">
        <f t="shared" si="258"/>
        <v>41686.621874999997</v>
      </c>
      <c r="O2772" s="16">
        <f t="shared" si="259"/>
        <v>41716.455208333333</v>
      </c>
      <c r="P2772" s="5" t="s">
        <v>8304</v>
      </c>
      <c r="Q2772" s="9">
        <f t="shared" si="260"/>
        <v>0.1041125</v>
      </c>
      <c r="R2772" s="15">
        <f t="shared" si="261"/>
        <v>63.1</v>
      </c>
      <c r="S2772" s="5" t="str">
        <f t="shared" si="262"/>
        <v>publishing</v>
      </c>
      <c r="T2772" s="5" t="str">
        <f t="shared" si="263"/>
        <v>children's books</v>
      </c>
    </row>
    <row r="2773" spans="1:20" ht="32" x14ac:dyDescent="0.2">
      <c r="A2773" s="5">
        <v>2771</v>
      </c>
      <c r="B2773" s="12" t="s">
        <v>2771</v>
      </c>
      <c r="C2773" s="12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18">
        <f t="shared" si="258"/>
        <v>41257.448379629626</v>
      </c>
      <c r="O2773" s="16">
        <f t="shared" si="259"/>
        <v>41306.5</v>
      </c>
      <c r="P2773" s="5" t="s">
        <v>8304</v>
      </c>
      <c r="Q2773" s="9">
        <f t="shared" si="260"/>
        <v>0</v>
      </c>
      <c r="R2773" s="15" t="str">
        <f t="shared" si="261"/>
        <v>N/A</v>
      </c>
      <c r="S2773" s="5" t="str">
        <f t="shared" si="262"/>
        <v>publishing</v>
      </c>
      <c r="T2773" s="5" t="str">
        <f t="shared" si="263"/>
        <v>children's books</v>
      </c>
    </row>
    <row r="2774" spans="1:20" ht="32" x14ac:dyDescent="0.2">
      <c r="A2774" s="5">
        <v>2772</v>
      </c>
      <c r="B2774" s="12" t="s">
        <v>2772</v>
      </c>
      <c r="C2774" s="12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18">
        <f t="shared" si="258"/>
        <v>41537.785810185182</v>
      </c>
      <c r="O2774" s="16">
        <f t="shared" si="259"/>
        <v>41552.660810185182</v>
      </c>
      <c r="P2774" s="5" t="s">
        <v>8304</v>
      </c>
      <c r="Q2774" s="9">
        <f t="shared" si="260"/>
        <v>0</v>
      </c>
      <c r="R2774" s="15" t="str">
        <f t="shared" si="261"/>
        <v>N/A</v>
      </c>
      <c r="S2774" s="5" t="str">
        <f t="shared" si="262"/>
        <v>publishing</v>
      </c>
      <c r="T2774" s="5" t="str">
        <f t="shared" si="263"/>
        <v>children's books</v>
      </c>
    </row>
    <row r="2775" spans="1:20" ht="32" x14ac:dyDescent="0.2">
      <c r="A2775" s="5">
        <v>2773</v>
      </c>
      <c r="B2775" s="12" t="s">
        <v>2773</v>
      </c>
      <c r="C2775" s="12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18">
        <f t="shared" si="258"/>
        <v>42474.781493055554</v>
      </c>
      <c r="O2775" s="16">
        <f t="shared" si="259"/>
        <v>42484.656493055554</v>
      </c>
      <c r="P2775" s="5" t="s">
        <v>8304</v>
      </c>
      <c r="Q2775" s="9">
        <f t="shared" si="260"/>
        <v>1.8867924528301887E-3</v>
      </c>
      <c r="R2775" s="15">
        <f t="shared" si="261"/>
        <v>1</v>
      </c>
      <c r="S2775" s="5" t="str">
        <f t="shared" si="262"/>
        <v>publishing</v>
      </c>
      <c r="T2775" s="5" t="str">
        <f t="shared" si="263"/>
        <v>children's books</v>
      </c>
    </row>
    <row r="2776" spans="1:20" ht="32" x14ac:dyDescent="0.2">
      <c r="A2776" s="5">
        <v>2774</v>
      </c>
      <c r="B2776" s="12" t="s">
        <v>2774</v>
      </c>
      <c r="C2776" s="12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18">
        <f t="shared" si="258"/>
        <v>41311.043148148143</v>
      </c>
      <c r="O2776" s="16">
        <f t="shared" si="259"/>
        <v>41340.918148148143</v>
      </c>
      <c r="P2776" s="5" t="s">
        <v>8304</v>
      </c>
      <c r="Q2776" s="9">
        <f t="shared" si="260"/>
        <v>0.14249999999999999</v>
      </c>
      <c r="R2776" s="15">
        <f t="shared" si="261"/>
        <v>43.85</v>
      </c>
      <c r="S2776" s="5" t="str">
        <f t="shared" si="262"/>
        <v>publishing</v>
      </c>
      <c r="T2776" s="5" t="str">
        <f t="shared" si="263"/>
        <v>children's books</v>
      </c>
    </row>
    <row r="2777" spans="1:20" ht="32" x14ac:dyDescent="0.2">
      <c r="A2777" s="5">
        <v>2775</v>
      </c>
      <c r="B2777" s="12" t="s">
        <v>2775</v>
      </c>
      <c r="C2777" s="12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18">
        <f t="shared" si="258"/>
        <v>40862.930023148147</v>
      </c>
      <c r="O2777" s="16">
        <f t="shared" si="259"/>
        <v>40892.805023148147</v>
      </c>
      <c r="P2777" s="5" t="s">
        <v>8304</v>
      </c>
      <c r="Q2777" s="9">
        <f t="shared" si="260"/>
        <v>0.03</v>
      </c>
      <c r="R2777" s="15">
        <f t="shared" si="261"/>
        <v>75</v>
      </c>
      <c r="S2777" s="5" t="str">
        <f t="shared" si="262"/>
        <v>publishing</v>
      </c>
      <c r="T2777" s="5" t="str">
        <f t="shared" si="263"/>
        <v>children's books</v>
      </c>
    </row>
    <row r="2778" spans="1:20" ht="32" x14ac:dyDescent="0.2">
      <c r="A2778" s="5">
        <v>2776</v>
      </c>
      <c r="B2778" s="12" t="s">
        <v>2776</v>
      </c>
      <c r="C2778" s="12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18">
        <f t="shared" si="258"/>
        <v>42136.213842592588</v>
      </c>
      <c r="O2778" s="16">
        <f t="shared" si="259"/>
        <v>42167.088842592588</v>
      </c>
      <c r="P2778" s="5" t="s">
        <v>8304</v>
      </c>
      <c r="Q2778" s="9">
        <f t="shared" si="260"/>
        <v>7.8809523809523815E-2</v>
      </c>
      <c r="R2778" s="15">
        <f t="shared" si="261"/>
        <v>45.97</v>
      </c>
      <c r="S2778" s="5" t="str">
        <f t="shared" si="262"/>
        <v>publishing</v>
      </c>
      <c r="T2778" s="5" t="str">
        <f t="shared" si="263"/>
        <v>children's books</v>
      </c>
    </row>
    <row r="2779" spans="1:20" ht="32" x14ac:dyDescent="0.2">
      <c r="A2779" s="5">
        <v>2777</v>
      </c>
      <c r="B2779" s="12" t="s">
        <v>2777</v>
      </c>
      <c r="C2779" s="12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18">
        <f t="shared" si="258"/>
        <v>42172.585694444446</v>
      </c>
      <c r="O2779" s="16">
        <f t="shared" si="259"/>
        <v>42202.460694444446</v>
      </c>
      <c r="P2779" s="5" t="s">
        <v>8304</v>
      </c>
      <c r="Q2779" s="9">
        <f t="shared" si="260"/>
        <v>3.3333333333333335E-3</v>
      </c>
      <c r="R2779" s="15">
        <f t="shared" si="261"/>
        <v>10</v>
      </c>
      <c r="S2779" s="5" t="str">
        <f t="shared" si="262"/>
        <v>publishing</v>
      </c>
      <c r="T2779" s="5" t="str">
        <f t="shared" si="263"/>
        <v>children's books</v>
      </c>
    </row>
    <row r="2780" spans="1:20" ht="32" x14ac:dyDescent="0.2">
      <c r="A2780" s="5">
        <v>2778</v>
      </c>
      <c r="B2780" s="12" t="s">
        <v>2778</v>
      </c>
      <c r="C2780" s="12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18">
        <f t="shared" si="258"/>
        <v>41846.894745370366</v>
      </c>
      <c r="O2780" s="16">
        <f t="shared" si="259"/>
        <v>41876.769745370366</v>
      </c>
      <c r="P2780" s="5" t="s">
        <v>8304</v>
      </c>
      <c r="Q2780" s="9">
        <f t="shared" si="260"/>
        <v>0.25545454545454543</v>
      </c>
      <c r="R2780" s="15">
        <f t="shared" si="261"/>
        <v>93.67</v>
      </c>
      <c r="S2780" s="5" t="str">
        <f t="shared" si="262"/>
        <v>publishing</v>
      </c>
      <c r="T2780" s="5" t="str">
        <f t="shared" si="263"/>
        <v>children's books</v>
      </c>
    </row>
    <row r="2781" spans="1:20" ht="32" x14ac:dyDescent="0.2">
      <c r="A2781" s="5">
        <v>2779</v>
      </c>
      <c r="B2781" s="12" t="s">
        <v>2779</v>
      </c>
      <c r="C2781" s="12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18">
        <f t="shared" si="258"/>
        <v>42300.502557870372</v>
      </c>
      <c r="O2781" s="16">
        <f t="shared" si="259"/>
        <v>42330.419224537036</v>
      </c>
      <c r="P2781" s="5" t="s">
        <v>8304</v>
      </c>
      <c r="Q2781" s="9">
        <f t="shared" si="260"/>
        <v>2.12E-2</v>
      </c>
      <c r="R2781" s="15">
        <f t="shared" si="261"/>
        <v>53</v>
      </c>
      <c r="S2781" s="5" t="str">
        <f t="shared" si="262"/>
        <v>publishing</v>
      </c>
      <c r="T2781" s="5" t="str">
        <f t="shared" si="263"/>
        <v>children's books</v>
      </c>
    </row>
    <row r="2782" spans="1:20" ht="16" x14ac:dyDescent="0.2">
      <c r="A2782" s="5">
        <v>2780</v>
      </c>
      <c r="B2782" s="12" t="s">
        <v>2780</v>
      </c>
      <c r="C2782" s="12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18">
        <f t="shared" si="258"/>
        <v>42774.364444444444</v>
      </c>
      <c r="O2782" s="16">
        <f t="shared" si="259"/>
        <v>42804.239444444444</v>
      </c>
      <c r="P2782" s="5" t="s">
        <v>8304</v>
      </c>
      <c r="Q2782" s="9">
        <f t="shared" si="260"/>
        <v>0</v>
      </c>
      <c r="R2782" s="15" t="str">
        <f t="shared" si="261"/>
        <v>N/A</v>
      </c>
      <c r="S2782" s="5" t="str">
        <f t="shared" si="262"/>
        <v>publishing</v>
      </c>
      <c r="T2782" s="5" t="str">
        <f t="shared" si="263"/>
        <v>children's books</v>
      </c>
    </row>
    <row r="2783" spans="1:20" ht="32" x14ac:dyDescent="0.2">
      <c r="A2783" s="5">
        <v>2781</v>
      </c>
      <c r="B2783" s="12" t="s">
        <v>2781</v>
      </c>
      <c r="C2783" s="12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18">
        <f t="shared" si="258"/>
        <v>42018.858263888884</v>
      </c>
      <c r="O2783" s="16">
        <f t="shared" si="259"/>
        <v>42047.083333333336</v>
      </c>
      <c r="P2783" s="5" t="s">
        <v>8271</v>
      </c>
      <c r="Q2783" s="9">
        <f t="shared" si="260"/>
        <v>1.0528</v>
      </c>
      <c r="R2783" s="15">
        <f t="shared" si="261"/>
        <v>47</v>
      </c>
      <c r="S2783" s="5" t="str">
        <f t="shared" si="262"/>
        <v>theater</v>
      </c>
      <c r="T2783" s="5" t="str">
        <f t="shared" si="263"/>
        <v>plays</v>
      </c>
    </row>
    <row r="2784" spans="1:20" ht="16" x14ac:dyDescent="0.2">
      <c r="A2784" s="5">
        <v>2782</v>
      </c>
      <c r="B2784" s="12" t="s">
        <v>2782</v>
      </c>
      <c r="C2784" s="12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18">
        <f t="shared" si="258"/>
        <v>42026.841643518514</v>
      </c>
      <c r="O2784" s="16">
        <f t="shared" si="259"/>
        <v>42051.999305555553</v>
      </c>
      <c r="P2784" s="5" t="s">
        <v>8271</v>
      </c>
      <c r="Q2784" s="9">
        <f t="shared" si="260"/>
        <v>1.2</v>
      </c>
      <c r="R2784" s="15">
        <f t="shared" si="261"/>
        <v>66.67</v>
      </c>
      <c r="S2784" s="5" t="str">
        <f t="shared" si="262"/>
        <v>theater</v>
      </c>
      <c r="T2784" s="5" t="str">
        <f t="shared" si="263"/>
        <v>plays</v>
      </c>
    </row>
    <row r="2785" spans="1:20" ht="32" x14ac:dyDescent="0.2">
      <c r="A2785" s="5">
        <v>2783</v>
      </c>
      <c r="B2785" s="12" t="s">
        <v>2783</v>
      </c>
      <c r="C2785" s="12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18">
        <f t="shared" si="258"/>
        <v>42103.451921296299</v>
      </c>
      <c r="O2785" s="16">
        <f t="shared" si="259"/>
        <v>42117.326921296299</v>
      </c>
      <c r="P2785" s="5" t="s">
        <v>8271</v>
      </c>
      <c r="Q2785" s="9">
        <f t="shared" si="260"/>
        <v>1.145</v>
      </c>
      <c r="R2785" s="15">
        <f t="shared" si="261"/>
        <v>18.77</v>
      </c>
      <c r="S2785" s="5" t="str">
        <f t="shared" si="262"/>
        <v>theater</v>
      </c>
      <c r="T2785" s="5" t="str">
        <f t="shared" si="263"/>
        <v>plays</v>
      </c>
    </row>
    <row r="2786" spans="1:20" ht="32" x14ac:dyDescent="0.2">
      <c r="A2786" s="5">
        <v>2784</v>
      </c>
      <c r="B2786" s="12" t="s">
        <v>2784</v>
      </c>
      <c r="C2786" s="12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18">
        <f t="shared" si="258"/>
        <v>41920.704201388886</v>
      </c>
      <c r="O2786" s="16">
        <f t="shared" si="259"/>
        <v>41941.579201388886</v>
      </c>
      <c r="P2786" s="5" t="s">
        <v>8271</v>
      </c>
      <c r="Q2786" s="9">
        <f t="shared" si="260"/>
        <v>1.19</v>
      </c>
      <c r="R2786" s="15">
        <f t="shared" si="261"/>
        <v>66.11</v>
      </c>
      <c r="S2786" s="5" t="str">
        <f t="shared" si="262"/>
        <v>theater</v>
      </c>
      <c r="T2786" s="5" t="str">
        <f t="shared" si="263"/>
        <v>plays</v>
      </c>
    </row>
    <row r="2787" spans="1:20" ht="32" x14ac:dyDescent="0.2">
      <c r="A2787" s="5">
        <v>2785</v>
      </c>
      <c r="B2787" s="12" t="s">
        <v>2785</v>
      </c>
      <c r="C2787" s="12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18">
        <f t="shared" si="258"/>
        <v>42558.106099537035</v>
      </c>
      <c r="O2787" s="16">
        <f t="shared" si="259"/>
        <v>42587.666666666664</v>
      </c>
      <c r="P2787" s="5" t="s">
        <v>8271</v>
      </c>
      <c r="Q2787" s="9">
        <f t="shared" si="260"/>
        <v>1.0468</v>
      </c>
      <c r="R2787" s="15">
        <f t="shared" si="261"/>
        <v>36.86</v>
      </c>
      <c r="S2787" s="5" t="str">
        <f t="shared" si="262"/>
        <v>theater</v>
      </c>
      <c r="T2787" s="5" t="str">
        <f t="shared" si="263"/>
        <v>plays</v>
      </c>
    </row>
    <row r="2788" spans="1:20" ht="16" x14ac:dyDescent="0.2">
      <c r="A2788" s="5">
        <v>2786</v>
      </c>
      <c r="B2788" s="12" t="s">
        <v>2786</v>
      </c>
      <c r="C2788" s="12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18">
        <f t="shared" si="258"/>
        <v>41815.485879629625</v>
      </c>
      <c r="O2788" s="16">
        <f t="shared" si="259"/>
        <v>41829.360879629625</v>
      </c>
      <c r="P2788" s="5" t="s">
        <v>8271</v>
      </c>
      <c r="Q2788" s="9">
        <f t="shared" si="260"/>
        <v>1.1783999999999999</v>
      </c>
      <c r="R2788" s="15">
        <f t="shared" si="261"/>
        <v>39.81</v>
      </c>
      <c r="S2788" s="5" t="str">
        <f t="shared" si="262"/>
        <v>theater</v>
      </c>
      <c r="T2788" s="5" t="str">
        <f t="shared" si="263"/>
        <v>plays</v>
      </c>
    </row>
    <row r="2789" spans="1:20" ht="32" x14ac:dyDescent="0.2">
      <c r="A2789" s="5">
        <v>2787</v>
      </c>
      <c r="B2789" s="12" t="s">
        <v>2787</v>
      </c>
      <c r="C2789" s="12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18">
        <f t="shared" si="258"/>
        <v>41808.115185185183</v>
      </c>
      <c r="O2789" s="16">
        <f t="shared" si="259"/>
        <v>41837.990185185183</v>
      </c>
      <c r="P2789" s="5" t="s">
        <v>8271</v>
      </c>
      <c r="Q2789" s="9">
        <f t="shared" si="260"/>
        <v>1.1970000000000001</v>
      </c>
      <c r="R2789" s="15">
        <f t="shared" si="261"/>
        <v>31.5</v>
      </c>
      <c r="S2789" s="5" t="str">
        <f t="shared" si="262"/>
        <v>theater</v>
      </c>
      <c r="T2789" s="5" t="str">
        <f t="shared" si="263"/>
        <v>plays</v>
      </c>
    </row>
    <row r="2790" spans="1:20" ht="32" x14ac:dyDescent="0.2">
      <c r="A2790" s="5">
        <v>2788</v>
      </c>
      <c r="B2790" s="12" t="s">
        <v>2788</v>
      </c>
      <c r="C2790" s="12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18">
        <f t="shared" si="258"/>
        <v>42550.61855324074</v>
      </c>
      <c r="O2790" s="16">
        <f t="shared" si="259"/>
        <v>42580.49355324074</v>
      </c>
      <c r="P2790" s="5" t="s">
        <v>8271</v>
      </c>
      <c r="Q2790" s="9">
        <f t="shared" si="260"/>
        <v>1.0249999999999999</v>
      </c>
      <c r="R2790" s="15">
        <f t="shared" si="261"/>
        <v>102.5</v>
      </c>
      <c r="S2790" s="5" t="str">
        <f t="shared" si="262"/>
        <v>theater</v>
      </c>
      <c r="T2790" s="5" t="str">
        <f t="shared" si="263"/>
        <v>plays</v>
      </c>
    </row>
    <row r="2791" spans="1:20" ht="16" x14ac:dyDescent="0.2">
      <c r="A2791" s="5">
        <v>2789</v>
      </c>
      <c r="B2791" s="12" t="s">
        <v>2789</v>
      </c>
      <c r="C2791" s="12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18">
        <f t="shared" si="258"/>
        <v>42055.929791666662</v>
      </c>
      <c r="O2791" s="16">
        <f t="shared" si="259"/>
        <v>42074.958333333336</v>
      </c>
      <c r="P2791" s="5" t="s">
        <v>8271</v>
      </c>
      <c r="Q2791" s="9">
        <f t="shared" si="260"/>
        <v>1.0116666666666667</v>
      </c>
      <c r="R2791" s="15">
        <f t="shared" si="261"/>
        <v>126.46</v>
      </c>
      <c r="S2791" s="5" t="str">
        <f t="shared" si="262"/>
        <v>theater</v>
      </c>
      <c r="T2791" s="5" t="str">
        <f t="shared" si="263"/>
        <v>plays</v>
      </c>
    </row>
    <row r="2792" spans="1:20" ht="32" x14ac:dyDescent="0.2">
      <c r="A2792" s="5">
        <v>2790</v>
      </c>
      <c r="B2792" s="12" t="s">
        <v>2790</v>
      </c>
      <c r="C2792" s="12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18">
        <f t="shared" si="258"/>
        <v>42016.855358796289</v>
      </c>
      <c r="O2792" s="16">
        <f t="shared" si="259"/>
        <v>42046.730358796289</v>
      </c>
      <c r="P2792" s="5" t="s">
        <v>8271</v>
      </c>
      <c r="Q2792" s="9">
        <f t="shared" si="260"/>
        <v>1.0533333333333332</v>
      </c>
      <c r="R2792" s="15">
        <f t="shared" si="261"/>
        <v>47.88</v>
      </c>
      <c r="S2792" s="5" t="str">
        <f t="shared" si="262"/>
        <v>theater</v>
      </c>
      <c r="T2792" s="5" t="str">
        <f t="shared" si="263"/>
        <v>plays</v>
      </c>
    </row>
    <row r="2793" spans="1:20" ht="32" x14ac:dyDescent="0.2">
      <c r="A2793" s="5">
        <v>2791</v>
      </c>
      <c r="B2793" s="12" t="s">
        <v>2791</v>
      </c>
      <c r="C2793" s="12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18">
        <f t="shared" si="258"/>
        <v>42591.816655092589</v>
      </c>
      <c r="O2793" s="16">
        <f t="shared" si="259"/>
        <v>42621.958333333336</v>
      </c>
      <c r="P2793" s="5" t="s">
        <v>8271</v>
      </c>
      <c r="Q2793" s="9">
        <f t="shared" si="260"/>
        <v>1.0249999999999999</v>
      </c>
      <c r="R2793" s="15">
        <f t="shared" si="261"/>
        <v>73.209999999999994</v>
      </c>
      <c r="S2793" s="5" t="str">
        <f t="shared" si="262"/>
        <v>theater</v>
      </c>
      <c r="T2793" s="5" t="str">
        <f t="shared" si="263"/>
        <v>plays</v>
      </c>
    </row>
    <row r="2794" spans="1:20" ht="32" x14ac:dyDescent="0.2">
      <c r="A2794" s="5">
        <v>2792</v>
      </c>
      <c r="B2794" s="12" t="s">
        <v>2792</v>
      </c>
      <c r="C2794" s="12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18">
        <f t="shared" si="258"/>
        <v>42183.147673611107</v>
      </c>
      <c r="O2794" s="16">
        <f t="shared" si="259"/>
        <v>42228.022673611107</v>
      </c>
      <c r="P2794" s="5" t="s">
        <v>8271</v>
      </c>
      <c r="Q2794" s="9">
        <f t="shared" si="260"/>
        <v>1.0760000000000001</v>
      </c>
      <c r="R2794" s="15">
        <f t="shared" si="261"/>
        <v>89.67</v>
      </c>
      <c r="S2794" s="5" t="str">
        <f t="shared" si="262"/>
        <v>theater</v>
      </c>
      <c r="T2794" s="5" t="str">
        <f t="shared" si="263"/>
        <v>plays</v>
      </c>
    </row>
    <row r="2795" spans="1:20" ht="48" x14ac:dyDescent="0.2">
      <c r="A2795" s="5">
        <v>2793</v>
      </c>
      <c r="B2795" s="12" t="s">
        <v>2793</v>
      </c>
      <c r="C2795" s="12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18">
        <f t="shared" si="258"/>
        <v>42176.335706018515</v>
      </c>
      <c r="O2795" s="16">
        <f t="shared" si="259"/>
        <v>42206.210706018515</v>
      </c>
      <c r="P2795" s="5" t="s">
        <v>8271</v>
      </c>
      <c r="Q2795" s="9">
        <f t="shared" si="260"/>
        <v>1.105675</v>
      </c>
      <c r="R2795" s="15">
        <f t="shared" si="261"/>
        <v>151.46</v>
      </c>
      <c r="S2795" s="5" t="str">
        <f t="shared" si="262"/>
        <v>theater</v>
      </c>
      <c r="T2795" s="5" t="str">
        <f t="shared" si="263"/>
        <v>plays</v>
      </c>
    </row>
    <row r="2796" spans="1:20" ht="32" x14ac:dyDescent="0.2">
      <c r="A2796" s="5">
        <v>2794</v>
      </c>
      <c r="B2796" s="12" t="s">
        <v>2794</v>
      </c>
      <c r="C2796" s="12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18">
        <f t="shared" si="258"/>
        <v>42416.60832175926</v>
      </c>
      <c r="O2796" s="16">
        <f t="shared" si="259"/>
        <v>42432.583333333336</v>
      </c>
      <c r="P2796" s="5" t="s">
        <v>8271</v>
      </c>
      <c r="Q2796" s="9">
        <f t="shared" si="260"/>
        <v>1.5</v>
      </c>
      <c r="R2796" s="15">
        <f t="shared" si="261"/>
        <v>25</v>
      </c>
      <c r="S2796" s="5" t="str">
        <f t="shared" si="262"/>
        <v>theater</v>
      </c>
      <c r="T2796" s="5" t="str">
        <f t="shared" si="263"/>
        <v>plays</v>
      </c>
    </row>
    <row r="2797" spans="1:20" ht="32" x14ac:dyDescent="0.2">
      <c r="A2797" s="5">
        <v>2795</v>
      </c>
      <c r="B2797" s="12" t="s">
        <v>2795</v>
      </c>
      <c r="C2797" s="12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18">
        <f t="shared" si="258"/>
        <v>41780.442604166667</v>
      </c>
      <c r="O2797" s="16">
        <f t="shared" si="259"/>
        <v>41796.75</v>
      </c>
      <c r="P2797" s="5" t="s">
        <v>8271</v>
      </c>
      <c r="Q2797" s="9">
        <f t="shared" si="260"/>
        <v>1.0428571428571429</v>
      </c>
      <c r="R2797" s="15">
        <f t="shared" si="261"/>
        <v>36.5</v>
      </c>
      <c r="S2797" s="5" t="str">
        <f t="shared" si="262"/>
        <v>theater</v>
      </c>
      <c r="T2797" s="5" t="str">
        <f t="shared" si="263"/>
        <v>plays</v>
      </c>
    </row>
    <row r="2798" spans="1:20" ht="32" x14ac:dyDescent="0.2">
      <c r="A2798" s="5">
        <v>2796</v>
      </c>
      <c r="B2798" s="12" t="s">
        <v>2796</v>
      </c>
      <c r="C2798" s="12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18">
        <f t="shared" si="258"/>
        <v>41795.444768518515</v>
      </c>
      <c r="O2798" s="16">
        <f t="shared" si="259"/>
        <v>41825.319768518515</v>
      </c>
      <c r="P2798" s="5" t="s">
        <v>8271</v>
      </c>
      <c r="Q2798" s="9">
        <f t="shared" si="260"/>
        <v>1.155</v>
      </c>
      <c r="R2798" s="15">
        <f t="shared" si="261"/>
        <v>44</v>
      </c>
      <c r="S2798" s="5" t="str">
        <f t="shared" si="262"/>
        <v>theater</v>
      </c>
      <c r="T2798" s="5" t="str">
        <f t="shared" si="263"/>
        <v>plays</v>
      </c>
    </row>
    <row r="2799" spans="1:20" ht="32" x14ac:dyDescent="0.2">
      <c r="A2799" s="5">
        <v>2797</v>
      </c>
      <c r="B2799" s="12" t="s">
        <v>2797</v>
      </c>
      <c r="C2799" s="12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18">
        <f t="shared" si="258"/>
        <v>41798.856944444444</v>
      </c>
      <c r="O2799" s="16">
        <f t="shared" si="259"/>
        <v>41828.731944444444</v>
      </c>
      <c r="P2799" s="5" t="s">
        <v>8271</v>
      </c>
      <c r="Q2799" s="9">
        <f t="shared" si="260"/>
        <v>1.02645125</v>
      </c>
      <c r="R2799" s="15">
        <f t="shared" si="261"/>
        <v>87.36</v>
      </c>
      <c r="S2799" s="5" t="str">
        <f t="shared" si="262"/>
        <v>theater</v>
      </c>
      <c r="T2799" s="5" t="str">
        <f t="shared" si="263"/>
        <v>plays</v>
      </c>
    </row>
    <row r="2800" spans="1:20" ht="32" x14ac:dyDescent="0.2">
      <c r="A2800" s="5">
        <v>2798</v>
      </c>
      <c r="B2800" s="12" t="s">
        <v>2798</v>
      </c>
      <c r="C2800" s="12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18">
        <f t="shared" si="258"/>
        <v>42201.591678240737</v>
      </c>
      <c r="O2800" s="16">
        <f t="shared" si="259"/>
        <v>42216.458333333336</v>
      </c>
      <c r="P2800" s="5" t="s">
        <v>8271</v>
      </c>
      <c r="Q2800" s="9">
        <f t="shared" si="260"/>
        <v>1.014</v>
      </c>
      <c r="R2800" s="15">
        <f t="shared" si="261"/>
        <v>36.47</v>
      </c>
      <c r="S2800" s="5" t="str">
        <f t="shared" si="262"/>
        <v>theater</v>
      </c>
      <c r="T2800" s="5" t="str">
        <f t="shared" si="263"/>
        <v>plays</v>
      </c>
    </row>
    <row r="2801" spans="1:20" ht="32" x14ac:dyDescent="0.2">
      <c r="A2801" s="5">
        <v>2799</v>
      </c>
      <c r="B2801" s="12" t="s">
        <v>2799</v>
      </c>
      <c r="C2801" s="12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18">
        <f t="shared" si="258"/>
        <v>42507.18136574074</v>
      </c>
      <c r="O2801" s="16">
        <f t="shared" si="259"/>
        <v>42538.458333333336</v>
      </c>
      <c r="P2801" s="5" t="s">
        <v>8271</v>
      </c>
      <c r="Q2801" s="9">
        <f t="shared" si="260"/>
        <v>1.1663479999999999</v>
      </c>
      <c r="R2801" s="15">
        <f t="shared" si="261"/>
        <v>44.86</v>
      </c>
      <c r="S2801" s="5" t="str">
        <f t="shared" si="262"/>
        <v>theater</v>
      </c>
      <c r="T2801" s="5" t="str">
        <f t="shared" si="263"/>
        <v>plays</v>
      </c>
    </row>
    <row r="2802" spans="1:20" ht="32" x14ac:dyDescent="0.2">
      <c r="A2802" s="5">
        <v>2800</v>
      </c>
      <c r="B2802" s="12" t="s">
        <v>2800</v>
      </c>
      <c r="C2802" s="12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18">
        <f t="shared" si="258"/>
        <v>41948.469513888886</v>
      </c>
      <c r="O2802" s="16">
        <f t="shared" si="259"/>
        <v>42008.344513888886</v>
      </c>
      <c r="P2802" s="5" t="s">
        <v>8271</v>
      </c>
      <c r="Q2802" s="9">
        <f t="shared" si="260"/>
        <v>1.33</v>
      </c>
      <c r="R2802" s="15">
        <f t="shared" si="261"/>
        <v>42.9</v>
      </c>
      <c r="S2802" s="5" t="str">
        <f t="shared" si="262"/>
        <v>theater</v>
      </c>
      <c r="T2802" s="5" t="str">
        <f t="shared" si="263"/>
        <v>plays</v>
      </c>
    </row>
    <row r="2803" spans="1:20" ht="32" x14ac:dyDescent="0.2">
      <c r="A2803" s="5">
        <v>2801</v>
      </c>
      <c r="B2803" s="12" t="s">
        <v>2801</v>
      </c>
      <c r="C2803" s="12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18">
        <f t="shared" si="258"/>
        <v>41900.159826388888</v>
      </c>
      <c r="O2803" s="16">
        <f t="shared" si="259"/>
        <v>41922.25</v>
      </c>
      <c r="P2803" s="5" t="s">
        <v>8271</v>
      </c>
      <c r="Q2803" s="9">
        <f t="shared" si="260"/>
        <v>1.3320000000000001</v>
      </c>
      <c r="R2803" s="15">
        <f t="shared" si="261"/>
        <v>51.23</v>
      </c>
      <c r="S2803" s="5" t="str">
        <f t="shared" si="262"/>
        <v>theater</v>
      </c>
      <c r="T2803" s="5" t="str">
        <f t="shared" si="263"/>
        <v>plays</v>
      </c>
    </row>
    <row r="2804" spans="1:20" ht="32" x14ac:dyDescent="0.2">
      <c r="A2804" s="5">
        <v>2802</v>
      </c>
      <c r="B2804" s="12" t="s">
        <v>2802</v>
      </c>
      <c r="C2804" s="12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18">
        <f t="shared" si="258"/>
        <v>42192.563738425924</v>
      </c>
      <c r="O2804" s="16">
        <f t="shared" si="259"/>
        <v>42222.438738425924</v>
      </c>
      <c r="P2804" s="5" t="s">
        <v>8271</v>
      </c>
      <c r="Q2804" s="9">
        <f t="shared" si="260"/>
        <v>1.0183333333333333</v>
      </c>
      <c r="R2804" s="15">
        <f t="shared" si="261"/>
        <v>33.94</v>
      </c>
      <c r="S2804" s="5" t="str">
        <f t="shared" si="262"/>
        <v>theater</v>
      </c>
      <c r="T2804" s="5" t="str">
        <f t="shared" si="263"/>
        <v>plays</v>
      </c>
    </row>
    <row r="2805" spans="1:20" ht="32" x14ac:dyDescent="0.2">
      <c r="A2805" s="5">
        <v>2803</v>
      </c>
      <c r="B2805" s="12" t="s">
        <v>2803</v>
      </c>
      <c r="C2805" s="12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18">
        <f t="shared" si="258"/>
        <v>42157.982361111113</v>
      </c>
      <c r="O2805" s="16">
        <f t="shared" si="259"/>
        <v>42200.791666666664</v>
      </c>
      <c r="P2805" s="5" t="s">
        <v>8271</v>
      </c>
      <c r="Q2805" s="9">
        <f t="shared" si="260"/>
        <v>1.2795000000000001</v>
      </c>
      <c r="R2805" s="15">
        <f t="shared" si="261"/>
        <v>90.74</v>
      </c>
      <c r="S2805" s="5" t="str">
        <f t="shared" si="262"/>
        <v>theater</v>
      </c>
      <c r="T2805" s="5" t="str">
        <f t="shared" si="263"/>
        <v>plays</v>
      </c>
    </row>
    <row r="2806" spans="1:20" ht="32" x14ac:dyDescent="0.2">
      <c r="A2806" s="5">
        <v>2804</v>
      </c>
      <c r="B2806" s="12" t="s">
        <v>2804</v>
      </c>
      <c r="C2806" s="12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18">
        <f t="shared" si="258"/>
        <v>41881.370254629626</v>
      </c>
      <c r="O2806" s="16">
        <f t="shared" si="259"/>
        <v>41911.245254629626</v>
      </c>
      <c r="P2806" s="5" t="s">
        <v>8271</v>
      </c>
      <c r="Q2806" s="9">
        <f t="shared" si="260"/>
        <v>1.1499999999999999</v>
      </c>
      <c r="R2806" s="15">
        <f t="shared" si="261"/>
        <v>50</v>
      </c>
      <c r="S2806" s="5" t="str">
        <f t="shared" si="262"/>
        <v>theater</v>
      </c>
      <c r="T2806" s="5" t="str">
        <f t="shared" si="263"/>
        <v>plays</v>
      </c>
    </row>
    <row r="2807" spans="1:20" ht="32" x14ac:dyDescent="0.2">
      <c r="A2807" s="5">
        <v>2805</v>
      </c>
      <c r="B2807" s="12" t="s">
        <v>2805</v>
      </c>
      <c r="C2807" s="12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18">
        <f t="shared" si="258"/>
        <v>42213.4221412037</v>
      </c>
      <c r="O2807" s="16">
        <f t="shared" si="259"/>
        <v>42238.2971412037</v>
      </c>
      <c r="P2807" s="5" t="s">
        <v>8271</v>
      </c>
      <c r="Q2807" s="9">
        <f t="shared" si="260"/>
        <v>1.1000000000000001</v>
      </c>
      <c r="R2807" s="15">
        <f t="shared" si="261"/>
        <v>24.44</v>
      </c>
      <c r="S2807" s="5" t="str">
        <f t="shared" si="262"/>
        <v>theater</v>
      </c>
      <c r="T2807" s="5" t="str">
        <f t="shared" si="263"/>
        <v>plays</v>
      </c>
    </row>
    <row r="2808" spans="1:20" ht="32" x14ac:dyDescent="0.2">
      <c r="A2808" s="5">
        <v>2806</v>
      </c>
      <c r="B2808" s="12" t="s">
        <v>2806</v>
      </c>
      <c r="C2808" s="12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18">
        <f t="shared" si="258"/>
        <v>42185.183912037035</v>
      </c>
      <c r="O2808" s="16">
        <f t="shared" si="259"/>
        <v>42221.249999999993</v>
      </c>
      <c r="P2808" s="5" t="s">
        <v>8271</v>
      </c>
      <c r="Q2808" s="9">
        <f t="shared" si="260"/>
        <v>1.121</v>
      </c>
      <c r="R2808" s="15">
        <f t="shared" si="261"/>
        <v>44.25</v>
      </c>
      <c r="S2808" s="5" t="str">
        <f t="shared" si="262"/>
        <v>theater</v>
      </c>
      <c r="T2808" s="5" t="str">
        <f t="shared" si="263"/>
        <v>plays</v>
      </c>
    </row>
    <row r="2809" spans="1:20" ht="16" x14ac:dyDescent="0.2">
      <c r="A2809" s="5">
        <v>2807</v>
      </c>
      <c r="B2809" s="12" t="s">
        <v>2807</v>
      </c>
      <c r="C2809" s="12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18">
        <f t="shared" si="258"/>
        <v>42154.789791666662</v>
      </c>
      <c r="O2809" s="16">
        <f t="shared" si="259"/>
        <v>42184.664791666662</v>
      </c>
      <c r="P2809" s="5" t="s">
        <v>8271</v>
      </c>
      <c r="Q2809" s="9">
        <f t="shared" si="260"/>
        <v>1.26</v>
      </c>
      <c r="R2809" s="15">
        <f t="shared" si="261"/>
        <v>67.739999999999995</v>
      </c>
      <c r="S2809" s="5" t="str">
        <f t="shared" si="262"/>
        <v>theater</v>
      </c>
      <c r="T2809" s="5" t="str">
        <f t="shared" si="263"/>
        <v>plays</v>
      </c>
    </row>
    <row r="2810" spans="1:20" ht="32" x14ac:dyDescent="0.2">
      <c r="A2810" s="5">
        <v>2808</v>
      </c>
      <c r="B2810" s="12" t="s">
        <v>2808</v>
      </c>
      <c r="C2810" s="12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18">
        <f t="shared" si="258"/>
        <v>42208.763136574074</v>
      </c>
      <c r="O2810" s="16">
        <f t="shared" si="259"/>
        <v>42238.638136574074</v>
      </c>
      <c r="P2810" s="5" t="s">
        <v>8271</v>
      </c>
      <c r="Q2810" s="9">
        <f t="shared" si="260"/>
        <v>1.0024444444444445</v>
      </c>
      <c r="R2810" s="15">
        <f t="shared" si="261"/>
        <v>65.38</v>
      </c>
      <c r="S2810" s="5" t="str">
        <f t="shared" si="262"/>
        <v>theater</v>
      </c>
      <c r="T2810" s="5" t="str">
        <f t="shared" si="263"/>
        <v>plays</v>
      </c>
    </row>
    <row r="2811" spans="1:20" ht="32" x14ac:dyDescent="0.2">
      <c r="A2811" s="5">
        <v>2809</v>
      </c>
      <c r="B2811" s="12" t="s">
        <v>2809</v>
      </c>
      <c r="C2811" s="12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18">
        <f t="shared" si="258"/>
        <v>42451.413483796299</v>
      </c>
      <c r="O2811" s="16">
        <f t="shared" si="259"/>
        <v>42459.402083333327</v>
      </c>
      <c r="P2811" s="5" t="s">
        <v>8271</v>
      </c>
      <c r="Q2811" s="9">
        <f t="shared" si="260"/>
        <v>1.024</v>
      </c>
      <c r="R2811" s="15">
        <f t="shared" si="261"/>
        <v>121.9</v>
      </c>
      <c r="S2811" s="5" t="str">
        <f t="shared" si="262"/>
        <v>theater</v>
      </c>
      <c r="T2811" s="5" t="str">
        <f t="shared" si="263"/>
        <v>plays</v>
      </c>
    </row>
    <row r="2812" spans="1:20" ht="32" x14ac:dyDescent="0.2">
      <c r="A2812" s="5">
        <v>2810</v>
      </c>
      <c r="B2812" s="12" t="s">
        <v>2810</v>
      </c>
      <c r="C2812" s="12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18">
        <f t="shared" si="258"/>
        <v>41759.056296296294</v>
      </c>
      <c r="O2812" s="16">
        <f t="shared" si="259"/>
        <v>41790.957638888889</v>
      </c>
      <c r="P2812" s="5" t="s">
        <v>8271</v>
      </c>
      <c r="Q2812" s="9">
        <f t="shared" si="260"/>
        <v>1.0820000000000001</v>
      </c>
      <c r="R2812" s="15">
        <f t="shared" si="261"/>
        <v>47.46</v>
      </c>
      <c r="S2812" s="5" t="str">
        <f t="shared" si="262"/>
        <v>theater</v>
      </c>
      <c r="T2812" s="5" t="str">
        <f t="shared" si="263"/>
        <v>plays</v>
      </c>
    </row>
    <row r="2813" spans="1:20" ht="32" x14ac:dyDescent="0.2">
      <c r="A2813" s="5">
        <v>2811</v>
      </c>
      <c r="B2813" s="12" t="s">
        <v>2811</v>
      </c>
      <c r="C2813" s="12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18">
        <f t="shared" si="258"/>
        <v>42028.413229166668</v>
      </c>
      <c r="O2813" s="16">
        <f t="shared" si="259"/>
        <v>42058.288229166668</v>
      </c>
      <c r="P2813" s="5" t="s">
        <v>8271</v>
      </c>
      <c r="Q2813" s="9">
        <f t="shared" si="260"/>
        <v>1.0026999999999999</v>
      </c>
      <c r="R2813" s="15">
        <f t="shared" si="261"/>
        <v>92.84</v>
      </c>
      <c r="S2813" s="5" t="str">
        <f t="shared" si="262"/>
        <v>theater</v>
      </c>
      <c r="T2813" s="5" t="str">
        <f t="shared" si="263"/>
        <v>plays</v>
      </c>
    </row>
    <row r="2814" spans="1:20" ht="32" x14ac:dyDescent="0.2">
      <c r="A2814" s="5">
        <v>2812</v>
      </c>
      <c r="B2814" s="12" t="s">
        <v>2812</v>
      </c>
      <c r="C2814" s="12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18">
        <f t="shared" si="258"/>
        <v>42054.660856481474</v>
      </c>
      <c r="O2814" s="16">
        <f t="shared" si="259"/>
        <v>42099.958333333336</v>
      </c>
      <c r="P2814" s="5" t="s">
        <v>8271</v>
      </c>
      <c r="Q2814" s="9">
        <f t="shared" si="260"/>
        <v>1.133</v>
      </c>
      <c r="R2814" s="15">
        <f t="shared" si="261"/>
        <v>68.25</v>
      </c>
      <c r="S2814" s="5" t="str">
        <f t="shared" si="262"/>
        <v>theater</v>
      </c>
      <c r="T2814" s="5" t="str">
        <f t="shared" si="263"/>
        <v>plays</v>
      </c>
    </row>
    <row r="2815" spans="1:20" ht="32" x14ac:dyDescent="0.2">
      <c r="A2815" s="5">
        <v>2813</v>
      </c>
      <c r="B2815" s="12" t="s">
        <v>2813</v>
      </c>
      <c r="C2815" s="12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18">
        <f t="shared" si="258"/>
        <v>42693.659270833326</v>
      </c>
      <c r="O2815" s="16">
        <f t="shared" si="259"/>
        <v>42718.534270833326</v>
      </c>
      <c r="P2815" s="5" t="s">
        <v>8271</v>
      </c>
      <c r="Q2815" s="9">
        <f t="shared" si="260"/>
        <v>1.2757571428571428</v>
      </c>
      <c r="R2815" s="15">
        <f t="shared" si="261"/>
        <v>37.21</v>
      </c>
      <c r="S2815" s="5" t="str">
        <f t="shared" si="262"/>
        <v>theater</v>
      </c>
      <c r="T2815" s="5" t="str">
        <f t="shared" si="263"/>
        <v>plays</v>
      </c>
    </row>
    <row r="2816" spans="1:20" ht="32" x14ac:dyDescent="0.2">
      <c r="A2816" s="5">
        <v>2814</v>
      </c>
      <c r="B2816" s="12" t="s">
        <v>2814</v>
      </c>
      <c r="C2816" s="12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18">
        <f t="shared" si="258"/>
        <v>42103.316145833327</v>
      </c>
      <c r="O2816" s="16">
        <f t="shared" si="259"/>
        <v>42133.191145833327</v>
      </c>
      <c r="P2816" s="5" t="s">
        <v>8271</v>
      </c>
      <c r="Q2816" s="9">
        <f t="shared" si="260"/>
        <v>1.0773333333333333</v>
      </c>
      <c r="R2816" s="15">
        <f t="shared" si="261"/>
        <v>25.25</v>
      </c>
      <c r="S2816" s="5" t="str">
        <f t="shared" si="262"/>
        <v>theater</v>
      </c>
      <c r="T2816" s="5" t="str">
        <f t="shared" si="263"/>
        <v>plays</v>
      </c>
    </row>
    <row r="2817" spans="1:20" ht="32" x14ac:dyDescent="0.2">
      <c r="A2817" s="5">
        <v>2815</v>
      </c>
      <c r="B2817" s="12" t="s">
        <v>2815</v>
      </c>
      <c r="C2817" s="12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18">
        <f t="shared" si="258"/>
        <v>42559.693391203698</v>
      </c>
      <c r="O2817" s="16">
        <f t="shared" si="259"/>
        <v>42589.568391203698</v>
      </c>
      <c r="P2817" s="5" t="s">
        <v>8271</v>
      </c>
      <c r="Q2817" s="9">
        <f t="shared" si="260"/>
        <v>2.42</v>
      </c>
      <c r="R2817" s="15">
        <f t="shared" si="261"/>
        <v>43.21</v>
      </c>
      <c r="S2817" s="5" t="str">
        <f t="shared" si="262"/>
        <v>theater</v>
      </c>
      <c r="T2817" s="5" t="str">
        <f t="shared" si="263"/>
        <v>plays</v>
      </c>
    </row>
    <row r="2818" spans="1:20" ht="32" x14ac:dyDescent="0.2">
      <c r="A2818" s="5">
        <v>2816</v>
      </c>
      <c r="B2818" s="12" t="s">
        <v>2816</v>
      </c>
      <c r="C2818" s="12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18">
        <f t="shared" ref="N2818:N2881" si="264">(J2818/86400)+25569+(-2/24)</f>
        <v>42188.384166666663</v>
      </c>
      <c r="O2818" s="16">
        <f t="shared" ref="O2818:O2881" si="265">(I2818/86400)+25569+(-5/24)</f>
        <v>42218.458333333336</v>
      </c>
      <c r="P2818" s="5" t="s">
        <v>8271</v>
      </c>
      <c r="Q2818" s="9">
        <f t="shared" ref="Q2818:Q2881" si="266">E2818/D2818</f>
        <v>1.4156666666666666</v>
      </c>
      <c r="R2818" s="15">
        <f t="shared" ref="R2818:R2881" si="267">IF(OR(E2818=0,L2818=0),"N/A",ROUND((E2818/L2818),2))</f>
        <v>25.13</v>
      </c>
      <c r="S2818" s="5" t="str">
        <f t="shared" ref="S2818:S2881" si="268">LEFT(P2818,(FIND("/",P2818,1)-1))</f>
        <v>theater</v>
      </c>
      <c r="T2818" s="5" t="str">
        <f t="shared" ref="T2818:T2881" si="269">RIGHT(P2818,LEN(P2818)-FIND("/",P2818))</f>
        <v>plays</v>
      </c>
    </row>
    <row r="2819" spans="1:20" ht="32" x14ac:dyDescent="0.2">
      <c r="A2819" s="5">
        <v>2817</v>
      </c>
      <c r="B2819" s="12" t="s">
        <v>2817</v>
      </c>
      <c r="C2819" s="12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18">
        <f t="shared" si="264"/>
        <v>42023.55164351852</v>
      </c>
      <c r="O2819" s="16">
        <f t="shared" si="265"/>
        <v>42063.42664351852</v>
      </c>
      <c r="P2819" s="5" t="s">
        <v>8271</v>
      </c>
      <c r="Q2819" s="9">
        <f t="shared" si="266"/>
        <v>1.3</v>
      </c>
      <c r="R2819" s="15">
        <f t="shared" si="267"/>
        <v>23.64</v>
      </c>
      <c r="S2819" s="5" t="str">
        <f t="shared" si="268"/>
        <v>theater</v>
      </c>
      <c r="T2819" s="5" t="str">
        <f t="shared" si="269"/>
        <v>plays</v>
      </c>
    </row>
    <row r="2820" spans="1:20" ht="32" x14ac:dyDescent="0.2">
      <c r="A2820" s="5">
        <v>2818</v>
      </c>
      <c r="B2820" s="12" t="s">
        <v>2818</v>
      </c>
      <c r="C2820" s="12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18">
        <f t="shared" si="264"/>
        <v>42250.514884259253</v>
      </c>
      <c r="O2820" s="16">
        <f t="shared" si="265"/>
        <v>42270.389884259253</v>
      </c>
      <c r="P2820" s="5" t="s">
        <v>8271</v>
      </c>
      <c r="Q2820" s="9">
        <f t="shared" si="266"/>
        <v>1.0603</v>
      </c>
      <c r="R2820" s="15">
        <f t="shared" si="267"/>
        <v>103.95</v>
      </c>
      <c r="S2820" s="5" t="str">
        <f t="shared" si="268"/>
        <v>theater</v>
      </c>
      <c r="T2820" s="5" t="str">
        <f t="shared" si="269"/>
        <v>plays</v>
      </c>
    </row>
    <row r="2821" spans="1:20" ht="32" x14ac:dyDescent="0.2">
      <c r="A2821" s="5">
        <v>2819</v>
      </c>
      <c r="B2821" s="12" t="s">
        <v>2819</v>
      </c>
      <c r="C2821" s="12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18">
        <f t="shared" si="264"/>
        <v>42139.442233796297</v>
      </c>
      <c r="O2821" s="16">
        <f t="shared" si="265"/>
        <v>42169.317233796297</v>
      </c>
      <c r="P2821" s="5" t="s">
        <v>8271</v>
      </c>
      <c r="Q2821" s="9">
        <f t="shared" si="266"/>
        <v>1.048</v>
      </c>
      <c r="R2821" s="15">
        <f t="shared" si="267"/>
        <v>50.38</v>
      </c>
      <c r="S2821" s="5" t="str">
        <f t="shared" si="268"/>
        <v>theater</v>
      </c>
      <c r="T2821" s="5" t="str">
        <f t="shared" si="269"/>
        <v>plays</v>
      </c>
    </row>
    <row r="2822" spans="1:20" ht="32" x14ac:dyDescent="0.2">
      <c r="A2822" s="5">
        <v>2820</v>
      </c>
      <c r="B2822" s="12" t="s">
        <v>2820</v>
      </c>
      <c r="C2822" s="12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18">
        <f t="shared" si="264"/>
        <v>42401.527650462966</v>
      </c>
      <c r="O2822" s="16">
        <f t="shared" si="265"/>
        <v>42425.791666666664</v>
      </c>
      <c r="P2822" s="5" t="s">
        <v>8271</v>
      </c>
      <c r="Q2822" s="9">
        <f t="shared" si="266"/>
        <v>1.36</v>
      </c>
      <c r="R2822" s="15">
        <f t="shared" si="267"/>
        <v>13.6</v>
      </c>
      <c r="S2822" s="5" t="str">
        <f t="shared" si="268"/>
        <v>theater</v>
      </c>
      <c r="T2822" s="5" t="str">
        <f t="shared" si="269"/>
        <v>plays</v>
      </c>
    </row>
    <row r="2823" spans="1:20" ht="32" x14ac:dyDescent="0.2">
      <c r="A2823" s="5">
        <v>2821</v>
      </c>
      <c r="B2823" s="12" t="s">
        <v>2821</v>
      </c>
      <c r="C2823" s="12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18">
        <f t="shared" si="264"/>
        <v>41875.839525462965</v>
      </c>
      <c r="O2823" s="16">
        <f t="shared" si="265"/>
        <v>41905.714525462965</v>
      </c>
      <c r="P2823" s="5" t="s">
        <v>8271</v>
      </c>
      <c r="Q2823" s="9">
        <f t="shared" si="266"/>
        <v>1</v>
      </c>
      <c r="R2823" s="15">
        <f t="shared" si="267"/>
        <v>28.57</v>
      </c>
      <c r="S2823" s="5" t="str">
        <f t="shared" si="268"/>
        <v>theater</v>
      </c>
      <c r="T2823" s="5" t="str">
        <f t="shared" si="269"/>
        <v>plays</v>
      </c>
    </row>
    <row r="2824" spans="1:20" ht="32" x14ac:dyDescent="0.2">
      <c r="A2824" s="5">
        <v>2822</v>
      </c>
      <c r="B2824" s="12" t="s">
        <v>2822</v>
      </c>
      <c r="C2824" s="12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18">
        <f t="shared" si="264"/>
        <v>42060.600601851846</v>
      </c>
      <c r="O2824" s="16">
        <f t="shared" si="265"/>
        <v>42090.433935185181</v>
      </c>
      <c r="P2824" s="5" t="s">
        <v>8271</v>
      </c>
      <c r="Q2824" s="9">
        <f t="shared" si="266"/>
        <v>1</v>
      </c>
      <c r="R2824" s="15">
        <f t="shared" si="267"/>
        <v>63.83</v>
      </c>
      <c r="S2824" s="5" t="str">
        <f t="shared" si="268"/>
        <v>theater</v>
      </c>
      <c r="T2824" s="5" t="str">
        <f t="shared" si="269"/>
        <v>plays</v>
      </c>
    </row>
    <row r="2825" spans="1:20" ht="32" x14ac:dyDescent="0.2">
      <c r="A2825" s="5">
        <v>2823</v>
      </c>
      <c r="B2825" s="12" t="s">
        <v>2823</v>
      </c>
      <c r="C2825" s="12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18">
        <f t="shared" si="264"/>
        <v>42066.928310185183</v>
      </c>
      <c r="O2825" s="16">
        <f t="shared" si="265"/>
        <v>42094.749305555553</v>
      </c>
      <c r="P2825" s="5" t="s">
        <v>8271</v>
      </c>
      <c r="Q2825" s="9">
        <f t="shared" si="266"/>
        <v>1.24</v>
      </c>
      <c r="R2825" s="15">
        <f t="shared" si="267"/>
        <v>8.86</v>
      </c>
      <c r="S2825" s="5" t="str">
        <f t="shared" si="268"/>
        <v>theater</v>
      </c>
      <c r="T2825" s="5" t="str">
        <f t="shared" si="269"/>
        <v>plays</v>
      </c>
    </row>
    <row r="2826" spans="1:20" ht="32" x14ac:dyDescent="0.2">
      <c r="A2826" s="5">
        <v>2824</v>
      </c>
      <c r="B2826" s="12" t="s">
        <v>2824</v>
      </c>
      <c r="C2826" s="12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18">
        <f t="shared" si="264"/>
        <v>42136.1874537037</v>
      </c>
      <c r="O2826" s="16">
        <f t="shared" si="265"/>
        <v>42167.863194444442</v>
      </c>
      <c r="P2826" s="5" t="s">
        <v>8271</v>
      </c>
      <c r="Q2826" s="9">
        <f t="shared" si="266"/>
        <v>1.1692307692307693</v>
      </c>
      <c r="R2826" s="15">
        <f t="shared" si="267"/>
        <v>50.67</v>
      </c>
      <c r="S2826" s="5" t="str">
        <f t="shared" si="268"/>
        <v>theater</v>
      </c>
      <c r="T2826" s="5" t="str">
        <f t="shared" si="269"/>
        <v>plays</v>
      </c>
    </row>
    <row r="2827" spans="1:20" ht="32" x14ac:dyDescent="0.2">
      <c r="A2827" s="5">
        <v>2825</v>
      </c>
      <c r="B2827" s="12" t="s">
        <v>2825</v>
      </c>
      <c r="C2827" s="12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18">
        <f t="shared" si="264"/>
        <v>42312.709328703706</v>
      </c>
      <c r="O2827" s="16">
        <f t="shared" si="265"/>
        <v>42342.584328703706</v>
      </c>
      <c r="P2827" s="5" t="s">
        <v>8271</v>
      </c>
      <c r="Q2827" s="9">
        <f t="shared" si="266"/>
        <v>1.0333333333333334</v>
      </c>
      <c r="R2827" s="15">
        <f t="shared" si="267"/>
        <v>60.78</v>
      </c>
      <c r="S2827" s="5" t="str">
        <f t="shared" si="268"/>
        <v>theater</v>
      </c>
      <c r="T2827" s="5" t="str">
        <f t="shared" si="269"/>
        <v>plays</v>
      </c>
    </row>
    <row r="2828" spans="1:20" ht="32" x14ac:dyDescent="0.2">
      <c r="A2828" s="5">
        <v>2826</v>
      </c>
      <c r="B2828" s="12" t="s">
        <v>2826</v>
      </c>
      <c r="C2828" s="12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18">
        <f t="shared" si="264"/>
        <v>42170.951527777775</v>
      </c>
      <c r="O2828" s="16">
        <f t="shared" si="265"/>
        <v>42195.083333333336</v>
      </c>
      <c r="P2828" s="5" t="s">
        <v>8271</v>
      </c>
      <c r="Q2828" s="9">
        <f t="shared" si="266"/>
        <v>1.0774999999999999</v>
      </c>
      <c r="R2828" s="15">
        <f t="shared" si="267"/>
        <v>113.42</v>
      </c>
      <c r="S2828" s="5" t="str">
        <f t="shared" si="268"/>
        <v>theater</v>
      </c>
      <c r="T2828" s="5" t="str">
        <f t="shared" si="269"/>
        <v>plays</v>
      </c>
    </row>
    <row r="2829" spans="1:20" ht="32" x14ac:dyDescent="0.2">
      <c r="A2829" s="5">
        <v>2827</v>
      </c>
      <c r="B2829" s="12" t="s">
        <v>2827</v>
      </c>
      <c r="C2829" s="12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18">
        <f t="shared" si="264"/>
        <v>42494.600300925922</v>
      </c>
      <c r="O2829" s="16">
        <f t="shared" si="265"/>
        <v>42524.479166666664</v>
      </c>
      <c r="P2829" s="5" t="s">
        <v>8271</v>
      </c>
      <c r="Q2829" s="9">
        <f t="shared" si="266"/>
        <v>1.2024999999999999</v>
      </c>
      <c r="R2829" s="15">
        <f t="shared" si="267"/>
        <v>104.57</v>
      </c>
      <c r="S2829" s="5" t="str">
        <f t="shared" si="268"/>
        <v>theater</v>
      </c>
      <c r="T2829" s="5" t="str">
        <f t="shared" si="269"/>
        <v>plays</v>
      </c>
    </row>
    <row r="2830" spans="1:20" ht="32" x14ac:dyDescent="0.2">
      <c r="A2830" s="5">
        <v>2828</v>
      </c>
      <c r="B2830" s="12" t="s">
        <v>2828</v>
      </c>
      <c r="C2830" s="12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18">
        <f t="shared" si="264"/>
        <v>42254.181354166663</v>
      </c>
      <c r="O2830" s="16">
        <f t="shared" si="265"/>
        <v>42279.749999999993</v>
      </c>
      <c r="P2830" s="5" t="s">
        <v>8271</v>
      </c>
      <c r="Q2830" s="9">
        <f t="shared" si="266"/>
        <v>1.0037894736842106</v>
      </c>
      <c r="R2830" s="15">
        <f t="shared" si="267"/>
        <v>98.31</v>
      </c>
      <c r="S2830" s="5" t="str">
        <f t="shared" si="268"/>
        <v>theater</v>
      </c>
      <c r="T2830" s="5" t="str">
        <f t="shared" si="269"/>
        <v>plays</v>
      </c>
    </row>
    <row r="2831" spans="1:20" ht="32" x14ac:dyDescent="0.2">
      <c r="A2831" s="5">
        <v>2829</v>
      </c>
      <c r="B2831" s="12" t="s">
        <v>2829</v>
      </c>
      <c r="C2831" s="12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18">
        <f t="shared" si="264"/>
        <v>42495.350902777776</v>
      </c>
      <c r="O2831" s="16">
        <f t="shared" si="265"/>
        <v>42523.225902777776</v>
      </c>
      <c r="P2831" s="5" t="s">
        <v>8271</v>
      </c>
      <c r="Q2831" s="9">
        <f t="shared" si="266"/>
        <v>1.0651999999999999</v>
      </c>
      <c r="R2831" s="15">
        <f t="shared" si="267"/>
        <v>35.04</v>
      </c>
      <c r="S2831" s="5" t="str">
        <f t="shared" si="268"/>
        <v>theater</v>
      </c>
      <c r="T2831" s="5" t="str">
        <f t="shared" si="269"/>
        <v>plays</v>
      </c>
    </row>
    <row r="2832" spans="1:20" ht="16" x14ac:dyDescent="0.2">
      <c r="A2832" s="5">
        <v>2830</v>
      </c>
      <c r="B2832" s="12" t="s">
        <v>2830</v>
      </c>
      <c r="C2832" s="12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18">
        <f t="shared" si="264"/>
        <v>41758.756342592591</v>
      </c>
      <c r="O2832" s="16">
        <f t="shared" si="265"/>
        <v>41770.957638888889</v>
      </c>
      <c r="P2832" s="5" t="s">
        <v>8271</v>
      </c>
      <c r="Q2832" s="9">
        <f t="shared" si="266"/>
        <v>1</v>
      </c>
      <c r="R2832" s="15">
        <f t="shared" si="267"/>
        <v>272.73</v>
      </c>
      <c r="S2832" s="5" t="str">
        <f t="shared" si="268"/>
        <v>theater</v>
      </c>
      <c r="T2832" s="5" t="str">
        <f t="shared" si="269"/>
        <v>plays</v>
      </c>
    </row>
    <row r="2833" spans="1:20" ht="32" x14ac:dyDescent="0.2">
      <c r="A2833" s="5">
        <v>2831</v>
      </c>
      <c r="B2833" s="12" t="s">
        <v>2831</v>
      </c>
      <c r="C2833" s="12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18">
        <f t="shared" si="264"/>
        <v>42171.741550925923</v>
      </c>
      <c r="O2833" s="16">
        <f t="shared" si="265"/>
        <v>42201.616550925923</v>
      </c>
      <c r="P2833" s="5" t="s">
        <v>8271</v>
      </c>
      <c r="Q2833" s="9">
        <f t="shared" si="266"/>
        <v>1.1066666666666667</v>
      </c>
      <c r="R2833" s="15">
        <f t="shared" si="267"/>
        <v>63.85</v>
      </c>
      <c r="S2833" s="5" t="str">
        <f t="shared" si="268"/>
        <v>theater</v>
      </c>
      <c r="T2833" s="5" t="str">
        <f t="shared" si="269"/>
        <v>plays</v>
      </c>
    </row>
    <row r="2834" spans="1:20" ht="32" x14ac:dyDescent="0.2">
      <c r="A2834" s="5">
        <v>2832</v>
      </c>
      <c r="B2834" s="12" t="s">
        <v>2832</v>
      </c>
      <c r="C2834" s="12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18">
        <f t="shared" si="264"/>
        <v>41938.626087962963</v>
      </c>
      <c r="O2834" s="16">
        <f t="shared" si="265"/>
        <v>41966.708333333336</v>
      </c>
      <c r="P2834" s="5" t="s">
        <v>8271</v>
      </c>
      <c r="Q2834" s="9">
        <f t="shared" si="266"/>
        <v>1.1471959999999999</v>
      </c>
      <c r="R2834" s="15">
        <f t="shared" si="267"/>
        <v>30.19</v>
      </c>
      <c r="S2834" s="5" t="str">
        <f t="shared" si="268"/>
        <v>theater</v>
      </c>
      <c r="T2834" s="5" t="str">
        <f t="shared" si="269"/>
        <v>plays</v>
      </c>
    </row>
    <row r="2835" spans="1:20" ht="16" x14ac:dyDescent="0.2">
      <c r="A2835" s="5">
        <v>2833</v>
      </c>
      <c r="B2835" s="12" t="s">
        <v>2833</v>
      </c>
      <c r="C2835" s="12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18">
        <f t="shared" si="264"/>
        <v>42268.044363425921</v>
      </c>
      <c r="O2835" s="16">
        <f t="shared" si="265"/>
        <v>42287.874999999993</v>
      </c>
      <c r="P2835" s="5" t="s">
        <v>8271</v>
      </c>
      <c r="Q2835" s="9">
        <f t="shared" si="266"/>
        <v>1.0825925925925926</v>
      </c>
      <c r="R2835" s="15">
        <f t="shared" si="267"/>
        <v>83.51</v>
      </c>
      <c r="S2835" s="5" t="str">
        <f t="shared" si="268"/>
        <v>theater</v>
      </c>
      <c r="T2835" s="5" t="str">
        <f t="shared" si="269"/>
        <v>plays</v>
      </c>
    </row>
    <row r="2836" spans="1:20" ht="32" x14ac:dyDescent="0.2">
      <c r="A2836" s="5">
        <v>2834</v>
      </c>
      <c r="B2836" s="12" t="s">
        <v>2834</v>
      </c>
      <c r="C2836" s="12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18">
        <f t="shared" si="264"/>
        <v>42019.876504629625</v>
      </c>
      <c r="O2836" s="16">
        <f t="shared" si="265"/>
        <v>42034.751504629625</v>
      </c>
      <c r="P2836" s="5" t="s">
        <v>8271</v>
      </c>
      <c r="Q2836" s="9">
        <f t="shared" si="266"/>
        <v>1.7</v>
      </c>
      <c r="R2836" s="15">
        <f t="shared" si="267"/>
        <v>64.760000000000005</v>
      </c>
      <c r="S2836" s="5" t="str">
        <f t="shared" si="268"/>
        <v>theater</v>
      </c>
      <c r="T2836" s="5" t="str">
        <f t="shared" si="269"/>
        <v>plays</v>
      </c>
    </row>
    <row r="2837" spans="1:20" ht="32" x14ac:dyDescent="0.2">
      <c r="A2837" s="5">
        <v>2835</v>
      </c>
      <c r="B2837" s="12" t="s">
        <v>2835</v>
      </c>
      <c r="C2837" s="12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18">
        <f t="shared" si="264"/>
        <v>42313.620567129627</v>
      </c>
      <c r="O2837" s="16">
        <f t="shared" si="265"/>
        <v>42342.791666666664</v>
      </c>
      <c r="P2837" s="5" t="s">
        <v>8271</v>
      </c>
      <c r="Q2837" s="9">
        <f t="shared" si="266"/>
        <v>1.8709899999999999</v>
      </c>
      <c r="R2837" s="15">
        <f t="shared" si="267"/>
        <v>20.12</v>
      </c>
      <c r="S2837" s="5" t="str">
        <f t="shared" si="268"/>
        <v>theater</v>
      </c>
      <c r="T2837" s="5" t="str">
        <f t="shared" si="269"/>
        <v>plays</v>
      </c>
    </row>
    <row r="2838" spans="1:20" ht="32" x14ac:dyDescent="0.2">
      <c r="A2838" s="5">
        <v>2836</v>
      </c>
      <c r="B2838" s="12" t="s">
        <v>2836</v>
      </c>
      <c r="C2838" s="12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18">
        <f t="shared" si="264"/>
        <v>42746.178449074076</v>
      </c>
      <c r="O2838" s="16">
        <f t="shared" si="265"/>
        <v>42783.999305555553</v>
      </c>
      <c r="P2838" s="5" t="s">
        <v>8271</v>
      </c>
      <c r="Q2838" s="9">
        <f t="shared" si="266"/>
        <v>1.0777777777777777</v>
      </c>
      <c r="R2838" s="15">
        <f t="shared" si="267"/>
        <v>44.09</v>
      </c>
      <c r="S2838" s="5" t="str">
        <f t="shared" si="268"/>
        <v>theater</v>
      </c>
      <c r="T2838" s="5" t="str">
        <f t="shared" si="269"/>
        <v>plays</v>
      </c>
    </row>
    <row r="2839" spans="1:20" ht="32" x14ac:dyDescent="0.2">
      <c r="A2839" s="5">
        <v>2837</v>
      </c>
      <c r="B2839" s="12" t="s">
        <v>2837</v>
      </c>
      <c r="C2839" s="12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18">
        <f t="shared" si="264"/>
        <v>42307.825046296297</v>
      </c>
      <c r="O2839" s="16">
        <f t="shared" si="265"/>
        <v>42347.741712962961</v>
      </c>
      <c r="P2839" s="5" t="s">
        <v>8271</v>
      </c>
      <c r="Q2839" s="9">
        <f t="shared" si="266"/>
        <v>1</v>
      </c>
      <c r="R2839" s="15">
        <f t="shared" si="267"/>
        <v>40.479999999999997</v>
      </c>
      <c r="S2839" s="5" t="str">
        <f t="shared" si="268"/>
        <v>theater</v>
      </c>
      <c r="T2839" s="5" t="str">
        <f t="shared" si="269"/>
        <v>plays</v>
      </c>
    </row>
    <row r="2840" spans="1:20" ht="32" x14ac:dyDescent="0.2">
      <c r="A2840" s="5">
        <v>2838</v>
      </c>
      <c r="B2840" s="12" t="s">
        <v>2838</v>
      </c>
      <c r="C2840" s="12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18">
        <f t="shared" si="264"/>
        <v>41842.524259259255</v>
      </c>
      <c r="O2840" s="16">
        <f t="shared" si="265"/>
        <v>41864.708333333328</v>
      </c>
      <c r="P2840" s="5" t="s">
        <v>8271</v>
      </c>
      <c r="Q2840" s="9">
        <f t="shared" si="266"/>
        <v>1.2024999999999999</v>
      </c>
      <c r="R2840" s="15">
        <f t="shared" si="267"/>
        <v>44.54</v>
      </c>
      <c r="S2840" s="5" t="str">
        <f t="shared" si="268"/>
        <v>theater</v>
      </c>
      <c r="T2840" s="5" t="str">
        <f t="shared" si="269"/>
        <v>plays</v>
      </c>
    </row>
    <row r="2841" spans="1:20" ht="32" x14ac:dyDescent="0.2">
      <c r="A2841" s="5">
        <v>2839</v>
      </c>
      <c r="B2841" s="12" t="s">
        <v>2839</v>
      </c>
      <c r="C2841" s="12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18">
        <f t="shared" si="264"/>
        <v>41853.156874999993</v>
      </c>
      <c r="O2841" s="16">
        <f t="shared" si="265"/>
        <v>41875.999305555553</v>
      </c>
      <c r="P2841" s="5" t="s">
        <v>8271</v>
      </c>
      <c r="Q2841" s="9">
        <f t="shared" si="266"/>
        <v>1.1142857142857143</v>
      </c>
      <c r="R2841" s="15">
        <f t="shared" si="267"/>
        <v>125.81</v>
      </c>
      <c r="S2841" s="5" t="str">
        <f t="shared" si="268"/>
        <v>theater</v>
      </c>
      <c r="T2841" s="5" t="str">
        <f t="shared" si="269"/>
        <v>plays</v>
      </c>
    </row>
    <row r="2842" spans="1:20" ht="32" x14ac:dyDescent="0.2">
      <c r="A2842" s="5">
        <v>2840</v>
      </c>
      <c r="B2842" s="12" t="s">
        <v>2840</v>
      </c>
      <c r="C2842" s="12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18">
        <f t="shared" si="264"/>
        <v>42059.952303240738</v>
      </c>
      <c r="O2842" s="16">
        <f t="shared" si="265"/>
        <v>42081.499999999993</v>
      </c>
      <c r="P2842" s="5" t="s">
        <v>8271</v>
      </c>
      <c r="Q2842" s="9">
        <f t="shared" si="266"/>
        <v>1.04</v>
      </c>
      <c r="R2842" s="15">
        <f t="shared" si="267"/>
        <v>19.7</v>
      </c>
      <c r="S2842" s="5" t="str">
        <f t="shared" si="268"/>
        <v>theater</v>
      </c>
      <c r="T2842" s="5" t="str">
        <f t="shared" si="269"/>
        <v>plays</v>
      </c>
    </row>
    <row r="2843" spans="1:20" ht="32" x14ac:dyDescent="0.2">
      <c r="A2843" s="5">
        <v>2841</v>
      </c>
      <c r="B2843" s="12" t="s">
        <v>2841</v>
      </c>
      <c r="C2843" s="12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18">
        <f t="shared" si="264"/>
        <v>42291.656215277777</v>
      </c>
      <c r="O2843" s="16">
        <f t="shared" si="265"/>
        <v>42351.572881944441</v>
      </c>
      <c r="P2843" s="5" t="s">
        <v>8271</v>
      </c>
      <c r="Q2843" s="9">
        <f t="shared" si="266"/>
        <v>0.01</v>
      </c>
      <c r="R2843" s="15">
        <f t="shared" si="267"/>
        <v>10</v>
      </c>
      <c r="S2843" s="5" t="str">
        <f t="shared" si="268"/>
        <v>theater</v>
      </c>
      <c r="T2843" s="5" t="str">
        <f t="shared" si="269"/>
        <v>plays</v>
      </c>
    </row>
    <row r="2844" spans="1:20" ht="32" x14ac:dyDescent="0.2">
      <c r="A2844" s="5">
        <v>2842</v>
      </c>
      <c r="B2844" s="12" t="s">
        <v>2842</v>
      </c>
      <c r="C2844" s="12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18">
        <f t="shared" si="264"/>
        <v>41784.869155092594</v>
      </c>
      <c r="O2844" s="16">
        <f t="shared" si="265"/>
        <v>41811.25</v>
      </c>
      <c r="P2844" s="5" t="s">
        <v>8271</v>
      </c>
      <c r="Q2844" s="9">
        <f t="shared" si="266"/>
        <v>0</v>
      </c>
      <c r="R2844" s="15" t="str">
        <f t="shared" si="267"/>
        <v>N/A</v>
      </c>
      <c r="S2844" s="5" t="str">
        <f t="shared" si="268"/>
        <v>theater</v>
      </c>
      <c r="T2844" s="5" t="str">
        <f t="shared" si="269"/>
        <v>plays</v>
      </c>
    </row>
    <row r="2845" spans="1:20" ht="32" x14ac:dyDescent="0.2">
      <c r="A2845" s="5">
        <v>2843</v>
      </c>
      <c r="B2845" s="12" t="s">
        <v>2843</v>
      </c>
      <c r="C2845" s="12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18">
        <f t="shared" si="264"/>
        <v>42492.654513888883</v>
      </c>
      <c r="O2845" s="16">
        <f t="shared" si="265"/>
        <v>42533.958333333336</v>
      </c>
      <c r="P2845" s="5" t="s">
        <v>8271</v>
      </c>
      <c r="Q2845" s="9">
        <f t="shared" si="266"/>
        <v>0</v>
      </c>
      <c r="R2845" s="15" t="str">
        <f t="shared" si="267"/>
        <v>N/A</v>
      </c>
      <c r="S2845" s="5" t="str">
        <f t="shared" si="268"/>
        <v>theater</v>
      </c>
      <c r="T2845" s="5" t="str">
        <f t="shared" si="269"/>
        <v>plays</v>
      </c>
    </row>
    <row r="2846" spans="1:20" ht="32" x14ac:dyDescent="0.2">
      <c r="A2846" s="5">
        <v>2844</v>
      </c>
      <c r="B2846" s="12" t="s">
        <v>2844</v>
      </c>
      <c r="C2846" s="12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18">
        <f t="shared" si="264"/>
        <v>42709.462731481479</v>
      </c>
      <c r="O2846" s="16">
        <f t="shared" si="265"/>
        <v>42739.337731481479</v>
      </c>
      <c r="P2846" s="5" t="s">
        <v>8271</v>
      </c>
      <c r="Q2846" s="9">
        <f t="shared" si="266"/>
        <v>5.4545454545454543E-2</v>
      </c>
      <c r="R2846" s="15">
        <f t="shared" si="267"/>
        <v>30</v>
      </c>
      <c r="S2846" s="5" t="str">
        <f t="shared" si="268"/>
        <v>theater</v>
      </c>
      <c r="T2846" s="5" t="str">
        <f t="shared" si="269"/>
        <v>plays</v>
      </c>
    </row>
    <row r="2847" spans="1:20" ht="32" x14ac:dyDescent="0.2">
      <c r="A2847" s="5">
        <v>2845</v>
      </c>
      <c r="B2847" s="12" t="s">
        <v>2845</v>
      </c>
      <c r="C2847" s="12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18">
        <f t="shared" si="264"/>
        <v>42102.933252314811</v>
      </c>
      <c r="O2847" s="16">
        <f t="shared" si="265"/>
        <v>42162.808252314811</v>
      </c>
      <c r="P2847" s="5" t="s">
        <v>8271</v>
      </c>
      <c r="Q2847" s="9">
        <f t="shared" si="266"/>
        <v>0.31546666666666667</v>
      </c>
      <c r="R2847" s="15">
        <f t="shared" si="267"/>
        <v>60.67</v>
      </c>
      <c r="S2847" s="5" t="str">
        <f t="shared" si="268"/>
        <v>theater</v>
      </c>
      <c r="T2847" s="5" t="str">
        <f t="shared" si="269"/>
        <v>plays</v>
      </c>
    </row>
    <row r="2848" spans="1:20" ht="32" x14ac:dyDescent="0.2">
      <c r="A2848" s="5">
        <v>2846</v>
      </c>
      <c r="B2848" s="12" t="s">
        <v>2846</v>
      </c>
      <c r="C2848" s="12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18">
        <f t="shared" si="264"/>
        <v>42108.608726851853</v>
      </c>
      <c r="O2848" s="16">
        <f t="shared" si="265"/>
        <v>42153.483726851853</v>
      </c>
      <c r="P2848" s="5" t="s">
        <v>8271</v>
      </c>
      <c r="Q2848" s="9">
        <f t="shared" si="266"/>
        <v>0</v>
      </c>
      <c r="R2848" s="15" t="str">
        <f t="shared" si="267"/>
        <v>N/A</v>
      </c>
      <c r="S2848" s="5" t="str">
        <f t="shared" si="268"/>
        <v>theater</v>
      </c>
      <c r="T2848" s="5" t="str">
        <f t="shared" si="269"/>
        <v>plays</v>
      </c>
    </row>
    <row r="2849" spans="1:20" ht="32" x14ac:dyDescent="0.2">
      <c r="A2849" s="5">
        <v>2847</v>
      </c>
      <c r="B2849" s="12" t="s">
        <v>2847</v>
      </c>
      <c r="C2849" s="12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18">
        <f t="shared" si="264"/>
        <v>42453.722974537035</v>
      </c>
      <c r="O2849" s="16">
        <f t="shared" si="265"/>
        <v>42513.597974537035</v>
      </c>
      <c r="P2849" s="5" t="s">
        <v>8271</v>
      </c>
      <c r="Q2849" s="9">
        <f t="shared" si="266"/>
        <v>0</v>
      </c>
      <c r="R2849" s="15" t="str">
        <f t="shared" si="267"/>
        <v>N/A</v>
      </c>
      <c r="S2849" s="5" t="str">
        <f t="shared" si="268"/>
        <v>theater</v>
      </c>
      <c r="T2849" s="5" t="str">
        <f t="shared" si="269"/>
        <v>plays</v>
      </c>
    </row>
    <row r="2850" spans="1:20" ht="32" x14ac:dyDescent="0.2">
      <c r="A2850" s="5">
        <v>2848</v>
      </c>
      <c r="B2850" s="12" t="s">
        <v>2848</v>
      </c>
      <c r="C2850" s="12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18">
        <f t="shared" si="264"/>
        <v>42123.565497685187</v>
      </c>
      <c r="O2850" s="16">
        <f t="shared" si="265"/>
        <v>42153.440497685187</v>
      </c>
      <c r="P2850" s="5" t="s">
        <v>8271</v>
      </c>
      <c r="Q2850" s="9">
        <f t="shared" si="266"/>
        <v>2E-3</v>
      </c>
      <c r="R2850" s="15">
        <f t="shared" si="267"/>
        <v>23.33</v>
      </c>
      <c r="S2850" s="5" t="str">
        <f t="shared" si="268"/>
        <v>theater</v>
      </c>
      <c r="T2850" s="5" t="str">
        <f t="shared" si="269"/>
        <v>plays</v>
      </c>
    </row>
    <row r="2851" spans="1:20" ht="32" x14ac:dyDescent="0.2">
      <c r="A2851" s="5">
        <v>2849</v>
      </c>
      <c r="B2851" s="12" t="s">
        <v>2849</v>
      </c>
      <c r="C2851" s="12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18">
        <f t="shared" si="264"/>
        <v>42453.344907407409</v>
      </c>
      <c r="O2851" s="16">
        <f t="shared" si="265"/>
        <v>42483.219907407409</v>
      </c>
      <c r="P2851" s="5" t="s">
        <v>8271</v>
      </c>
      <c r="Q2851" s="9">
        <f t="shared" si="266"/>
        <v>0.01</v>
      </c>
      <c r="R2851" s="15">
        <f t="shared" si="267"/>
        <v>5</v>
      </c>
      <c r="S2851" s="5" t="str">
        <f t="shared" si="268"/>
        <v>theater</v>
      </c>
      <c r="T2851" s="5" t="str">
        <f t="shared" si="269"/>
        <v>plays</v>
      </c>
    </row>
    <row r="2852" spans="1:20" ht="32" x14ac:dyDescent="0.2">
      <c r="A2852" s="5">
        <v>2850</v>
      </c>
      <c r="B2852" s="12" t="s">
        <v>2850</v>
      </c>
      <c r="C2852" s="12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18">
        <f t="shared" si="264"/>
        <v>41857.923738425925</v>
      </c>
      <c r="O2852" s="16">
        <f t="shared" si="265"/>
        <v>41887.798738425925</v>
      </c>
      <c r="P2852" s="5" t="s">
        <v>8271</v>
      </c>
      <c r="Q2852" s="9">
        <f t="shared" si="266"/>
        <v>3.8875E-2</v>
      </c>
      <c r="R2852" s="15">
        <f t="shared" si="267"/>
        <v>23.92</v>
      </c>
      <c r="S2852" s="5" t="str">
        <f t="shared" si="268"/>
        <v>theater</v>
      </c>
      <c r="T2852" s="5" t="str">
        <f t="shared" si="269"/>
        <v>plays</v>
      </c>
    </row>
    <row r="2853" spans="1:20" ht="32" x14ac:dyDescent="0.2">
      <c r="A2853" s="5">
        <v>2851</v>
      </c>
      <c r="B2853" s="12" t="s">
        <v>2851</v>
      </c>
      <c r="C2853" s="12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18">
        <f t="shared" si="264"/>
        <v>42389.919317129628</v>
      </c>
      <c r="O2853" s="16">
        <f t="shared" si="265"/>
        <v>42398.761805555558</v>
      </c>
      <c r="P2853" s="5" t="s">
        <v>8271</v>
      </c>
      <c r="Q2853" s="9">
        <f t="shared" si="266"/>
        <v>0</v>
      </c>
      <c r="R2853" s="15" t="str">
        <f t="shared" si="267"/>
        <v>N/A</v>
      </c>
      <c r="S2853" s="5" t="str">
        <f t="shared" si="268"/>
        <v>theater</v>
      </c>
      <c r="T2853" s="5" t="str">
        <f t="shared" si="269"/>
        <v>plays</v>
      </c>
    </row>
    <row r="2854" spans="1:20" ht="32" x14ac:dyDescent="0.2">
      <c r="A2854" s="5">
        <v>2852</v>
      </c>
      <c r="B2854" s="12" t="s">
        <v>2852</v>
      </c>
      <c r="C2854" s="12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18">
        <f t="shared" si="264"/>
        <v>41780.961840277778</v>
      </c>
      <c r="O2854" s="16">
        <f t="shared" si="265"/>
        <v>41810.836840277778</v>
      </c>
      <c r="P2854" s="5" t="s">
        <v>8271</v>
      </c>
      <c r="Q2854" s="9">
        <f t="shared" si="266"/>
        <v>1.9E-2</v>
      </c>
      <c r="R2854" s="15">
        <f t="shared" si="267"/>
        <v>15.83</v>
      </c>
      <c r="S2854" s="5" t="str">
        <f t="shared" si="268"/>
        <v>theater</v>
      </c>
      <c r="T2854" s="5" t="str">
        <f t="shared" si="269"/>
        <v>plays</v>
      </c>
    </row>
    <row r="2855" spans="1:20" ht="32" x14ac:dyDescent="0.2">
      <c r="A2855" s="5">
        <v>2853</v>
      </c>
      <c r="B2855" s="12" t="s">
        <v>2853</v>
      </c>
      <c r="C2855" s="12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18">
        <f t="shared" si="264"/>
        <v>41836.10760416666</v>
      </c>
      <c r="O2855" s="16">
        <f t="shared" si="265"/>
        <v>41895.98260416666</v>
      </c>
      <c r="P2855" s="5" t="s">
        <v>8271</v>
      </c>
      <c r="Q2855" s="9">
        <f t="shared" si="266"/>
        <v>0</v>
      </c>
      <c r="R2855" s="15" t="str">
        <f t="shared" si="267"/>
        <v>N/A</v>
      </c>
      <c r="S2855" s="5" t="str">
        <f t="shared" si="268"/>
        <v>theater</v>
      </c>
      <c r="T2855" s="5" t="str">
        <f t="shared" si="269"/>
        <v>plays</v>
      </c>
    </row>
    <row r="2856" spans="1:20" ht="32" x14ac:dyDescent="0.2">
      <c r="A2856" s="5">
        <v>2854</v>
      </c>
      <c r="B2856" s="12" t="s">
        <v>2854</v>
      </c>
      <c r="C2856" s="12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18">
        <f t="shared" si="264"/>
        <v>42111.633321759255</v>
      </c>
      <c r="O2856" s="16">
        <f t="shared" si="265"/>
        <v>42131.508321759255</v>
      </c>
      <c r="P2856" s="5" t="s">
        <v>8271</v>
      </c>
      <c r="Q2856" s="9">
        <f t="shared" si="266"/>
        <v>0.41699999999999998</v>
      </c>
      <c r="R2856" s="15">
        <f t="shared" si="267"/>
        <v>29.79</v>
      </c>
      <c r="S2856" s="5" t="str">
        <f t="shared" si="268"/>
        <v>theater</v>
      </c>
      <c r="T2856" s="5" t="str">
        <f t="shared" si="269"/>
        <v>plays</v>
      </c>
    </row>
    <row r="2857" spans="1:20" ht="32" x14ac:dyDescent="0.2">
      <c r="A2857" s="5">
        <v>2855</v>
      </c>
      <c r="B2857" s="12" t="s">
        <v>2855</v>
      </c>
      <c r="C2857" s="12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18">
        <f t="shared" si="264"/>
        <v>42369.924432870372</v>
      </c>
      <c r="O2857" s="16">
        <f t="shared" si="265"/>
        <v>42398.773611111108</v>
      </c>
      <c r="P2857" s="5" t="s">
        <v>8271</v>
      </c>
      <c r="Q2857" s="9">
        <f t="shared" si="266"/>
        <v>0.5</v>
      </c>
      <c r="R2857" s="15">
        <f t="shared" si="267"/>
        <v>60</v>
      </c>
      <c r="S2857" s="5" t="str">
        <f t="shared" si="268"/>
        <v>theater</v>
      </c>
      <c r="T2857" s="5" t="str">
        <f t="shared" si="269"/>
        <v>plays</v>
      </c>
    </row>
    <row r="2858" spans="1:20" ht="32" x14ac:dyDescent="0.2">
      <c r="A2858" s="5">
        <v>2856</v>
      </c>
      <c r="B2858" s="12" t="s">
        <v>2856</v>
      </c>
      <c r="C2858" s="12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18">
        <f t="shared" si="264"/>
        <v>42164.954247685186</v>
      </c>
      <c r="O2858" s="16">
        <f t="shared" si="265"/>
        <v>42224.69027777778</v>
      </c>
      <c r="P2858" s="5" t="s">
        <v>8271</v>
      </c>
      <c r="Q2858" s="9">
        <f t="shared" si="266"/>
        <v>4.8666666666666664E-2</v>
      </c>
      <c r="R2858" s="15">
        <f t="shared" si="267"/>
        <v>24.33</v>
      </c>
      <c r="S2858" s="5" t="str">
        <f t="shared" si="268"/>
        <v>theater</v>
      </c>
      <c r="T2858" s="5" t="str">
        <f t="shared" si="269"/>
        <v>plays</v>
      </c>
    </row>
    <row r="2859" spans="1:20" ht="48" x14ac:dyDescent="0.2">
      <c r="A2859" s="5">
        <v>2857</v>
      </c>
      <c r="B2859" s="12" t="s">
        <v>2857</v>
      </c>
      <c r="C2859" s="12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18">
        <f t="shared" si="264"/>
        <v>42726.836747685178</v>
      </c>
      <c r="O2859" s="16">
        <f t="shared" si="265"/>
        <v>42786.541666666664</v>
      </c>
      <c r="P2859" s="5" t="s">
        <v>8271</v>
      </c>
      <c r="Q2859" s="9">
        <f t="shared" si="266"/>
        <v>0.19736842105263158</v>
      </c>
      <c r="R2859" s="15">
        <f t="shared" si="267"/>
        <v>500</v>
      </c>
      <c r="S2859" s="5" t="str">
        <f t="shared" si="268"/>
        <v>theater</v>
      </c>
      <c r="T2859" s="5" t="str">
        <f t="shared" si="269"/>
        <v>plays</v>
      </c>
    </row>
    <row r="2860" spans="1:20" ht="32" x14ac:dyDescent="0.2">
      <c r="A2860" s="5">
        <v>2858</v>
      </c>
      <c r="B2860" s="12" t="s">
        <v>2858</v>
      </c>
      <c r="C2860" s="12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18">
        <f t="shared" si="264"/>
        <v>41954.461747685178</v>
      </c>
      <c r="O2860" s="16">
        <f t="shared" si="265"/>
        <v>41978.269444444442</v>
      </c>
      <c r="P2860" s="5" t="s">
        <v>8271</v>
      </c>
      <c r="Q2860" s="9">
        <f t="shared" si="266"/>
        <v>0</v>
      </c>
      <c r="R2860" s="15" t="str">
        <f t="shared" si="267"/>
        <v>N/A</v>
      </c>
      <c r="S2860" s="5" t="str">
        <f t="shared" si="268"/>
        <v>theater</v>
      </c>
      <c r="T2860" s="5" t="str">
        <f t="shared" si="269"/>
        <v>plays</v>
      </c>
    </row>
    <row r="2861" spans="1:20" ht="16" x14ac:dyDescent="0.2">
      <c r="A2861" s="5">
        <v>2859</v>
      </c>
      <c r="B2861" s="12" t="s">
        <v>2859</v>
      </c>
      <c r="C2861" s="12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18">
        <f t="shared" si="264"/>
        <v>42233.278981481482</v>
      </c>
      <c r="O2861" s="16">
        <f t="shared" si="265"/>
        <v>42293.153981481482</v>
      </c>
      <c r="P2861" s="5" t="s">
        <v>8271</v>
      </c>
      <c r="Q2861" s="9">
        <f t="shared" si="266"/>
        <v>1.7500000000000002E-2</v>
      </c>
      <c r="R2861" s="15">
        <f t="shared" si="267"/>
        <v>35</v>
      </c>
      <c r="S2861" s="5" t="str">
        <f t="shared" si="268"/>
        <v>theater</v>
      </c>
      <c r="T2861" s="5" t="str">
        <f t="shared" si="269"/>
        <v>plays</v>
      </c>
    </row>
    <row r="2862" spans="1:20" ht="32" x14ac:dyDescent="0.2">
      <c r="A2862" s="5">
        <v>2860</v>
      </c>
      <c r="B2862" s="12" t="s">
        <v>2860</v>
      </c>
      <c r="C2862" s="12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18">
        <f t="shared" si="264"/>
        <v>42480.717314814814</v>
      </c>
      <c r="O2862" s="16">
        <f t="shared" si="265"/>
        <v>42540.592314814814</v>
      </c>
      <c r="P2862" s="5" t="s">
        <v>8271</v>
      </c>
      <c r="Q2862" s="9">
        <f t="shared" si="266"/>
        <v>6.6500000000000004E-2</v>
      </c>
      <c r="R2862" s="15">
        <f t="shared" si="267"/>
        <v>29.56</v>
      </c>
      <c r="S2862" s="5" t="str">
        <f t="shared" si="268"/>
        <v>theater</v>
      </c>
      <c r="T2862" s="5" t="str">
        <f t="shared" si="269"/>
        <v>plays</v>
      </c>
    </row>
    <row r="2863" spans="1:20" ht="32" x14ac:dyDescent="0.2">
      <c r="A2863" s="5">
        <v>2861</v>
      </c>
      <c r="B2863" s="12" t="s">
        <v>2861</v>
      </c>
      <c r="C2863" s="12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18">
        <f t="shared" si="264"/>
        <v>42257.5075</v>
      </c>
      <c r="O2863" s="16">
        <f t="shared" si="265"/>
        <v>42271.3825</v>
      </c>
      <c r="P2863" s="5" t="s">
        <v>8271</v>
      </c>
      <c r="Q2863" s="9">
        <f t="shared" si="266"/>
        <v>0.32</v>
      </c>
      <c r="R2863" s="15">
        <f t="shared" si="267"/>
        <v>26.67</v>
      </c>
      <c r="S2863" s="5" t="str">
        <f t="shared" si="268"/>
        <v>theater</v>
      </c>
      <c r="T2863" s="5" t="str">
        <f t="shared" si="269"/>
        <v>plays</v>
      </c>
    </row>
    <row r="2864" spans="1:20" ht="32" x14ac:dyDescent="0.2">
      <c r="A2864" s="5">
        <v>2862</v>
      </c>
      <c r="B2864" s="12" t="s">
        <v>2862</v>
      </c>
      <c r="C2864" s="12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18">
        <f t="shared" si="264"/>
        <v>41784.706354166665</v>
      </c>
      <c r="O2864" s="16">
        <f t="shared" si="265"/>
        <v>41814.581354166665</v>
      </c>
      <c r="P2864" s="5" t="s">
        <v>8271</v>
      </c>
      <c r="Q2864" s="9">
        <f t="shared" si="266"/>
        <v>4.3307086614173228E-3</v>
      </c>
      <c r="R2864" s="15">
        <f t="shared" si="267"/>
        <v>18.329999999999998</v>
      </c>
      <c r="S2864" s="5" t="str">
        <f t="shared" si="268"/>
        <v>theater</v>
      </c>
      <c r="T2864" s="5" t="str">
        <f t="shared" si="269"/>
        <v>plays</v>
      </c>
    </row>
    <row r="2865" spans="1:20" ht="32" x14ac:dyDescent="0.2">
      <c r="A2865" s="5">
        <v>2863</v>
      </c>
      <c r="B2865" s="12" t="s">
        <v>2863</v>
      </c>
      <c r="C2865" s="12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18">
        <f t="shared" si="264"/>
        <v>41831.59170138889</v>
      </c>
      <c r="O2865" s="16">
        <f t="shared" si="265"/>
        <v>41891.46670138889</v>
      </c>
      <c r="P2865" s="5" t="s">
        <v>8271</v>
      </c>
      <c r="Q2865" s="9">
        <f t="shared" si="266"/>
        <v>4.0000000000000002E-4</v>
      </c>
      <c r="R2865" s="15">
        <f t="shared" si="267"/>
        <v>20</v>
      </c>
      <c r="S2865" s="5" t="str">
        <f t="shared" si="268"/>
        <v>theater</v>
      </c>
      <c r="T2865" s="5" t="str">
        <f t="shared" si="269"/>
        <v>plays</v>
      </c>
    </row>
    <row r="2866" spans="1:20" ht="16" x14ac:dyDescent="0.2">
      <c r="A2866" s="5">
        <v>2864</v>
      </c>
      <c r="B2866" s="12" t="s">
        <v>2864</v>
      </c>
      <c r="C2866" s="12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18">
        <f t="shared" si="264"/>
        <v>42172.530173611107</v>
      </c>
      <c r="O2866" s="16">
        <f t="shared" si="265"/>
        <v>42202.345833333333</v>
      </c>
      <c r="P2866" s="5" t="s">
        <v>8271</v>
      </c>
      <c r="Q2866" s="9">
        <f t="shared" si="266"/>
        <v>1.6E-2</v>
      </c>
      <c r="R2866" s="15">
        <f t="shared" si="267"/>
        <v>13.33</v>
      </c>
      <c r="S2866" s="5" t="str">
        <f t="shared" si="268"/>
        <v>theater</v>
      </c>
      <c r="T2866" s="5" t="str">
        <f t="shared" si="269"/>
        <v>plays</v>
      </c>
    </row>
    <row r="2867" spans="1:20" ht="32" x14ac:dyDescent="0.2">
      <c r="A2867" s="5">
        <v>2865</v>
      </c>
      <c r="B2867" s="12" t="s">
        <v>2865</v>
      </c>
      <c r="C2867" s="12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18">
        <f t="shared" si="264"/>
        <v>41950.030775462961</v>
      </c>
      <c r="O2867" s="16">
        <f t="shared" si="265"/>
        <v>42009.905775462961</v>
      </c>
      <c r="P2867" s="5" t="s">
        <v>8271</v>
      </c>
      <c r="Q2867" s="9">
        <f t="shared" si="266"/>
        <v>0</v>
      </c>
      <c r="R2867" s="15" t="str">
        <f t="shared" si="267"/>
        <v>N/A</v>
      </c>
      <c r="S2867" s="5" t="str">
        <f t="shared" si="268"/>
        <v>theater</v>
      </c>
      <c r="T2867" s="5" t="str">
        <f t="shared" si="269"/>
        <v>plays</v>
      </c>
    </row>
    <row r="2868" spans="1:20" ht="32" x14ac:dyDescent="0.2">
      <c r="A2868" s="5">
        <v>2866</v>
      </c>
      <c r="B2868" s="12" t="s">
        <v>2866</v>
      </c>
      <c r="C2868" s="12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18">
        <f t="shared" si="264"/>
        <v>42627.871770833335</v>
      </c>
      <c r="O2868" s="16">
        <f t="shared" si="265"/>
        <v>42657.708333333336</v>
      </c>
      <c r="P2868" s="5" t="s">
        <v>8271</v>
      </c>
      <c r="Q2868" s="9">
        <f t="shared" si="266"/>
        <v>8.9999999999999993E-3</v>
      </c>
      <c r="R2868" s="15">
        <f t="shared" si="267"/>
        <v>22.5</v>
      </c>
      <c r="S2868" s="5" t="str">
        <f t="shared" si="268"/>
        <v>theater</v>
      </c>
      <c r="T2868" s="5" t="str">
        <f t="shared" si="269"/>
        <v>plays</v>
      </c>
    </row>
    <row r="2869" spans="1:20" ht="32" x14ac:dyDescent="0.2">
      <c r="A2869" s="5">
        <v>2867</v>
      </c>
      <c r="B2869" s="12" t="s">
        <v>2867</v>
      </c>
      <c r="C2869" s="12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18">
        <f t="shared" si="264"/>
        <v>42531.111944444441</v>
      </c>
      <c r="O2869" s="16">
        <f t="shared" si="265"/>
        <v>42554.958333333336</v>
      </c>
      <c r="P2869" s="5" t="s">
        <v>8271</v>
      </c>
      <c r="Q2869" s="9">
        <f t="shared" si="266"/>
        <v>0.2016</v>
      </c>
      <c r="R2869" s="15">
        <f t="shared" si="267"/>
        <v>50.4</v>
      </c>
      <c r="S2869" s="5" t="str">
        <f t="shared" si="268"/>
        <v>theater</v>
      </c>
      <c r="T2869" s="5" t="str">
        <f t="shared" si="269"/>
        <v>plays</v>
      </c>
    </row>
    <row r="2870" spans="1:20" ht="32" x14ac:dyDescent="0.2">
      <c r="A2870" s="5">
        <v>2868</v>
      </c>
      <c r="B2870" s="12" t="s">
        <v>2868</v>
      </c>
      <c r="C2870" s="12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18">
        <f t="shared" si="264"/>
        <v>42618.743680555555</v>
      </c>
      <c r="O2870" s="16">
        <f t="shared" si="265"/>
        <v>42648.618680555555</v>
      </c>
      <c r="P2870" s="5" t="s">
        <v>8271</v>
      </c>
      <c r="Q2870" s="9">
        <f t="shared" si="266"/>
        <v>0.42011733333333334</v>
      </c>
      <c r="R2870" s="15">
        <f t="shared" si="267"/>
        <v>105.03</v>
      </c>
      <c r="S2870" s="5" t="str">
        <f t="shared" si="268"/>
        <v>theater</v>
      </c>
      <c r="T2870" s="5" t="str">
        <f t="shared" si="269"/>
        <v>plays</v>
      </c>
    </row>
    <row r="2871" spans="1:20" ht="32" x14ac:dyDescent="0.2">
      <c r="A2871" s="5">
        <v>2869</v>
      </c>
      <c r="B2871" s="12" t="s">
        <v>2869</v>
      </c>
      <c r="C2871" s="12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18">
        <f t="shared" si="264"/>
        <v>42540.510196759256</v>
      </c>
      <c r="O2871" s="16">
        <f t="shared" si="265"/>
        <v>42570.385196759256</v>
      </c>
      <c r="P2871" s="5" t="s">
        <v>8271</v>
      </c>
      <c r="Q2871" s="9">
        <f t="shared" si="266"/>
        <v>8.8500000000000002E-3</v>
      </c>
      <c r="R2871" s="15">
        <f t="shared" si="267"/>
        <v>35.4</v>
      </c>
      <c r="S2871" s="5" t="str">
        <f t="shared" si="268"/>
        <v>theater</v>
      </c>
      <c r="T2871" s="5" t="str">
        <f t="shared" si="269"/>
        <v>plays</v>
      </c>
    </row>
    <row r="2872" spans="1:20" ht="32" x14ac:dyDescent="0.2">
      <c r="A2872" s="5">
        <v>2870</v>
      </c>
      <c r="B2872" s="12" t="s">
        <v>2870</v>
      </c>
      <c r="C2872" s="12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18">
        <f t="shared" si="264"/>
        <v>41746.106076388889</v>
      </c>
      <c r="O2872" s="16">
        <f t="shared" si="265"/>
        <v>41775.981076388889</v>
      </c>
      <c r="P2872" s="5" t="s">
        <v>8271</v>
      </c>
      <c r="Q2872" s="9">
        <f t="shared" si="266"/>
        <v>0.15</v>
      </c>
      <c r="R2872" s="15">
        <f t="shared" si="267"/>
        <v>83.33</v>
      </c>
      <c r="S2872" s="5" t="str">
        <f t="shared" si="268"/>
        <v>theater</v>
      </c>
      <c r="T2872" s="5" t="str">
        <f t="shared" si="269"/>
        <v>plays</v>
      </c>
    </row>
    <row r="2873" spans="1:20" ht="32" x14ac:dyDescent="0.2">
      <c r="A2873" s="5">
        <v>2871</v>
      </c>
      <c r="B2873" s="12" t="s">
        <v>2871</v>
      </c>
      <c r="C2873" s="12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18">
        <f t="shared" si="264"/>
        <v>41974.655243055553</v>
      </c>
      <c r="O2873" s="16">
        <f t="shared" si="265"/>
        <v>41994.530243055553</v>
      </c>
      <c r="P2873" s="5" t="s">
        <v>8271</v>
      </c>
      <c r="Q2873" s="9">
        <f t="shared" si="266"/>
        <v>4.6699999999999998E-2</v>
      </c>
      <c r="R2873" s="15">
        <f t="shared" si="267"/>
        <v>35.92</v>
      </c>
      <c r="S2873" s="5" t="str">
        <f t="shared" si="268"/>
        <v>theater</v>
      </c>
      <c r="T2873" s="5" t="str">
        <f t="shared" si="269"/>
        <v>plays</v>
      </c>
    </row>
    <row r="2874" spans="1:20" ht="16" x14ac:dyDescent="0.2">
      <c r="A2874" s="5">
        <v>2872</v>
      </c>
      <c r="B2874" s="12" t="s">
        <v>2872</v>
      </c>
      <c r="C2874" s="12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18">
        <f t="shared" si="264"/>
        <v>42115.032847222225</v>
      </c>
      <c r="O2874" s="16">
        <f t="shared" si="265"/>
        <v>42174.907847222225</v>
      </c>
      <c r="P2874" s="5" t="s">
        <v>8271</v>
      </c>
      <c r="Q2874" s="9">
        <f t="shared" si="266"/>
        <v>0</v>
      </c>
      <c r="R2874" s="15" t="str">
        <f t="shared" si="267"/>
        <v>N/A</v>
      </c>
      <c r="S2874" s="5" t="str">
        <f t="shared" si="268"/>
        <v>theater</v>
      </c>
      <c r="T2874" s="5" t="str">
        <f t="shared" si="269"/>
        <v>plays</v>
      </c>
    </row>
    <row r="2875" spans="1:20" ht="32" x14ac:dyDescent="0.2">
      <c r="A2875" s="5">
        <v>2873</v>
      </c>
      <c r="B2875" s="12" t="s">
        <v>2873</v>
      </c>
      <c r="C2875" s="12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18">
        <f t="shared" si="264"/>
        <v>42002.734155092585</v>
      </c>
      <c r="O2875" s="16">
        <f t="shared" si="265"/>
        <v>42032.609155092585</v>
      </c>
      <c r="P2875" s="5" t="s">
        <v>8271</v>
      </c>
      <c r="Q2875" s="9">
        <f t="shared" si="266"/>
        <v>0.38119999999999998</v>
      </c>
      <c r="R2875" s="15">
        <f t="shared" si="267"/>
        <v>119.13</v>
      </c>
      <c r="S2875" s="5" t="str">
        <f t="shared" si="268"/>
        <v>theater</v>
      </c>
      <c r="T2875" s="5" t="str">
        <f t="shared" si="269"/>
        <v>plays</v>
      </c>
    </row>
    <row r="2876" spans="1:20" ht="32" x14ac:dyDescent="0.2">
      <c r="A2876" s="5">
        <v>2874</v>
      </c>
      <c r="B2876" s="12" t="s">
        <v>2874</v>
      </c>
      <c r="C2876" s="12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18">
        <f t="shared" si="264"/>
        <v>42722.761412037034</v>
      </c>
      <c r="O2876" s="16">
        <f t="shared" si="265"/>
        <v>42752.636412037034</v>
      </c>
      <c r="P2876" s="5" t="s">
        <v>8271</v>
      </c>
      <c r="Q2876" s="9">
        <f t="shared" si="266"/>
        <v>5.4199999999999998E-2</v>
      </c>
      <c r="R2876" s="15">
        <f t="shared" si="267"/>
        <v>90.33</v>
      </c>
      <c r="S2876" s="5" t="str">
        <f t="shared" si="268"/>
        <v>theater</v>
      </c>
      <c r="T2876" s="5" t="str">
        <f t="shared" si="269"/>
        <v>plays</v>
      </c>
    </row>
    <row r="2877" spans="1:20" ht="32" x14ac:dyDescent="0.2">
      <c r="A2877" s="5">
        <v>2875</v>
      </c>
      <c r="B2877" s="12" t="s">
        <v>2875</v>
      </c>
      <c r="C2877" s="12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18">
        <f t="shared" si="264"/>
        <v>42465.045057870368</v>
      </c>
      <c r="O2877" s="16">
        <f t="shared" si="265"/>
        <v>42494.920057870368</v>
      </c>
      <c r="P2877" s="5" t="s">
        <v>8271</v>
      </c>
      <c r="Q2877" s="9">
        <f t="shared" si="266"/>
        <v>3.5E-4</v>
      </c>
      <c r="R2877" s="15">
        <f t="shared" si="267"/>
        <v>2.33</v>
      </c>
      <c r="S2877" s="5" t="str">
        <f t="shared" si="268"/>
        <v>theater</v>
      </c>
      <c r="T2877" s="5" t="str">
        <f t="shared" si="269"/>
        <v>plays</v>
      </c>
    </row>
    <row r="2878" spans="1:20" ht="32" x14ac:dyDescent="0.2">
      <c r="A2878" s="5">
        <v>2876</v>
      </c>
      <c r="B2878" s="12" t="s">
        <v>2876</v>
      </c>
      <c r="C2878" s="12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18">
        <f t="shared" si="264"/>
        <v>42171.660636574066</v>
      </c>
      <c r="O2878" s="16">
        <f t="shared" si="265"/>
        <v>42201.535636574066</v>
      </c>
      <c r="P2878" s="5" t="s">
        <v>8271</v>
      </c>
      <c r="Q2878" s="9">
        <f t="shared" si="266"/>
        <v>0</v>
      </c>
      <c r="R2878" s="15" t="str">
        <f t="shared" si="267"/>
        <v>N/A</v>
      </c>
      <c r="S2878" s="5" t="str">
        <f t="shared" si="268"/>
        <v>theater</v>
      </c>
      <c r="T2878" s="5" t="str">
        <f t="shared" si="269"/>
        <v>plays</v>
      </c>
    </row>
    <row r="2879" spans="1:20" ht="48" x14ac:dyDescent="0.2">
      <c r="A2879" s="5">
        <v>2877</v>
      </c>
      <c r="B2879" s="12" t="s">
        <v>2877</v>
      </c>
      <c r="C2879" s="12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18">
        <f t="shared" si="264"/>
        <v>42672.871805555558</v>
      </c>
      <c r="O2879" s="16">
        <f t="shared" si="265"/>
        <v>42704.499999999993</v>
      </c>
      <c r="P2879" s="5" t="s">
        <v>8271</v>
      </c>
      <c r="Q2879" s="9">
        <f t="shared" si="266"/>
        <v>0.10833333333333334</v>
      </c>
      <c r="R2879" s="15">
        <f t="shared" si="267"/>
        <v>108.33</v>
      </c>
      <c r="S2879" s="5" t="str">
        <f t="shared" si="268"/>
        <v>theater</v>
      </c>
      <c r="T2879" s="5" t="str">
        <f t="shared" si="269"/>
        <v>plays</v>
      </c>
    </row>
    <row r="2880" spans="1:20" ht="32" x14ac:dyDescent="0.2">
      <c r="A2880" s="5">
        <v>2878</v>
      </c>
      <c r="B2880" s="12" t="s">
        <v>2878</v>
      </c>
      <c r="C2880" s="12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18">
        <f t="shared" si="264"/>
        <v>42128.532349537032</v>
      </c>
      <c r="O2880" s="16">
        <f t="shared" si="265"/>
        <v>42188.407349537032</v>
      </c>
      <c r="P2880" s="5" t="s">
        <v>8271</v>
      </c>
      <c r="Q2880" s="9">
        <f t="shared" si="266"/>
        <v>2.1000000000000001E-2</v>
      </c>
      <c r="R2880" s="15">
        <f t="shared" si="267"/>
        <v>15.75</v>
      </c>
      <c r="S2880" s="5" t="str">
        <f t="shared" si="268"/>
        <v>theater</v>
      </c>
      <c r="T2880" s="5" t="str">
        <f t="shared" si="269"/>
        <v>plays</v>
      </c>
    </row>
    <row r="2881" spans="1:20" ht="32" x14ac:dyDescent="0.2">
      <c r="A2881" s="5">
        <v>2879</v>
      </c>
      <c r="B2881" s="12" t="s">
        <v>2879</v>
      </c>
      <c r="C2881" s="12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18">
        <f t="shared" si="264"/>
        <v>42359.641909722217</v>
      </c>
      <c r="O2881" s="16">
        <f t="shared" si="265"/>
        <v>42389.516909722217</v>
      </c>
      <c r="P2881" s="5" t="s">
        <v>8271</v>
      </c>
      <c r="Q2881" s="9">
        <f t="shared" si="266"/>
        <v>2.5892857142857141E-3</v>
      </c>
      <c r="R2881" s="15">
        <f t="shared" si="267"/>
        <v>29</v>
      </c>
      <c r="S2881" s="5" t="str">
        <f t="shared" si="268"/>
        <v>theater</v>
      </c>
      <c r="T2881" s="5" t="str">
        <f t="shared" si="269"/>
        <v>plays</v>
      </c>
    </row>
    <row r="2882" spans="1:20" ht="32" x14ac:dyDescent="0.2">
      <c r="A2882" s="5">
        <v>2880</v>
      </c>
      <c r="B2882" s="12" t="s">
        <v>2880</v>
      </c>
      <c r="C2882" s="12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18">
        <f t="shared" ref="N2882:N2945" si="270">(J2882/86400)+25569+(-2/24)</f>
        <v>42192.82236111111</v>
      </c>
      <c r="O2882" s="16">
        <f t="shared" ref="O2882:O2945" si="271">(I2882/86400)+25569+(-5/24)</f>
        <v>42236.503472222219</v>
      </c>
      <c r="P2882" s="5" t="s">
        <v>8271</v>
      </c>
      <c r="Q2882" s="9">
        <f t="shared" ref="Q2882:Q2945" si="272">E2882/D2882</f>
        <v>0.23333333333333334</v>
      </c>
      <c r="R2882" s="15">
        <f t="shared" ref="R2882:R2945" si="273">IF(OR(E2882=0,L2882=0),"N/A",ROUND((E2882/L2882),2))</f>
        <v>96.55</v>
      </c>
      <c r="S2882" s="5" t="str">
        <f t="shared" ref="S2882:S2945" si="274">LEFT(P2882,(FIND("/",P2882,1)-1))</f>
        <v>theater</v>
      </c>
      <c r="T2882" s="5" t="str">
        <f t="shared" ref="T2882:T2945" si="275">RIGHT(P2882,LEN(P2882)-FIND("/",P2882))</f>
        <v>plays</v>
      </c>
    </row>
    <row r="2883" spans="1:20" ht="32" x14ac:dyDescent="0.2">
      <c r="A2883" s="5">
        <v>2881</v>
      </c>
      <c r="B2883" s="12" t="s">
        <v>2881</v>
      </c>
      <c r="C2883" s="12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18">
        <f t="shared" si="270"/>
        <v>41916.514305555553</v>
      </c>
      <c r="O2883" s="16">
        <f t="shared" si="271"/>
        <v>41976.430972222217</v>
      </c>
      <c r="P2883" s="5" t="s">
        <v>8271</v>
      </c>
      <c r="Q2883" s="9">
        <f t="shared" si="272"/>
        <v>0</v>
      </c>
      <c r="R2883" s="15" t="str">
        <f t="shared" si="273"/>
        <v>N/A</v>
      </c>
      <c r="S2883" s="5" t="str">
        <f t="shared" si="274"/>
        <v>theater</v>
      </c>
      <c r="T2883" s="5" t="str">
        <f t="shared" si="275"/>
        <v>plays</v>
      </c>
    </row>
    <row r="2884" spans="1:20" ht="32" x14ac:dyDescent="0.2">
      <c r="A2884" s="5">
        <v>2882</v>
      </c>
      <c r="B2884" s="12" t="s">
        <v>2882</v>
      </c>
      <c r="C2884" s="12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18">
        <f t="shared" si="270"/>
        <v>42461.512939814813</v>
      </c>
      <c r="O2884" s="16">
        <f t="shared" si="271"/>
        <v>42491.387939814813</v>
      </c>
      <c r="P2884" s="5" t="s">
        <v>8271</v>
      </c>
      <c r="Q2884" s="9">
        <f t="shared" si="272"/>
        <v>0.33600000000000002</v>
      </c>
      <c r="R2884" s="15">
        <f t="shared" si="273"/>
        <v>63</v>
      </c>
      <c r="S2884" s="5" t="str">
        <f t="shared" si="274"/>
        <v>theater</v>
      </c>
      <c r="T2884" s="5" t="str">
        <f t="shared" si="275"/>
        <v>plays</v>
      </c>
    </row>
    <row r="2885" spans="1:20" ht="32" x14ac:dyDescent="0.2">
      <c r="A2885" s="5">
        <v>2883</v>
      </c>
      <c r="B2885" s="12" t="s">
        <v>2883</v>
      </c>
      <c r="C2885" s="12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18">
        <f t="shared" si="270"/>
        <v>42370.819872685184</v>
      </c>
      <c r="O2885" s="16">
        <f t="shared" si="271"/>
        <v>42405.999305555553</v>
      </c>
      <c r="P2885" s="5" t="s">
        <v>8271</v>
      </c>
      <c r="Q2885" s="9">
        <f t="shared" si="272"/>
        <v>0.1908</v>
      </c>
      <c r="R2885" s="15">
        <f t="shared" si="273"/>
        <v>381.6</v>
      </c>
      <c r="S2885" s="5" t="str">
        <f t="shared" si="274"/>
        <v>theater</v>
      </c>
      <c r="T2885" s="5" t="str">
        <f t="shared" si="275"/>
        <v>plays</v>
      </c>
    </row>
    <row r="2886" spans="1:20" ht="16" x14ac:dyDescent="0.2">
      <c r="A2886" s="5">
        <v>2884</v>
      </c>
      <c r="B2886" s="12" t="s">
        <v>2884</v>
      </c>
      <c r="C2886" s="12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18">
        <f t="shared" si="270"/>
        <v>41948.643923611111</v>
      </c>
      <c r="O2886" s="16">
        <f t="shared" si="271"/>
        <v>41978.518923611111</v>
      </c>
      <c r="P2886" s="5" t="s">
        <v>8271</v>
      </c>
      <c r="Q2886" s="9">
        <f t="shared" si="272"/>
        <v>4.1111111111111114E-3</v>
      </c>
      <c r="R2886" s="15">
        <f t="shared" si="273"/>
        <v>46.25</v>
      </c>
      <c r="S2886" s="5" t="str">
        <f t="shared" si="274"/>
        <v>theater</v>
      </c>
      <c r="T2886" s="5" t="str">
        <f t="shared" si="275"/>
        <v>plays</v>
      </c>
    </row>
    <row r="2887" spans="1:20" ht="16" x14ac:dyDescent="0.2">
      <c r="A2887" s="5">
        <v>2885</v>
      </c>
      <c r="B2887" s="12" t="s">
        <v>2885</v>
      </c>
      <c r="C2887" s="12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18">
        <f t="shared" si="270"/>
        <v>42046.993067129624</v>
      </c>
      <c r="O2887" s="16">
        <f t="shared" si="271"/>
        <v>42076.82640046296</v>
      </c>
      <c r="P2887" s="5" t="s">
        <v>8271</v>
      </c>
      <c r="Q2887" s="9">
        <f t="shared" si="272"/>
        <v>0.32500000000000001</v>
      </c>
      <c r="R2887" s="15">
        <f t="shared" si="273"/>
        <v>26</v>
      </c>
      <c r="S2887" s="5" t="str">
        <f t="shared" si="274"/>
        <v>theater</v>
      </c>
      <c r="T2887" s="5" t="str">
        <f t="shared" si="275"/>
        <v>plays</v>
      </c>
    </row>
    <row r="2888" spans="1:20" ht="32" x14ac:dyDescent="0.2">
      <c r="A2888" s="5">
        <v>2886</v>
      </c>
      <c r="B2888" s="12" t="s">
        <v>2886</v>
      </c>
      <c r="C2888" s="12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18">
        <f t="shared" si="270"/>
        <v>42261.549583333333</v>
      </c>
      <c r="O2888" s="16">
        <f t="shared" si="271"/>
        <v>42265.957638888889</v>
      </c>
      <c r="P2888" s="5" t="s">
        <v>8271</v>
      </c>
      <c r="Q2888" s="9">
        <f t="shared" si="272"/>
        <v>0.05</v>
      </c>
      <c r="R2888" s="15">
        <f t="shared" si="273"/>
        <v>10</v>
      </c>
      <c r="S2888" s="5" t="str">
        <f t="shared" si="274"/>
        <v>theater</v>
      </c>
      <c r="T2888" s="5" t="str">
        <f t="shared" si="275"/>
        <v>plays</v>
      </c>
    </row>
    <row r="2889" spans="1:20" ht="32" x14ac:dyDescent="0.2">
      <c r="A2889" s="5">
        <v>2887</v>
      </c>
      <c r="B2889" s="12" t="s">
        <v>2887</v>
      </c>
      <c r="C2889" s="12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18">
        <f t="shared" si="270"/>
        <v>41985.344027777777</v>
      </c>
      <c r="O2889" s="16">
        <f t="shared" si="271"/>
        <v>42015.219027777777</v>
      </c>
      <c r="P2889" s="5" t="s">
        <v>8271</v>
      </c>
      <c r="Q2889" s="9">
        <f t="shared" si="272"/>
        <v>1.6666666666666668E-3</v>
      </c>
      <c r="R2889" s="15">
        <f t="shared" si="273"/>
        <v>5</v>
      </c>
      <c r="S2889" s="5" t="str">
        <f t="shared" si="274"/>
        <v>theater</v>
      </c>
      <c r="T2889" s="5" t="str">
        <f t="shared" si="275"/>
        <v>plays</v>
      </c>
    </row>
    <row r="2890" spans="1:20" ht="32" x14ac:dyDescent="0.2">
      <c r="A2890" s="5">
        <v>2888</v>
      </c>
      <c r="B2890" s="12" t="s">
        <v>2888</v>
      </c>
      <c r="C2890" s="12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18">
        <f t="shared" si="270"/>
        <v>41922.451851851853</v>
      </c>
      <c r="O2890" s="16">
        <f t="shared" si="271"/>
        <v>41929.999305555553</v>
      </c>
      <c r="P2890" s="5" t="s">
        <v>8271</v>
      </c>
      <c r="Q2890" s="9">
        <f t="shared" si="272"/>
        <v>0</v>
      </c>
      <c r="R2890" s="15" t="str">
        <f t="shared" si="273"/>
        <v>N/A</v>
      </c>
      <c r="S2890" s="5" t="str">
        <f t="shared" si="274"/>
        <v>theater</v>
      </c>
      <c r="T2890" s="5" t="str">
        <f t="shared" si="275"/>
        <v>plays</v>
      </c>
    </row>
    <row r="2891" spans="1:20" ht="32" x14ac:dyDescent="0.2">
      <c r="A2891" s="5">
        <v>2889</v>
      </c>
      <c r="B2891" s="12" t="s">
        <v>2889</v>
      </c>
      <c r="C2891" s="12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18">
        <f t="shared" si="270"/>
        <v>41850.779918981476</v>
      </c>
      <c r="O2891" s="16">
        <f t="shared" si="271"/>
        <v>41880.654918981476</v>
      </c>
      <c r="P2891" s="5" t="s">
        <v>8271</v>
      </c>
      <c r="Q2891" s="9">
        <f t="shared" si="272"/>
        <v>0.38066666666666665</v>
      </c>
      <c r="R2891" s="15">
        <f t="shared" si="273"/>
        <v>81.569999999999993</v>
      </c>
      <c r="S2891" s="5" t="str">
        <f t="shared" si="274"/>
        <v>theater</v>
      </c>
      <c r="T2891" s="5" t="str">
        <f t="shared" si="275"/>
        <v>plays</v>
      </c>
    </row>
    <row r="2892" spans="1:20" ht="32" x14ac:dyDescent="0.2">
      <c r="A2892" s="5">
        <v>2890</v>
      </c>
      <c r="B2892" s="12" t="s">
        <v>2890</v>
      </c>
      <c r="C2892" s="12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18">
        <f t="shared" si="270"/>
        <v>41831.659629629627</v>
      </c>
      <c r="O2892" s="16">
        <f t="shared" si="271"/>
        <v>41859.916666666664</v>
      </c>
      <c r="P2892" s="5" t="s">
        <v>8271</v>
      </c>
      <c r="Q2892" s="9">
        <f t="shared" si="272"/>
        <v>1.0500000000000001E-2</v>
      </c>
      <c r="R2892" s="15">
        <f t="shared" si="273"/>
        <v>7</v>
      </c>
      <c r="S2892" s="5" t="str">
        <f t="shared" si="274"/>
        <v>theater</v>
      </c>
      <c r="T2892" s="5" t="str">
        <f t="shared" si="275"/>
        <v>plays</v>
      </c>
    </row>
    <row r="2893" spans="1:20" ht="32" x14ac:dyDescent="0.2">
      <c r="A2893" s="5">
        <v>2891</v>
      </c>
      <c r="B2893" s="12" t="s">
        <v>2891</v>
      </c>
      <c r="C2893" s="12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18">
        <f t="shared" si="270"/>
        <v>42415.800092592595</v>
      </c>
      <c r="O2893" s="16">
        <f t="shared" si="271"/>
        <v>42475.633425925924</v>
      </c>
      <c r="P2893" s="5" t="s">
        <v>8271</v>
      </c>
      <c r="Q2893" s="9">
        <f t="shared" si="272"/>
        <v>2.7300000000000001E-2</v>
      </c>
      <c r="R2893" s="15">
        <f t="shared" si="273"/>
        <v>27.3</v>
      </c>
      <c r="S2893" s="5" t="str">
        <f t="shared" si="274"/>
        <v>theater</v>
      </c>
      <c r="T2893" s="5" t="str">
        <f t="shared" si="275"/>
        <v>plays</v>
      </c>
    </row>
    <row r="2894" spans="1:20" ht="32" x14ac:dyDescent="0.2">
      <c r="A2894" s="5">
        <v>2892</v>
      </c>
      <c r="B2894" s="12" t="s">
        <v>2892</v>
      </c>
      <c r="C2894" s="12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18">
        <f t="shared" si="270"/>
        <v>41869.630833333329</v>
      </c>
      <c r="O2894" s="16">
        <f t="shared" si="271"/>
        <v>41876.666666666664</v>
      </c>
      <c r="P2894" s="5" t="s">
        <v>8271</v>
      </c>
      <c r="Q2894" s="9">
        <f t="shared" si="272"/>
        <v>9.0909090909090912E-2</v>
      </c>
      <c r="R2894" s="15">
        <f t="shared" si="273"/>
        <v>29.41</v>
      </c>
      <c r="S2894" s="5" t="str">
        <f t="shared" si="274"/>
        <v>theater</v>
      </c>
      <c r="T2894" s="5" t="str">
        <f t="shared" si="275"/>
        <v>plays</v>
      </c>
    </row>
    <row r="2895" spans="1:20" ht="16" x14ac:dyDescent="0.2">
      <c r="A2895" s="5">
        <v>2893</v>
      </c>
      <c r="B2895" s="12" t="s">
        <v>2893</v>
      </c>
      <c r="C2895" s="12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18">
        <f t="shared" si="270"/>
        <v>41953.689756944441</v>
      </c>
      <c r="O2895" s="16">
        <f t="shared" si="271"/>
        <v>42012.874999999993</v>
      </c>
      <c r="P2895" s="5" t="s">
        <v>8271</v>
      </c>
      <c r="Q2895" s="9">
        <f t="shared" si="272"/>
        <v>5.0000000000000001E-3</v>
      </c>
      <c r="R2895" s="15">
        <f t="shared" si="273"/>
        <v>12.5</v>
      </c>
      <c r="S2895" s="5" t="str">
        <f t="shared" si="274"/>
        <v>theater</v>
      </c>
      <c r="T2895" s="5" t="str">
        <f t="shared" si="275"/>
        <v>plays</v>
      </c>
    </row>
    <row r="2896" spans="1:20" ht="16" x14ac:dyDescent="0.2">
      <c r="A2896" s="5">
        <v>2894</v>
      </c>
      <c r="B2896" s="12" t="s">
        <v>2894</v>
      </c>
      <c r="C2896" s="12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18">
        <f t="shared" si="270"/>
        <v>42037.902951388889</v>
      </c>
      <c r="O2896" s="16">
        <f t="shared" si="271"/>
        <v>42097.736284722218</v>
      </c>
      <c r="P2896" s="5" t="s">
        <v>8271</v>
      </c>
      <c r="Q2896" s="9">
        <f t="shared" si="272"/>
        <v>0</v>
      </c>
      <c r="R2896" s="15" t="str">
        <f t="shared" si="273"/>
        <v>N/A</v>
      </c>
      <c r="S2896" s="5" t="str">
        <f t="shared" si="274"/>
        <v>theater</v>
      </c>
      <c r="T2896" s="5" t="str">
        <f t="shared" si="275"/>
        <v>plays</v>
      </c>
    </row>
    <row r="2897" spans="1:20" ht="32" x14ac:dyDescent="0.2">
      <c r="A2897" s="5">
        <v>2895</v>
      </c>
      <c r="B2897" s="12" t="s">
        <v>2895</v>
      </c>
      <c r="C2897" s="12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18">
        <f t="shared" si="270"/>
        <v>41811.472129629627</v>
      </c>
      <c r="O2897" s="16">
        <f t="shared" si="271"/>
        <v>41812.666666666664</v>
      </c>
      <c r="P2897" s="5" t="s">
        <v>8271</v>
      </c>
      <c r="Q2897" s="9">
        <f t="shared" si="272"/>
        <v>4.5999999999999999E-2</v>
      </c>
      <c r="R2897" s="15">
        <f t="shared" si="273"/>
        <v>5.75</v>
      </c>
      <c r="S2897" s="5" t="str">
        <f t="shared" si="274"/>
        <v>theater</v>
      </c>
      <c r="T2897" s="5" t="str">
        <f t="shared" si="275"/>
        <v>plays</v>
      </c>
    </row>
    <row r="2898" spans="1:20" ht="32" x14ac:dyDescent="0.2">
      <c r="A2898" s="5">
        <v>2896</v>
      </c>
      <c r="B2898" s="12" t="s">
        <v>2896</v>
      </c>
      <c r="C2898" s="12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18">
        <f t="shared" si="270"/>
        <v>42701.825474537036</v>
      </c>
      <c r="O2898" s="16">
        <f t="shared" si="271"/>
        <v>42716.041666666664</v>
      </c>
      <c r="P2898" s="5" t="s">
        <v>8271</v>
      </c>
      <c r="Q2898" s="9">
        <f t="shared" si="272"/>
        <v>0.20833333333333334</v>
      </c>
      <c r="R2898" s="15">
        <f t="shared" si="273"/>
        <v>52.08</v>
      </c>
      <c r="S2898" s="5" t="str">
        <f t="shared" si="274"/>
        <v>theater</v>
      </c>
      <c r="T2898" s="5" t="str">
        <f t="shared" si="275"/>
        <v>plays</v>
      </c>
    </row>
    <row r="2899" spans="1:20" ht="32" x14ac:dyDescent="0.2">
      <c r="A2899" s="5">
        <v>2897</v>
      </c>
      <c r="B2899" s="12" t="s">
        <v>2897</v>
      </c>
      <c r="C2899" s="12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18">
        <f t="shared" si="270"/>
        <v>42258.563171296293</v>
      </c>
      <c r="O2899" s="16">
        <f t="shared" si="271"/>
        <v>42288.436863425923</v>
      </c>
      <c r="P2899" s="5" t="s">
        <v>8271</v>
      </c>
      <c r="Q2899" s="9">
        <f t="shared" si="272"/>
        <v>4.583333333333333E-2</v>
      </c>
      <c r="R2899" s="15">
        <f t="shared" si="273"/>
        <v>183.33</v>
      </c>
      <c r="S2899" s="5" t="str">
        <f t="shared" si="274"/>
        <v>theater</v>
      </c>
      <c r="T2899" s="5" t="str">
        <f t="shared" si="275"/>
        <v>plays</v>
      </c>
    </row>
    <row r="2900" spans="1:20" ht="32" x14ac:dyDescent="0.2">
      <c r="A2900" s="5">
        <v>2898</v>
      </c>
      <c r="B2900" s="12" t="s">
        <v>2898</v>
      </c>
      <c r="C2900" s="12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18">
        <f t="shared" si="270"/>
        <v>42278.581631944442</v>
      </c>
      <c r="O2900" s="16">
        <f t="shared" si="271"/>
        <v>42308.456631944442</v>
      </c>
      <c r="P2900" s="5" t="s">
        <v>8271</v>
      </c>
      <c r="Q2900" s="9">
        <f t="shared" si="272"/>
        <v>4.2133333333333335E-2</v>
      </c>
      <c r="R2900" s="15">
        <f t="shared" si="273"/>
        <v>26.33</v>
      </c>
      <c r="S2900" s="5" t="str">
        <f t="shared" si="274"/>
        <v>theater</v>
      </c>
      <c r="T2900" s="5" t="str">
        <f t="shared" si="275"/>
        <v>plays</v>
      </c>
    </row>
    <row r="2901" spans="1:20" ht="32" x14ac:dyDescent="0.2">
      <c r="A2901" s="5">
        <v>2899</v>
      </c>
      <c r="B2901" s="12" t="s">
        <v>2899</v>
      </c>
      <c r="C2901" s="12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18">
        <f t="shared" si="270"/>
        <v>42514.994884259257</v>
      </c>
      <c r="O2901" s="16">
        <f t="shared" si="271"/>
        <v>42574.869884259257</v>
      </c>
      <c r="P2901" s="5" t="s">
        <v>8271</v>
      </c>
      <c r="Q2901" s="9">
        <f t="shared" si="272"/>
        <v>0</v>
      </c>
      <c r="R2901" s="15" t="str">
        <f t="shared" si="273"/>
        <v>N/A</v>
      </c>
      <c r="S2901" s="5" t="str">
        <f t="shared" si="274"/>
        <v>theater</v>
      </c>
      <c r="T2901" s="5" t="str">
        <f t="shared" si="275"/>
        <v>plays</v>
      </c>
    </row>
    <row r="2902" spans="1:20" ht="32" x14ac:dyDescent="0.2">
      <c r="A2902" s="5">
        <v>2900</v>
      </c>
      <c r="B2902" s="12" t="s">
        <v>2900</v>
      </c>
      <c r="C2902" s="12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18">
        <f t="shared" si="270"/>
        <v>41830.150833333333</v>
      </c>
      <c r="O2902" s="16">
        <f t="shared" si="271"/>
        <v>41860.025833333333</v>
      </c>
      <c r="P2902" s="5" t="s">
        <v>8271</v>
      </c>
      <c r="Q2902" s="9">
        <f t="shared" si="272"/>
        <v>0.61909090909090914</v>
      </c>
      <c r="R2902" s="15">
        <f t="shared" si="273"/>
        <v>486.43</v>
      </c>
      <c r="S2902" s="5" t="str">
        <f t="shared" si="274"/>
        <v>theater</v>
      </c>
      <c r="T2902" s="5" t="str">
        <f t="shared" si="275"/>
        <v>plays</v>
      </c>
    </row>
    <row r="2903" spans="1:20" ht="32" x14ac:dyDescent="0.2">
      <c r="A2903" s="5">
        <v>2901</v>
      </c>
      <c r="B2903" s="12" t="s">
        <v>2901</v>
      </c>
      <c r="C2903" s="12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18">
        <f t="shared" si="270"/>
        <v>41982.821053240739</v>
      </c>
      <c r="O2903" s="16">
        <f t="shared" si="271"/>
        <v>42042.696053240739</v>
      </c>
      <c r="P2903" s="5" t="s">
        <v>8271</v>
      </c>
      <c r="Q2903" s="9">
        <f t="shared" si="272"/>
        <v>8.0000000000000002E-3</v>
      </c>
      <c r="R2903" s="15">
        <f t="shared" si="273"/>
        <v>3</v>
      </c>
      <c r="S2903" s="5" t="str">
        <f t="shared" si="274"/>
        <v>theater</v>
      </c>
      <c r="T2903" s="5" t="str">
        <f t="shared" si="275"/>
        <v>plays</v>
      </c>
    </row>
    <row r="2904" spans="1:20" ht="32" x14ac:dyDescent="0.2">
      <c r="A2904" s="5">
        <v>2902</v>
      </c>
      <c r="B2904" s="12" t="s">
        <v>2902</v>
      </c>
      <c r="C2904" s="12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18">
        <f t="shared" si="270"/>
        <v>42210.356435185182</v>
      </c>
      <c r="O2904" s="16">
        <f t="shared" si="271"/>
        <v>42240.231435185182</v>
      </c>
      <c r="P2904" s="5" t="s">
        <v>8271</v>
      </c>
      <c r="Q2904" s="9">
        <f t="shared" si="272"/>
        <v>1.6666666666666666E-4</v>
      </c>
      <c r="R2904" s="15">
        <f t="shared" si="273"/>
        <v>25</v>
      </c>
      <c r="S2904" s="5" t="str">
        <f t="shared" si="274"/>
        <v>theater</v>
      </c>
      <c r="T2904" s="5" t="str">
        <f t="shared" si="275"/>
        <v>plays</v>
      </c>
    </row>
    <row r="2905" spans="1:20" ht="32" x14ac:dyDescent="0.2">
      <c r="A2905" s="5">
        <v>2903</v>
      </c>
      <c r="B2905" s="12" t="s">
        <v>2903</v>
      </c>
      <c r="C2905" s="12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18">
        <f t="shared" si="270"/>
        <v>42196.08354166666</v>
      </c>
      <c r="O2905" s="16">
        <f t="shared" si="271"/>
        <v>42255.95854166666</v>
      </c>
      <c r="P2905" s="5" t="s">
        <v>8271</v>
      </c>
      <c r="Q2905" s="9">
        <f t="shared" si="272"/>
        <v>7.7999999999999996E-3</v>
      </c>
      <c r="R2905" s="15">
        <f t="shared" si="273"/>
        <v>9.75</v>
      </c>
      <c r="S2905" s="5" t="str">
        <f t="shared" si="274"/>
        <v>theater</v>
      </c>
      <c r="T2905" s="5" t="str">
        <f t="shared" si="275"/>
        <v>plays</v>
      </c>
    </row>
    <row r="2906" spans="1:20" ht="32" x14ac:dyDescent="0.2">
      <c r="A2906" s="5">
        <v>2904</v>
      </c>
      <c r="B2906" s="12" t="s">
        <v>2904</v>
      </c>
      <c r="C2906" s="12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18">
        <f t="shared" si="270"/>
        <v>41940.884618055556</v>
      </c>
      <c r="O2906" s="16">
        <f t="shared" si="271"/>
        <v>41952.291666666664</v>
      </c>
      <c r="P2906" s="5" t="s">
        <v>8271</v>
      </c>
      <c r="Q2906" s="9">
        <f t="shared" si="272"/>
        <v>0.05</v>
      </c>
      <c r="R2906" s="15">
        <f t="shared" si="273"/>
        <v>18.75</v>
      </c>
      <c r="S2906" s="5" t="str">
        <f t="shared" si="274"/>
        <v>theater</v>
      </c>
      <c r="T2906" s="5" t="str">
        <f t="shared" si="275"/>
        <v>plays</v>
      </c>
    </row>
    <row r="2907" spans="1:20" ht="32" x14ac:dyDescent="0.2">
      <c r="A2907" s="5">
        <v>2905</v>
      </c>
      <c r="B2907" s="12" t="s">
        <v>2905</v>
      </c>
      <c r="C2907" s="12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18">
        <f t="shared" si="270"/>
        <v>42605.973530092589</v>
      </c>
      <c r="O2907" s="16">
        <f t="shared" si="271"/>
        <v>42619.848530092589</v>
      </c>
      <c r="P2907" s="5" t="s">
        <v>8271</v>
      </c>
      <c r="Q2907" s="9">
        <f t="shared" si="272"/>
        <v>0.17771428571428571</v>
      </c>
      <c r="R2907" s="15">
        <f t="shared" si="273"/>
        <v>36.590000000000003</v>
      </c>
      <c r="S2907" s="5" t="str">
        <f t="shared" si="274"/>
        <v>theater</v>
      </c>
      <c r="T2907" s="5" t="str">
        <f t="shared" si="275"/>
        <v>plays</v>
      </c>
    </row>
    <row r="2908" spans="1:20" ht="32" x14ac:dyDescent="0.2">
      <c r="A2908" s="5">
        <v>2906</v>
      </c>
      <c r="B2908" s="12" t="s">
        <v>2906</v>
      </c>
      <c r="C2908" s="12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18">
        <f t="shared" si="270"/>
        <v>42199.565578703703</v>
      </c>
      <c r="O2908" s="16">
        <f t="shared" si="271"/>
        <v>42216.833333333336</v>
      </c>
      <c r="P2908" s="5" t="s">
        <v>8271</v>
      </c>
      <c r="Q2908" s="9">
        <f t="shared" si="272"/>
        <v>9.4166666666666662E-2</v>
      </c>
      <c r="R2908" s="15">
        <f t="shared" si="273"/>
        <v>80.709999999999994</v>
      </c>
      <c r="S2908" s="5" t="str">
        <f t="shared" si="274"/>
        <v>theater</v>
      </c>
      <c r="T2908" s="5" t="str">
        <f t="shared" si="275"/>
        <v>plays</v>
      </c>
    </row>
    <row r="2909" spans="1:20" ht="32" x14ac:dyDescent="0.2">
      <c r="A2909" s="5">
        <v>2907</v>
      </c>
      <c r="B2909" s="12" t="s">
        <v>2907</v>
      </c>
      <c r="C2909" s="12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18">
        <f t="shared" si="270"/>
        <v>42444.794409722221</v>
      </c>
      <c r="O2909" s="16">
        <f t="shared" si="271"/>
        <v>42504.669409722221</v>
      </c>
      <c r="P2909" s="5" t="s">
        <v>8271</v>
      </c>
      <c r="Q2909" s="9">
        <f t="shared" si="272"/>
        <v>8.0000000000000004E-4</v>
      </c>
      <c r="R2909" s="15">
        <f t="shared" si="273"/>
        <v>1</v>
      </c>
      <c r="S2909" s="5" t="str">
        <f t="shared" si="274"/>
        <v>theater</v>
      </c>
      <c r="T2909" s="5" t="str">
        <f t="shared" si="275"/>
        <v>plays</v>
      </c>
    </row>
    <row r="2910" spans="1:20" ht="32" x14ac:dyDescent="0.2">
      <c r="A2910" s="5">
        <v>2908</v>
      </c>
      <c r="B2910" s="12" t="s">
        <v>2908</v>
      </c>
      <c r="C2910" s="12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18">
        <f t="shared" si="270"/>
        <v>42499.648368055554</v>
      </c>
      <c r="O2910" s="16">
        <f t="shared" si="271"/>
        <v>42529.523368055554</v>
      </c>
      <c r="P2910" s="5" t="s">
        <v>8271</v>
      </c>
      <c r="Q2910" s="9">
        <f t="shared" si="272"/>
        <v>2.75E-2</v>
      </c>
      <c r="R2910" s="15">
        <f t="shared" si="273"/>
        <v>52.8</v>
      </c>
      <c r="S2910" s="5" t="str">
        <f t="shared" si="274"/>
        <v>theater</v>
      </c>
      <c r="T2910" s="5" t="str">
        <f t="shared" si="275"/>
        <v>plays</v>
      </c>
    </row>
    <row r="2911" spans="1:20" ht="32" x14ac:dyDescent="0.2">
      <c r="A2911" s="5">
        <v>2909</v>
      </c>
      <c r="B2911" s="12" t="s">
        <v>2909</v>
      </c>
      <c r="C2911" s="12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18">
        <f t="shared" si="270"/>
        <v>41929.182881944442</v>
      </c>
      <c r="O2911" s="16">
        <f t="shared" si="271"/>
        <v>41968.615277777775</v>
      </c>
      <c r="P2911" s="5" t="s">
        <v>8271</v>
      </c>
      <c r="Q2911" s="9">
        <f t="shared" si="272"/>
        <v>1.1111111111111112E-4</v>
      </c>
      <c r="R2911" s="15">
        <f t="shared" si="273"/>
        <v>20</v>
      </c>
      <c r="S2911" s="5" t="str">
        <f t="shared" si="274"/>
        <v>theater</v>
      </c>
      <c r="T2911" s="5" t="str">
        <f t="shared" si="275"/>
        <v>plays</v>
      </c>
    </row>
    <row r="2912" spans="1:20" ht="32" x14ac:dyDescent="0.2">
      <c r="A2912" s="5">
        <v>2910</v>
      </c>
      <c r="B2912" s="12" t="s">
        <v>2910</v>
      </c>
      <c r="C2912" s="12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18">
        <f t="shared" si="270"/>
        <v>42107.757951388885</v>
      </c>
      <c r="O2912" s="16">
        <f t="shared" si="271"/>
        <v>42167.632951388885</v>
      </c>
      <c r="P2912" s="5" t="s">
        <v>8271</v>
      </c>
      <c r="Q2912" s="9">
        <f t="shared" si="272"/>
        <v>3.3333333333333335E-5</v>
      </c>
      <c r="R2912" s="15">
        <f t="shared" si="273"/>
        <v>1</v>
      </c>
      <c r="S2912" s="5" t="str">
        <f t="shared" si="274"/>
        <v>theater</v>
      </c>
      <c r="T2912" s="5" t="str">
        <f t="shared" si="275"/>
        <v>plays</v>
      </c>
    </row>
    <row r="2913" spans="1:20" ht="32" x14ac:dyDescent="0.2">
      <c r="A2913" s="5">
        <v>2911</v>
      </c>
      <c r="B2913" s="12" t="s">
        <v>2911</v>
      </c>
      <c r="C2913" s="12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18">
        <f t="shared" si="270"/>
        <v>42142.685486111113</v>
      </c>
      <c r="O2913" s="16">
        <f t="shared" si="271"/>
        <v>42182.560486111113</v>
      </c>
      <c r="P2913" s="5" t="s">
        <v>8271</v>
      </c>
      <c r="Q2913" s="9">
        <f t="shared" si="272"/>
        <v>0.36499999999999999</v>
      </c>
      <c r="R2913" s="15">
        <f t="shared" si="273"/>
        <v>46.93</v>
      </c>
      <c r="S2913" s="5" t="str">
        <f t="shared" si="274"/>
        <v>theater</v>
      </c>
      <c r="T2913" s="5" t="str">
        <f t="shared" si="275"/>
        <v>plays</v>
      </c>
    </row>
    <row r="2914" spans="1:20" ht="32" x14ac:dyDescent="0.2">
      <c r="A2914" s="5">
        <v>2912</v>
      </c>
      <c r="B2914" s="12" t="s">
        <v>2912</v>
      </c>
      <c r="C2914" s="12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18">
        <f t="shared" si="270"/>
        <v>42354.048310185179</v>
      </c>
      <c r="O2914" s="16">
        <f t="shared" si="271"/>
        <v>42383.923310185179</v>
      </c>
      <c r="P2914" s="5" t="s">
        <v>8271</v>
      </c>
      <c r="Q2914" s="9">
        <f t="shared" si="272"/>
        <v>0.14058171745152354</v>
      </c>
      <c r="R2914" s="15">
        <f t="shared" si="273"/>
        <v>78.08</v>
      </c>
      <c r="S2914" s="5" t="str">
        <f t="shared" si="274"/>
        <v>theater</v>
      </c>
      <c r="T2914" s="5" t="str">
        <f t="shared" si="275"/>
        <v>plays</v>
      </c>
    </row>
    <row r="2915" spans="1:20" ht="32" x14ac:dyDescent="0.2">
      <c r="A2915" s="5">
        <v>2913</v>
      </c>
      <c r="B2915" s="12" t="s">
        <v>2913</v>
      </c>
      <c r="C2915" s="12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18">
        <f t="shared" si="270"/>
        <v>41828.839571759258</v>
      </c>
      <c r="O2915" s="16">
        <f t="shared" si="271"/>
        <v>41888.714571759258</v>
      </c>
      <c r="P2915" s="5" t="s">
        <v>8271</v>
      </c>
      <c r="Q2915" s="9">
        <f t="shared" si="272"/>
        <v>2.0000000000000001E-4</v>
      </c>
      <c r="R2915" s="15">
        <f t="shared" si="273"/>
        <v>1</v>
      </c>
      <c r="S2915" s="5" t="str">
        <f t="shared" si="274"/>
        <v>theater</v>
      </c>
      <c r="T2915" s="5" t="str">
        <f t="shared" si="275"/>
        <v>plays</v>
      </c>
    </row>
    <row r="2916" spans="1:20" ht="16" x14ac:dyDescent="0.2">
      <c r="A2916" s="5">
        <v>2914</v>
      </c>
      <c r="B2916" s="12" t="s">
        <v>2914</v>
      </c>
      <c r="C2916" s="12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18">
        <f t="shared" si="270"/>
        <v>42017.824004629627</v>
      </c>
      <c r="O2916" s="16">
        <f t="shared" si="271"/>
        <v>42077.657337962963</v>
      </c>
      <c r="P2916" s="5" t="s">
        <v>8271</v>
      </c>
      <c r="Q2916" s="9">
        <f t="shared" si="272"/>
        <v>4.0000000000000003E-5</v>
      </c>
      <c r="R2916" s="15">
        <f t="shared" si="273"/>
        <v>1</v>
      </c>
      <c r="S2916" s="5" t="str">
        <f t="shared" si="274"/>
        <v>theater</v>
      </c>
      <c r="T2916" s="5" t="str">
        <f t="shared" si="275"/>
        <v>plays</v>
      </c>
    </row>
    <row r="2917" spans="1:20" ht="32" x14ac:dyDescent="0.2">
      <c r="A2917" s="5">
        <v>2915</v>
      </c>
      <c r="B2917" s="12" t="s">
        <v>2915</v>
      </c>
      <c r="C2917" s="12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18">
        <f t="shared" si="270"/>
        <v>42415.314699074072</v>
      </c>
      <c r="O2917" s="16">
        <f t="shared" si="271"/>
        <v>42445.1480324074</v>
      </c>
      <c r="P2917" s="5" t="s">
        <v>8271</v>
      </c>
      <c r="Q2917" s="9">
        <f t="shared" si="272"/>
        <v>0.61099999999999999</v>
      </c>
      <c r="R2917" s="15">
        <f t="shared" si="273"/>
        <v>203.67</v>
      </c>
      <c r="S2917" s="5" t="str">
        <f t="shared" si="274"/>
        <v>theater</v>
      </c>
      <c r="T2917" s="5" t="str">
        <f t="shared" si="275"/>
        <v>plays</v>
      </c>
    </row>
    <row r="2918" spans="1:20" ht="32" x14ac:dyDescent="0.2">
      <c r="A2918" s="5">
        <v>2916</v>
      </c>
      <c r="B2918" s="12" t="s">
        <v>2916</v>
      </c>
      <c r="C2918" s="12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18">
        <f t="shared" si="270"/>
        <v>41755.393391203703</v>
      </c>
      <c r="O2918" s="16">
        <f t="shared" si="271"/>
        <v>41778.268391203703</v>
      </c>
      <c r="P2918" s="5" t="s">
        <v>8271</v>
      </c>
      <c r="Q2918" s="9">
        <f t="shared" si="272"/>
        <v>7.8378378378378383E-2</v>
      </c>
      <c r="R2918" s="15">
        <f t="shared" si="273"/>
        <v>20.71</v>
      </c>
      <c r="S2918" s="5" t="str">
        <f t="shared" si="274"/>
        <v>theater</v>
      </c>
      <c r="T2918" s="5" t="str">
        <f t="shared" si="275"/>
        <v>plays</v>
      </c>
    </row>
    <row r="2919" spans="1:20" ht="32" x14ac:dyDescent="0.2">
      <c r="A2919" s="5">
        <v>2917</v>
      </c>
      <c r="B2919" s="12" t="s">
        <v>2917</v>
      </c>
      <c r="C2919" s="12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18">
        <f t="shared" si="270"/>
        <v>42245.151006944441</v>
      </c>
      <c r="O2919" s="16">
        <f t="shared" si="271"/>
        <v>42263.026006944441</v>
      </c>
      <c r="P2919" s="5" t="s">
        <v>8271</v>
      </c>
      <c r="Q2919" s="9">
        <f t="shared" si="272"/>
        <v>0.2185</v>
      </c>
      <c r="R2919" s="15">
        <f t="shared" si="273"/>
        <v>48.56</v>
      </c>
      <c r="S2919" s="5" t="str">
        <f t="shared" si="274"/>
        <v>theater</v>
      </c>
      <c r="T2919" s="5" t="str">
        <f t="shared" si="275"/>
        <v>plays</v>
      </c>
    </row>
    <row r="2920" spans="1:20" ht="32" x14ac:dyDescent="0.2">
      <c r="A2920" s="5">
        <v>2918</v>
      </c>
      <c r="B2920" s="12" t="s">
        <v>2918</v>
      </c>
      <c r="C2920" s="12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18">
        <f t="shared" si="270"/>
        <v>42278.546377314815</v>
      </c>
      <c r="O2920" s="16">
        <f t="shared" si="271"/>
        <v>42306.421377314815</v>
      </c>
      <c r="P2920" s="5" t="s">
        <v>8271</v>
      </c>
      <c r="Q2920" s="9">
        <f t="shared" si="272"/>
        <v>0.27239999999999998</v>
      </c>
      <c r="R2920" s="15">
        <f t="shared" si="273"/>
        <v>68.099999999999994</v>
      </c>
      <c r="S2920" s="5" t="str">
        <f t="shared" si="274"/>
        <v>theater</v>
      </c>
      <c r="T2920" s="5" t="str">
        <f t="shared" si="275"/>
        <v>plays</v>
      </c>
    </row>
    <row r="2921" spans="1:20" ht="32" x14ac:dyDescent="0.2">
      <c r="A2921" s="5">
        <v>2919</v>
      </c>
      <c r="B2921" s="12" t="s">
        <v>2919</v>
      </c>
      <c r="C2921" s="12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18">
        <f t="shared" si="270"/>
        <v>41826.536215277774</v>
      </c>
      <c r="O2921" s="16">
        <f t="shared" si="271"/>
        <v>41856.411215277774</v>
      </c>
      <c r="P2921" s="5" t="s">
        <v>8271</v>
      </c>
      <c r="Q2921" s="9">
        <f t="shared" si="272"/>
        <v>8.5000000000000006E-2</v>
      </c>
      <c r="R2921" s="15">
        <f t="shared" si="273"/>
        <v>8.5</v>
      </c>
      <c r="S2921" s="5" t="str">
        <f t="shared" si="274"/>
        <v>theater</v>
      </c>
      <c r="T2921" s="5" t="str">
        <f t="shared" si="275"/>
        <v>plays</v>
      </c>
    </row>
    <row r="2922" spans="1:20" ht="32" x14ac:dyDescent="0.2">
      <c r="A2922" s="5">
        <v>2920</v>
      </c>
      <c r="B2922" s="12" t="s">
        <v>2920</v>
      </c>
      <c r="C2922" s="12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18">
        <f t="shared" si="270"/>
        <v>42058.709143518521</v>
      </c>
      <c r="O2922" s="16">
        <f t="shared" si="271"/>
        <v>42088.54247685185</v>
      </c>
      <c r="P2922" s="5" t="s">
        <v>8271</v>
      </c>
      <c r="Q2922" s="9">
        <f t="shared" si="272"/>
        <v>0.26840000000000003</v>
      </c>
      <c r="R2922" s="15">
        <f t="shared" si="273"/>
        <v>51.62</v>
      </c>
      <c r="S2922" s="5" t="str">
        <f t="shared" si="274"/>
        <v>theater</v>
      </c>
      <c r="T2922" s="5" t="str">
        <f t="shared" si="275"/>
        <v>plays</v>
      </c>
    </row>
    <row r="2923" spans="1:20" ht="32" x14ac:dyDescent="0.2">
      <c r="A2923" s="5">
        <v>2921</v>
      </c>
      <c r="B2923" s="12" t="s">
        <v>2921</v>
      </c>
      <c r="C2923" s="12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18">
        <f t="shared" si="270"/>
        <v>41877.803287037037</v>
      </c>
      <c r="O2923" s="16">
        <f t="shared" si="271"/>
        <v>41907.678287037037</v>
      </c>
      <c r="P2923" s="5" t="s">
        <v>8305</v>
      </c>
      <c r="Q2923" s="9">
        <f t="shared" si="272"/>
        <v>1.29</v>
      </c>
      <c r="R2923" s="15">
        <f t="shared" si="273"/>
        <v>43</v>
      </c>
      <c r="S2923" s="5" t="str">
        <f t="shared" si="274"/>
        <v>theater</v>
      </c>
      <c r="T2923" s="5" t="str">
        <f t="shared" si="275"/>
        <v>musical</v>
      </c>
    </row>
    <row r="2924" spans="1:20" ht="32" x14ac:dyDescent="0.2">
      <c r="A2924" s="5">
        <v>2922</v>
      </c>
      <c r="B2924" s="12" t="s">
        <v>2922</v>
      </c>
      <c r="C2924" s="12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18">
        <f t="shared" si="270"/>
        <v>42097.790821759256</v>
      </c>
      <c r="O2924" s="16">
        <f t="shared" si="271"/>
        <v>42142.665821759256</v>
      </c>
      <c r="P2924" s="5" t="s">
        <v>8305</v>
      </c>
      <c r="Q2924" s="9">
        <f t="shared" si="272"/>
        <v>1</v>
      </c>
      <c r="R2924" s="15">
        <f t="shared" si="273"/>
        <v>83.33</v>
      </c>
      <c r="S2924" s="5" t="str">
        <f t="shared" si="274"/>
        <v>theater</v>
      </c>
      <c r="T2924" s="5" t="str">
        <f t="shared" si="275"/>
        <v>musical</v>
      </c>
    </row>
    <row r="2925" spans="1:20" ht="32" x14ac:dyDescent="0.2">
      <c r="A2925" s="5">
        <v>2923</v>
      </c>
      <c r="B2925" s="12" t="s">
        <v>2923</v>
      </c>
      <c r="C2925" s="12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18">
        <f t="shared" si="270"/>
        <v>42013.069201388884</v>
      </c>
      <c r="O2925" s="16">
        <f t="shared" si="271"/>
        <v>42027.916666666664</v>
      </c>
      <c r="P2925" s="5" t="s">
        <v>8305</v>
      </c>
      <c r="Q2925" s="9">
        <f t="shared" si="272"/>
        <v>1</v>
      </c>
      <c r="R2925" s="15">
        <f t="shared" si="273"/>
        <v>30</v>
      </c>
      <c r="S2925" s="5" t="str">
        <f t="shared" si="274"/>
        <v>theater</v>
      </c>
      <c r="T2925" s="5" t="str">
        <f t="shared" si="275"/>
        <v>musical</v>
      </c>
    </row>
    <row r="2926" spans="1:20" ht="32" x14ac:dyDescent="0.2">
      <c r="A2926" s="5">
        <v>2924</v>
      </c>
      <c r="B2926" s="12" t="s">
        <v>2924</v>
      </c>
      <c r="C2926" s="12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18">
        <f t="shared" si="270"/>
        <v>42103.473495370366</v>
      </c>
      <c r="O2926" s="16">
        <f t="shared" si="271"/>
        <v>42132.957638888889</v>
      </c>
      <c r="P2926" s="5" t="s">
        <v>8305</v>
      </c>
      <c r="Q2926" s="9">
        <f t="shared" si="272"/>
        <v>1.032</v>
      </c>
      <c r="R2926" s="15">
        <f t="shared" si="273"/>
        <v>175.51</v>
      </c>
      <c r="S2926" s="5" t="str">
        <f t="shared" si="274"/>
        <v>theater</v>
      </c>
      <c r="T2926" s="5" t="str">
        <f t="shared" si="275"/>
        <v>musical</v>
      </c>
    </row>
    <row r="2927" spans="1:20" ht="32" x14ac:dyDescent="0.2">
      <c r="A2927" s="5">
        <v>2925</v>
      </c>
      <c r="B2927" s="12" t="s">
        <v>2925</v>
      </c>
      <c r="C2927" s="12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18">
        <f t="shared" si="270"/>
        <v>41863.500787037039</v>
      </c>
      <c r="O2927" s="16">
        <f t="shared" si="271"/>
        <v>41893.375787037039</v>
      </c>
      <c r="P2927" s="5" t="s">
        <v>8305</v>
      </c>
      <c r="Q2927" s="9">
        <f t="shared" si="272"/>
        <v>1.0244597777777777</v>
      </c>
      <c r="R2927" s="15">
        <f t="shared" si="273"/>
        <v>231.66</v>
      </c>
      <c r="S2927" s="5" t="str">
        <f t="shared" si="274"/>
        <v>theater</v>
      </c>
      <c r="T2927" s="5" t="str">
        <f t="shared" si="275"/>
        <v>musical</v>
      </c>
    </row>
    <row r="2928" spans="1:20" ht="32" x14ac:dyDescent="0.2">
      <c r="A2928" s="5">
        <v>2926</v>
      </c>
      <c r="B2928" s="12" t="s">
        <v>2926</v>
      </c>
      <c r="C2928" s="12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18">
        <f t="shared" si="270"/>
        <v>42044.682627314811</v>
      </c>
      <c r="O2928" s="16">
        <f t="shared" si="271"/>
        <v>42058.557627314811</v>
      </c>
      <c r="P2928" s="5" t="s">
        <v>8305</v>
      </c>
      <c r="Q2928" s="9">
        <f t="shared" si="272"/>
        <v>1.25</v>
      </c>
      <c r="R2928" s="15">
        <f t="shared" si="273"/>
        <v>75</v>
      </c>
      <c r="S2928" s="5" t="str">
        <f t="shared" si="274"/>
        <v>theater</v>
      </c>
      <c r="T2928" s="5" t="str">
        <f t="shared" si="275"/>
        <v>musical</v>
      </c>
    </row>
    <row r="2929" spans="1:20" ht="32" x14ac:dyDescent="0.2">
      <c r="A2929" s="5">
        <v>2927</v>
      </c>
      <c r="B2929" s="12" t="s">
        <v>2927</v>
      </c>
      <c r="C2929" s="12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18">
        <f t="shared" si="270"/>
        <v>41806.585983796293</v>
      </c>
      <c r="O2929" s="16">
        <f t="shared" si="271"/>
        <v>41835</v>
      </c>
      <c r="P2929" s="5" t="s">
        <v>8305</v>
      </c>
      <c r="Q2929" s="9">
        <f t="shared" si="272"/>
        <v>1.3083333333333333</v>
      </c>
      <c r="R2929" s="15">
        <f t="shared" si="273"/>
        <v>112.14</v>
      </c>
      <c r="S2929" s="5" t="str">
        <f t="shared" si="274"/>
        <v>theater</v>
      </c>
      <c r="T2929" s="5" t="str">
        <f t="shared" si="275"/>
        <v>musical</v>
      </c>
    </row>
    <row r="2930" spans="1:20" ht="16" x14ac:dyDescent="0.2">
      <c r="A2930" s="5">
        <v>2928</v>
      </c>
      <c r="B2930" s="12" t="s">
        <v>2928</v>
      </c>
      <c r="C2930" s="12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18">
        <f t="shared" si="270"/>
        <v>42403.914884259262</v>
      </c>
      <c r="O2930" s="16">
        <f t="shared" si="271"/>
        <v>42433.789884259262</v>
      </c>
      <c r="P2930" s="5" t="s">
        <v>8305</v>
      </c>
      <c r="Q2930" s="9">
        <f t="shared" si="272"/>
        <v>1</v>
      </c>
      <c r="R2930" s="15">
        <f t="shared" si="273"/>
        <v>41.67</v>
      </c>
      <c r="S2930" s="5" t="str">
        <f t="shared" si="274"/>
        <v>theater</v>
      </c>
      <c r="T2930" s="5" t="str">
        <f t="shared" si="275"/>
        <v>musical</v>
      </c>
    </row>
    <row r="2931" spans="1:20" ht="32" x14ac:dyDescent="0.2">
      <c r="A2931" s="5">
        <v>2929</v>
      </c>
      <c r="B2931" s="12" t="s">
        <v>2929</v>
      </c>
      <c r="C2931" s="12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18">
        <f t="shared" si="270"/>
        <v>41754.480995370366</v>
      </c>
      <c r="O2931" s="16">
        <f t="shared" si="271"/>
        <v>41784.355995370366</v>
      </c>
      <c r="P2931" s="5" t="s">
        <v>8305</v>
      </c>
      <c r="Q2931" s="9">
        <f t="shared" si="272"/>
        <v>1.02069375</v>
      </c>
      <c r="R2931" s="15">
        <f t="shared" si="273"/>
        <v>255.17</v>
      </c>
      <c r="S2931" s="5" t="str">
        <f t="shared" si="274"/>
        <v>theater</v>
      </c>
      <c r="T2931" s="5" t="str">
        <f t="shared" si="275"/>
        <v>musical</v>
      </c>
    </row>
    <row r="2932" spans="1:20" ht="32" x14ac:dyDescent="0.2">
      <c r="A2932" s="5">
        <v>2930</v>
      </c>
      <c r="B2932" s="12" t="s">
        <v>2930</v>
      </c>
      <c r="C2932" s="12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18">
        <f t="shared" si="270"/>
        <v>42101.500740740739</v>
      </c>
      <c r="O2932" s="16">
        <f t="shared" si="271"/>
        <v>42131.375740740739</v>
      </c>
      <c r="P2932" s="5" t="s">
        <v>8305</v>
      </c>
      <c r="Q2932" s="9">
        <f t="shared" si="272"/>
        <v>1.0092000000000001</v>
      </c>
      <c r="R2932" s="15">
        <f t="shared" si="273"/>
        <v>162.77000000000001</v>
      </c>
      <c r="S2932" s="5" t="str">
        <f t="shared" si="274"/>
        <v>theater</v>
      </c>
      <c r="T2932" s="5" t="str">
        <f t="shared" si="275"/>
        <v>musical</v>
      </c>
    </row>
    <row r="2933" spans="1:20" ht="32" x14ac:dyDescent="0.2">
      <c r="A2933" s="5">
        <v>2931</v>
      </c>
      <c r="B2933" s="12" t="s">
        <v>2931</v>
      </c>
      <c r="C2933" s="12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18">
        <f t="shared" si="270"/>
        <v>41872.207905092589</v>
      </c>
      <c r="O2933" s="16">
        <f t="shared" si="271"/>
        <v>41897.047222222223</v>
      </c>
      <c r="P2933" s="5" t="s">
        <v>8305</v>
      </c>
      <c r="Q2933" s="9">
        <f t="shared" si="272"/>
        <v>1.06</v>
      </c>
      <c r="R2933" s="15">
        <f t="shared" si="273"/>
        <v>88.33</v>
      </c>
      <c r="S2933" s="5" t="str">
        <f t="shared" si="274"/>
        <v>theater</v>
      </c>
      <c r="T2933" s="5" t="str">
        <f t="shared" si="275"/>
        <v>musical</v>
      </c>
    </row>
    <row r="2934" spans="1:20" ht="32" x14ac:dyDescent="0.2">
      <c r="A2934" s="5">
        <v>2932</v>
      </c>
      <c r="B2934" s="12" t="s">
        <v>2932</v>
      </c>
      <c r="C2934" s="12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18">
        <f t="shared" si="270"/>
        <v>42025.081446759257</v>
      </c>
      <c r="O2934" s="16">
        <f t="shared" si="271"/>
        <v>42056.249999999993</v>
      </c>
      <c r="P2934" s="5" t="s">
        <v>8305</v>
      </c>
      <c r="Q2934" s="9">
        <f t="shared" si="272"/>
        <v>1.0509677419354839</v>
      </c>
      <c r="R2934" s="15">
        <f t="shared" si="273"/>
        <v>85.74</v>
      </c>
      <c r="S2934" s="5" t="str">
        <f t="shared" si="274"/>
        <v>theater</v>
      </c>
      <c r="T2934" s="5" t="str">
        <f t="shared" si="275"/>
        <v>musical</v>
      </c>
    </row>
    <row r="2935" spans="1:20" ht="32" x14ac:dyDescent="0.2">
      <c r="A2935" s="5">
        <v>2933</v>
      </c>
      <c r="B2935" s="12" t="s">
        <v>2933</v>
      </c>
      <c r="C2935" s="12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18">
        <f t="shared" si="270"/>
        <v>42495.873298611106</v>
      </c>
      <c r="O2935" s="16">
        <f t="shared" si="271"/>
        <v>42525.748298611106</v>
      </c>
      <c r="P2935" s="5" t="s">
        <v>8305</v>
      </c>
      <c r="Q2935" s="9">
        <f t="shared" si="272"/>
        <v>1.0276000000000001</v>
      </c>
      <c r="R2935" s="15">
        <f t="shared" si="273"/>
        <v>47.57</v>
      </c>
      <c r="S2935" s="5" t="str">
        <f t="shared" si="274"/>
        <v>theater</v>
      </c>
      <c r="T2935" s="5" t="str">
        <f t="shared" si="275"/>
        <v>musical</v>
      </c>
    </row>
    <row r="2936" spans="1:20" ht="32" x14ac:dyDescent="0.2">
      <c r="A2936" s="5">
        <v>2934</v>
      </c>
      <c r="B2936" s="12" t="s">
        <v>2934</v>
      </c>
      <c r="C2936" s="12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18">
        <f t="shared" si="270"/>
        <v>41775.552824074075</v>
      </c>
      <c r="O2936" s="16">
        <f t="shared" si="271"/>
        <v>41805.427824074075</v>
      </c>
      <c r="P2936" s="5" t="s">
        <v>8305</v>
      </c>
      <c r="Q2936" s="9">
        <f t="shared" si="272"/>
        <v>1.08</v>
      </c>
      <c r="R2936" s="15">
        <f t="shared" si="273"/>
        <v>72.97</v>
      </c>
      <c r="S2936" s="5" t="str">
        <f t="shared" si="274"/>
        <v>theater</v>
      </c>
      <c r="T2936" s="5" t="str">
        <f t="shared" si="275"/>
        <v>musical</v>
      </c>
    </row>
    <row r="2937" spans="1:20" ht="32" x14ac:dyDescent="0.2">
      <c r="A2937" s="5">
        <v>2935</v>
      </c>
      <c r="B2937" s="12" t="s">
        <v>2935</v>
      </c>
      <c r="C2937" s="12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18">
        <f t="shared" si="270"/>
        <v>42553.500092592592</v>
      </c>
      <c r="O2937" s="16">
        <f t="shared" si="271"/>
        <v>42611.499999999993</v>
      </c>
      <c r="P2937" s="5" t="s">
        <v>8305</v>
      </c>
      <c r="Q2937" s="9">
        <f t="shared" si="272"/>
        <v>1.0088571428571429</v>
      </c>
      <c r="R2937" s="15">
        <f t="shared" si="273"/>
        <v>90.54</v>
      </c>
      <c r="S2937" s="5" t="str">
        <f t="shared" si="274"/>
        <v>theater</v>
      </c>
      <c r="T2937" s="5" t="str">
        <f t="shared" si="275"/>
        <v>musical</v>
      </c>
    </row>
    <row r="2938" spans="1:20" ht="32" x14ac:dyDescent="0.2">
      <c r="A2938" s="5">
        <v>2936</v>
      </c>
      <c r="B2938" s="12" t="s">
        <v>2936</v>
      </c>
      <c r="C2938" s="12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18">
        <f t="shared" si="270"/>
        <v>41912.567395833328</v>
      </c>
      <c r="O2938" s="16">
        <f t="shared" si="271"/>
        <v>41924.999305555553</v>
      </c>
      <c r="P2938" s="5" t="s">
        <v>8305</v>
      </c>
      <c r="Q2938" s="9">
        <f t="shared" si="272"/>
        <v>1.28</v>
      </c>
      <c r="R2938" s="15">
        <f t="shared" si="273"/>
        <v>37.65</v>
      </c>
      <c r="S2938" s="5" t="str">
        <f t="shared" si="274"/>
        <v>theater</v>
      </c>
      <c r="T2938" s="5" t="str">
        <f t="shared" si="275"/>
        <v>musical</v>
      </c>
    </row>
    <row r="2939" spans="1:20" ht="16" x14ac:dyDescent="0.2">
      <c r="A2939" s="5">
        <v>2937</v>
      </c>
      <c r="B2939" s="12" t="s">
        <v>2937</v>
      </c>
      <c r="C2939" s="12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18">
        <f t="shared" si="270"/>
        <v>41803.373993055553</v>
      </c>
      <c r="O2939" s="16">
        <f t="shared" si="271"/>
        <v>41833.248993055553</v>
      </c>
      <c r="P2939" s="5" t="s">
        <v>8305</v>
      </c>
      <c r="Q2939" s="9">
        <f t="shared" si="272"/>
        <v>1.3333333333333333</v>
      </c>
      <c r="R2939" s="15">
        <f t="shared" si="273"/>
        <v>36.36</v>
      </c>
      <c r="S2939" s="5" t="str">
        <f t="shared" si="274"/>
        <v>theater</v>
      </c>
      <c r="T2939" s="5" t="str">
        <f t="shared" si="275"/>
        <v>musical</v>
      </c>
    </row>
    <row r="2940" spans="1:20" ht="32" x14ac:dyDescent="0.2">
      <c r="A2940" s="5">
        <v>2938</v>
      </c>
      <c r="B2940" s="12" t="s">
        <v>2938</v>
      </c>
      <c r="C2940" s="12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18">
        <f t="shared" si="270"/>
        <v>42004.620532407404</v>
      </c>
      <c r="O2940" s="16">
        <f t="shared" si="271"/>
        <v>42034.495532407404</v>
      </c>
      <c r="P2940" s="5" t="s">
        <v>8305</v>
      </c>
      <c r="Q2940" s="9">
        <f t="shared" si="272"/>
        <v>1.0137499999999999</v>
      </c>
      <c r="R2940" s="15">
        <f t="shared" si="273"/>
        <v>126.72</v>
      </c>
      <c r="S2940" s="5" t="str">
        <f t="shared" si="274"/>
        <v>theater</v>
      </c>
      <c r="T2940" s="5" t="str">
        <f t="shared" si="275"/>
        <v>musical</v>
      </c>
    </row>
    <row r="2941" spans="1:20" ht="32" x14ac:dyDescent="0.2">
      <c r="A2941" s="5">
        <v>2939</v>
      </c>
      <c r="B2941" s="12" t="s">
        <v>2939</v>
      </c>
      <c r="C2941" s="12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18">
        <f t="shared" si="270"/>
        <v>41845.72583333333</v>
      </c>
      <c r="O2941" s="16">
        <f t="shared" si="271"/>
        <v>41878.833333333328</v>
      </c>
      <c r="P2941" s="5" t="s">
        <v>8305</v>
      </c>
      <c r="Q2941" s="9">
        <f t="shared" si="272"/>
        <v>1.0287500000000001</v>
      </c>
      <c r="R2941" s="15">
        <f t="shared" si="273"/>
        <v>329.2</v>
      </c>
      <c r="S2941" s="5" t="str">
        <f t="shared" si="274"/>
        <v>theater</v>
      </c>
      <c r="T2941" s="5" t="str">
        <f t="shared" si="275"/>
        <v>musical</v>
      </c>
    </row>
    <row r="2942" spans="1:20" ht="32" x14ac:dyDescent="0.2">
      <c r="A2942" s="5">
        <v>2940</v>
      </c>
      <c r="B2942" s="12" t="s">
        <v>2940</v>
      </c>
      <c r="C2942" s="12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18">
        <f t="shared" si="270"/>
        <v>41982.690023148149</v>
      </c>
      <c r="O2942" s="16">
        <f t="shared" si="271"/>
        <v>42022.565023148149</v>
      </c>
      <c r="P2942" s="5" t="s">
        <v>8305</v>
      </c>
      <c r="Q2942" s="9">
        <f t="shared" si="272"/>
        <v>1.0724</v>
      </c>
      <c r="R2942" s="15">
        <f t="shared" si="273"/>
        <v>81.239999999999995</v>
      </c>
      <c r="S2942" s="5" t="str">
        <f t="shared" si="274"/>
        <v>theater</v>
      </c>
      <c r="T2942" s="5" t="str">
        <f t="shared" si="275"/>
        <v>musical</v>
      </c>
    </row>
    <row r="2943" spans="1:20" ht="32" x14ac:dyDescent="0.2">
      <c r="A2943" s="5">
        <v>2941</v>
      </c>
      <c r="B2943" s="12" t="s">
        <v>2941</v>
      </c>
      <c r="C2943" s="12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18">
        <f t="shared" si="270"/>
        <v>42034.876793981479</v>
      </c>
      <c r="O2943" s="16">
        <f t="shared" si="271"/>
        <v>42064.751793981479</v>
      </c>
      <c r="P2943" s="5" t="s">
        <v>8303</v>
      </c>
      <c r="Q2943" s="9">
        <f t="shared" si="272"/>
        <v>4.0000000000000003E-5</v>
      </c>
      <c r="R2943" s="15">
        <f t="shared" si="273"/>
        <v>1</v>
      </c>
      <c r="S2943" s="5" t="str">
        <f t="shared" si="274"/>
        <v>theater</v>
      </c>
      <c r="T2943" s="5" t="str">
        <f t="shared" si="275"/>
        <v>spaces</v>
      </c>
    </row>
    <row r="2944" spans="1:20" ht="32" x14ac:dyDescent="0.2">
      <c r="A2944" s="5">
        <v>2942</v>
      </c>
      <c r="B2944" s="12" t="s">
        <v>2942</v>
      </c>
      <c r="C2944" s="12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18">
        <f t="shared" si="270"/>
        <v>42334.720590277771</v>
      </c>
      <c r="O2944" s="16">
        <f t="shared" si="271"/>
        <v>42354.637499999997</v>
      </c>
      <c r="P2944" s="5" t="s">
        <v>8303</v>
      </c>
      <c r="Q2944" s="9">
        <f t="shared" si="272"/>
        <v>0.20424999999999999</v>
      </c>
      <c r="R2944" s="15">
        <f t="shared" si="273"/>
        <v>202.23</v>
      </c>
      <c r="S2944" s="5" t="str">
        <f t="shared" si="274"/>
        <v>theater</v>
      </c>
      <c r="T2944" s="5" t="str">
        <f t="shared" si="275"/>
        <v>spaces</v>
      </c>
    </row>
    <row r="2945" spans="1:20" ht="32" x14ac:dyDescent="0.2">
      <c r="A2945" s="5">
        <v>2943</v>
      </c>
      <c r="B2945" s="12" t="s">
        <v>2943</v>
      </c>
      <c r="C2945" s="12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18">
        <f t="shared" si="270"/>
        <v>42077.046064814807</v>
      </c>
      <c r="O2945" s="16">
        <f t="shared" si="271"/>
        <v>42106.921064814807</v>
      </c>
      <c r="P2945" s="5" t="s">
        <v>8303</v>
      </c>
      <c r="Q2945" s="9">
        <f t="shared" si="272"/>
        <v>0</v>
      </c>
      <c r="R2945" s="15" t="str">
        <f t="shared" si="273"/>
        <v>N/A</v>
      </c>
      <c r="S2945" s="5" t="str">
        <f t="shared" si="274"/>
        <v>theater</v>
      </c>
      <c r="T2945" s="5" t="str">
        <f t="shared" si="275"/>
        <v>spaces</v>
      </c>
    </row>
    <row r="2946" spans="1:20" ht="32" x14ac:dyDescent="0.2">
      <c r="A2946" s="5">
        <v>2944</v>
      </c>
      <c r="B2946" s="12" t="s">
        <v>2944</v>
      </c>
      <c r="C2946" s="12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18">
        <f t="shared" ref="N2946:N3009" si="276">(J2946/86400)+25569+(-2/24)</f>
        <v>42132.830995370365</v>
      </c>
      <c r="O2946" s="16">
        <f t="shared" ref="O2946:O3009" si="277">(I2946/86400)+25569+(-5/24)</f>
        <v>42162.705995370365</v>
      </c>
      <c r="P2946" s="5" t="s">
        <v>8303</v>
      </c>
      <c r="Q2946" s="9">
        <f t="shared" ref="Q2946:Q3009" si="278">E2946/D2946</f>
        <v>0.01</v>
      </c>
      <c r="R2946" s="15">
        <f t="shared" ref="R2946:R3009" si="279">IF(OR(E2946=0,L2946=0),"N/A",ROUND((E2946/L2946),2))</f>
        <v>100</v>
      </c>
      <c r="S2946" s="5" t="str">
        <f t="shared" ref="S2946:S3009" si="280">LEFT(P2946,(FIND("/",P2946,1)-1))</f>
        <v>theater</v>
      </c>
      <c r="T2946" s="5" t="str">
        <f t="shared" ref="T2946:T3009" si="281">RIGHT(P2946,LEN(P2946)-FIND("/",P2946))</f>
        <v>spaces</v>
      </c>
    </row>
    <row r="2947" spans="1:20" ht="32" x14ac:dyDescent="0.2">
      <c r="A2947" s="5">
        <v>2945</v>
      </c>
      <c r="B2947" s="12" t="s">
        <v>2945</v>
      </c>
      <c r="C2947" s="12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18">
        <f t="shared" si="276"/>
        <v>42118.056250000001</v>
      </c>
      <c r="O2947" s="16">
        <f t="shared" si="277"/>
        <v>42147.931250000001</v>
      </c>
      <c r="P2947" s="5" t="s">
        <v>8303</v>
      </c>
      <c r="Q2947" s="9">
        <f t="shared" si="278"/>
        <v>0</v>
      </c>
      <c r="R2947" s="15" t="str">
        <f t="shared" si="279"/>
        <v>N/A</v>
      </c>
      <c r="S2947" s="5" t="str">
        <f t="shared" si="280"/>
        <v>theater</v>
      </c>
      <c r="T2947" s="5" t="str">
        <f t="shared" si="281"/>
        <v>spaces</v>
      </c>
    </row>
    <row r="2948" spans="1:20" ht="32" x14ac:dyDescent="0.2">
      <c r="A2948" s="5">
        <v>2946</v>
      </c>
      <c r="B2948" s="12" t="s">
        <v>2946</v>
      </c>
      <c r="C2948" s="12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18">
        <f t="shared" si="276"/>
        <v>42567.447824074072</v>
      </c>
      <c r="O2948" s="16">
        <f t="shared" si="277"/>
        <v>42597.322824074072</v>
      </c>
      <c r="P2948" s="5" t="s">
        <v>8303</v>
      </c>
      <c r="Q2948" s="9">
        <f t="shared" si="278"/>
        <v>1E-3</v>
      </c>
      <c r="R2948" s="15">
        <f t="shared" si="279"/>
        <v>1</v>
      </c>
      <c r="S2948" s="5" t="str">
        <f t="shared" si="280"/>
        <v>theater</v>
      </c>
      <c r="T2948" s="5" t="str">
        <f t="shared" si="281"/>
        <v>spaces</v>
      </c>
    </row>
    <row r="2949" spans="1:20" ht="32" x14ac:dyDescent="0.2">
      <c r="A2949" s="5">
        <v>2947</v>
      </c>
      <c r="B2949" s="12" t="s">
        <v>2947</v>
      </c>
      <c r="C2949" s="12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18">
        <f t="shared" si="276"/>
        <v>42649.478784722225</v>
      </c>
      <c r="O2949" s="16">
        <f t="shared" si="277"/>
        <v>42698.507638888885</v>
      </c>
      <c r="P2949" s="5" t="s">
        <v>8303</v>
      </c>
      <c r="Q2949" s="9">
        <f t="shared" si="278"/>
        <v>4.2880000000000001E-2</v>
      </c>
      <c r="R2949" s="15">
        <f t="shared" si="279"/>
        <v>82.46</v>
      </c>
      <c r="S2949" s="5" t="str">
        <f t="shared" si="280"/>
        <v>theater</v>
      </c>
      <c r="T2949" s="5" t="str">
        <f t="shared" si="281"/>
        <v>spaces</v>
      </c>
    </row>
    <row r="2950" spans="1:20" ht="32" x14ac:dyDescent="0.2">
      <c r="A2950" s="5">
        <v>2948</v>
      </c>
      <c r="B2950" s="12" t="s">
        <v>2948</v>
      </c>
      <c r="C2950" s="12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18">
        <f t="shared" si="276"/>
        <v>42097.565891203696</v>
      </c>
      <c r="O2950" s="16">
        <f t="shared" si="277"/>
        <v>42157.440891203696</v>
      </c>
      <c r="P2950" s="5" t="s">
        <v>8303</v>
      </c>
      <c r="Q2950" s="9">
        <f t="shared" si="278"/>
        <v>4.8000000000000001E-5</v>
      </c>
      <c r="R2950" s="15">
        <f t="shared" si="279"/>
        <v>2.67</v>
      </c>
      <c r="S2950" s="5" t="str">
        <f t="shared" si="280"/>
        <v>theater</v>
      </c>
      <c r="T2950" s="5" t="str">
        <f t="shared" si="281"/>
        <v>spaces</v>
      </c>
    </row>
    <row r="2951" spans="1:20" ht="32" x14ac:dyDescent="0.2">
      <c r="A2951" s="5">
        <v>2949</v>
      </c>
      <c r="B2951" s="12" t="s">
        <v>2949</v>
      </c>
      <c r="C2951" s="12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18">
        <f t="shared" si="276"/>
        <v>42297.73978009259</v>
      </c>
      <c r="O2951" s="16">
        <f t="shared" si="277"/>
        <v>42327.656446759262</v>
      </c>
      <c r="P2951" s="5" t="s">
        <v>8303</v>
      </c>
      <c r="Q2951" s="9">
        <f t="shared" si="278"/>
        <v>2.5000000000000001E-2</v>
      </c>
      <c r="R2951" s="15">
        <f t="shared" si="279"/>
        <v>12.5</v>
      </c>
      <c r="S2951" s="5" t="str">
        <f t="shared" si="280"/>
        <v>theater</v>
      </c>
      <c r="T2951" s="5" t="str">
        <f t="shared" si="281"/>
        <v>spaces</v>
      </c>
    </row>
    <row r="2952" spans="1:20" ht="32" x14ac:dyDescent="0.2">
      <c r="A2952" s="5">
        <v>2950</v>
      </c>
      <c r="B2952" s="12" t="s">
        <v>2950</v>
      </c>
      <c r="C2952" s="12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18">
        <f t="shared" si="276"/>
        <v>42362.281851851854</v>
      </c>
      <c r="O2952" s="16">
        <f t="shared" si="277"/>
        <v>42392.156851851854</v>
      </c>
      <c r="P2952" s="5" t="s">
        <v>8303</v>
      </c>
      <c r="Q2952" s="9">
        <f t="shared" si="278"/>
        <v>0</v>
      </c>
      <c r="R2952" s="15" t="str">
        <f t="shared" si="279"/>
        <v>N/A</v>
      </c>
      <c r="S2952" s="5" t="str">
        <f t="shared" si="280"/>
        <v>theater</v>
      </c>
      <c r="T2952" s="5" t="str">
        <f t="shared" si="281"/>
        <v>spaces</v>
      </c>
    </row>
    <row r="2953" spans="1:20" ht="32" x14ac:dyDescent="0.2">
      <c r="A2953" s="5">
        <v>2951</v>
      </c>
      <c r="B2953" s="12" t="s">
        <v>2951</v>
      </c>
      <c r="C2953" s="12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18">
        <f t="shared" si="276"/>
        <v>41872.719594907401</v>
      </c>
      <c r="O2953" s="16">
        <f t="shared" si="277"/>
        <v>41917.594594907401</v>
      </c>
      <c r="P2953" s="5" t="s">
        <v>8303</v>
      </c>
      <c r="Q2953" s="9">
        <f t="shared" si="278"/>
        <v>2.1919999999999999E-2</v>
      </c>
      <c r="R2953" s="15">
        <f t="shared" si="279"/>
        <v>18.899999999999999</v>
      </c>
      <c r="S2953" s="5" t="str">
        <f t="shared" si="280"/>
        <v>theater</v>
      </c>
      <c r="T2953" s="5" t="str">
        <f t="shared" si="281"/>
        <v>spaces</v>
      </c>
    </row>
    <row r="2954" spans="1:20" ht="32" x14ac:dyDescent="0.2">
      <c r="A2954" s="5">
        <v>2952</v>
      </c>
      <c r="B2954" s="12" t="s">
        <v>2952</v>
      </c>
      <c r="C2954" s="12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18">
        <f t="shared" si="276"/>
        <v>42628.606932870367</v>
      </c>
      <c r="O2954" s="16">
        <f t="shared" si="277"/>
        <v>42659.958333333336</v>
      </c>
      <c r="P2954" s="5" t="s">
        <v>8303</v>
      </c>
      <c r="Q2954" s="9">
        <f t="shared" si="278"/>
        <v>8.0250000000000002E-2</v>
      </c>
      <c r="R2954" s="15">
        <f t="shared" si="279"/>
        <v>200.63</v>
      </c>
      <c r="S2954" s="5" t="str">
        <f t="shared" si="280"/>
        <v>theater</v>
      </c>
      <c r="T2954" s="5" t="str">
        <f t="shared" si="281"/>
        <v>spaces</v>
      </c>
    </row>
    <row r="2955" spans="1:20" ht="32" x14ac:dyDescent="0.2">
      <c r="A2955" s="5">
        <v>2953</v>
      </c>
      <c r="B2955" s="12" t="s">
        <v>2953</v>
      </c>
      <c r="C2955" s="12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18">
        <f t="shared" si="276"/>
        <v>42255.708576388883</v>
      </c>
      <c r="O2955" s="16">
        <f t="shared" si="277"/>
        <v>42285.583576388883</v>
      </c>
      <c r="P2955" s="5" t="s">
        <v>8303</v>
      </c>
      <c r="Q2955" s="9">
        <f t="shared" si="278"/>
        <v>1.5125E-3</v>
      </c>
      <c r="R2955" s="15">
        <f t="shared" si="279"/>
        <v>201.67</v>
      </c>
      <c r="S2955" s="5" t="str">
        <f t="shared" si="280"/>
        <v>theater</v>
      </c>
      <c r="T2955" s="5" t="str">
        <f t="shared" si="281"/>
        <v>spaces</v>
      </c>
    </row>
    <row r="2956" spans="1:20" ht="32" x14ac:dyDescent="0.2">
      <c r="A2956" s="5">
        <v>2954</v>
      </c>
      <c r="B2956" s="12" t="s">
        <v>2954</v>
      </c>
      <c r="C2956" s="12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18">
        <f t="shared" si="276"/>
        <v>42790.500034722216</v>
      </c>
      <c r="O2956" s="16">
        <f t="shared" si="277"/>
        <v>42810.333368055552</v>
      </c>
      <c r="P2956" s="5" t="s">
        <v>8303</v>
      </c>
      <c r="Q2956" s="9">
        <f t="shared" si="278"/>
        <v>0</v>
      </c>
      <c r="R2956" s="15" t="str">
        <f t="shared" si="279"/>
        <v>N/A</v>
      </c>
      <c r="S2956" s="5" t="str">
        <f t="shared" si="280"/>
        <v>theater</v>
      </c>
      <c r="T2956" s="5" t="str">
        <f t="shared" si="281"/>
        <v>spaces</v>
      </c>
    </row>
    <row r="2957" spans="1:20" ht="16" x14ac:dyDescent="0.2">
      <c r="A2957" s="5">
        <v>2955</v>
      </c>
      <c r="B2957" s="12" t="s">
        <v>2955</v>
      </c>
      <c r="C2957" s="12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18">
        <f t="shared" si="276"/>
        <v>42141.657974537033</v>
      </c>
      <c r="O2957" s="16">
        <f t="shared" si="277"/>
        <v>42171.532974537033</v>
      </c>
      <c r="P2957" s="5" t="s">
        <v>8303</v>
      </c>
      <c r="Q2957" s="9">
        <f t="shared" si="278"/>
        <v>0.59583333333333333</v>
      </c>
      <c r="R2957" s="15">
        <f t="shared" si="279"/>
        <v>65</v>
      </c>
      <c r="S2957" s="5" t="str">
        <f t="shared" si="280"/>
        <v>theater</v>
      </c>
      <c r="T2957" s="5" t="str">
        <f t="shared" si="281"/>
        <v>spaces</v>
      </c>
    </row>
    <row r="2958" spans="1:20" ht="32" x14ac:dyDescent="0.2">
      <c r="A2958" s="5">
        <v>2956</v>
      </c>
      <c r="B2958" s="12" t="s">
        <v>2956</v>
      </c>
      <c r="C2958" s="12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18">
        <f t="shared" si="276"/>
        <v>42464.875578703701</v>
      </c>
      <c r="O2958" s="16">
        <f t="shared" si="277"/>
        <v>42494.750578703701</v>
      </c>
      <c r="P2958" s="5" t="s">
        <v>8303</v>
      </c>
      <c r="Q2958" s="9">
        <f t="shared" si="278"/>
        <v>0.16734177215189874</v>
      </c>
      <c r="R2958" s="15">
        <f t="shared" si="279"/>
        <v>66.099999999999994</v>
      </c>
      <c r="S2958" s="5" t="str">
        <f t="shared" si="280"/>
        <v>theater</v>
      </c>
      <c r="T2958" s="5" t="str">
        <f t="shared" si="281"/>
        <v>spaces</v>
      </c>
    </row>
    <row r="2959" spans="1:20" ht="32" x14ac:dyDescent="0.2">
      <c r="A2959" s="5">
        <v>2957</v>
      </c>
      <c r="B2959" s="12" t="s">
        <v>2957</v>
      </c>
      <c r="C2959" s="12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18">
        <f t="shared" si="276"/>
        <v>42030.92791666666</v>
      </c>
      <c r="O2959" s="16">
        <f t="shared" si="277"/>
        <v>42090.761249999996</v>
      </c>
      <c r="P2959" s="5" t="s">
        <v>8303</v>
      </c>
      <c r="Q2959" s="9">
        <f t="shared" si="278"/>
        <v>1.8666666666666668E-2</v>
      </c>
      <c r="R2959" s="15">
        <f t="shared" si="279"/>
        <v>93.33</v>
      </c>
      <c r="S2959" s="5" t="str">
        <f t="shared" si="280"/>
        <v>theater</v>
      </c>
      <c r="T2959" s="5" t="str">
        <f t="shared" si="281"/>
        <v>spaces</v>
      </c>
    </row>
    <row r="2960" spans="1:20" ht="32" x14ac:dyDescent="0.2">
      <c r="A2960" s="5">
        <v>2958</v>
      </c>
      <c r="B2960" s="12" t="s">
        <v>2958</v>
      </c>
      <c r="C2960" s="12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18">
        <f t="shared" si="276"/>
        <v>42438.695798611108</v>
      </c>
      <c r="O2960" s="16">
        <f t="shared" si="277"/>
        <v>42498.529131944444</v>
      </c>
      <c r="P2960" s="5" t="s">
        <v>8303</v>
      </c>
      <c r="Q2960" s="9">
        <f t="shared" si="278"/>
        <v>0</v>
      </c>
      <c r="R2960" s="15" t="str">
        <f t="shared" si="279"/>
        <v>N/A</v>
      </c>
      <c r="S2960" s="5" t="str">
        <f t="shared" si="280"/>
        <v>theater</v>
      </c>
      <c r="T2960" s="5" t="str">
        <f t="shared" si="281"/>
        <v>spaces</v>
      </c>
    </row>
    <row r="2961" spans="1:20" ht="32" x14ac:dyDescent="0.2">
      <c r="A2961" s="5">
        <v>2959</v>
      </c>
      <c r="B2961" s="12" t="s">
        <v>2959</v>
      </c>
      <c r="C2961" s="12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18">
        <f t="shared" si="276"/>
        <v>42497.925057870372</v>
      </c>
      <c r="O2961" s="16">
        <f t="shared" si="277"/>
        <v>42527.800057870372</v>
      </c>
      <c r="P2961" s="5" t="s">
        <v>8303</v>
      </c>
      <c r="Q2961" s="9">
        <f t="shared" si="278"/>
        <v>0</v>
      </c>
      <c r="R2961" s="15" t="str">
        <f t="shared" si="279"/>
        <v>N/A</v>
      </c>
      <c r="S2961" s="5" t="str">
        <f t="shared" si="280"/>
        <v>theater</v>
      </c>
      <c r="T2961" s="5" t="str">
        <f t="shared" si="281"/>
        <v>spaces</v>
      </c>
    </row>
    <row r="2962" spans="1:20" ht="32" x14ac:dyDescent="0.2">
      <c r="A2962" s="5">
        <v>2960</v>
      </c>
      <c r="B2962" s="12" t="s">
        <v>2960</v>
      </c>
      <c r="C2962" s="12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18">
        <f t="shared" si="276"/>
        <v>41863.67387731481</v>
      </c>
      <c r="O2962" s="16">
        <f t="shared" si="277"/>
        <v>41893.54887731481</v>
      </c>
      <c r="P2962" s="5" t="s">
        <v>8303</v>
      </c>
      <c r="Q2962" s="9">
        <f t="shared" si="278"/>
        <v>0</v>
      </c>
      <c r="R2962" s="15" t="str">
        <f t="shared" si="279"/>
        <v>N/A</v>
      </c>
      <c r="S2962" s="5" t="str">
        <f t="shared" si="280"/>
        <v>theater</v>
      </c>
      <c r="T2962" s="5" t="str">
        <f t="shared" si="281"/>
        <v>spaces</v>
      </c>
    </row>
    <row r="2963" spans="1:20" ht="32" x14ac:dyDescent="0.2">
      <c r="A2963" s="5">
        <v>2961</v>
      </c>
      <c r="B2963" s="12" t="s">
        <v>2961</v>
      </c>
      <c r="C2963" s="12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18">
        <f t="shared" si="276"/>
        <v>42061.129155092589</v>
      </c>
      <c r="O2963" s="16">
        <f t="shared" si="277"/>
        <v>42088.958333333336</v>
      </c>
      <c r="P2963" s="5" t="s">
        <v>8271</v>
      </c>
      <c r="Q2963" s="9">
        <f t="shared" si="278"/>
        <v>1.0962000000000001</v>
      </c>
      <c r="R2963" s="15">
        <f t="shared" si="279"/>
        <v>50.75</v>
      </c>
      <c r="S2963" s="5" t="str">
        <f t="shared" si="280"/>
        <v>theater</v>
      </c>
      <c r="T2963" s="5" t="str">
        <f t="shared" si="281"/>
        <v>plays</v>
      </c>
    </row>
    <row r="2964" spans="1:20" ht="32" x14ac:dyDescent="0.2">
      <c r="A2964" s="5">
        <v>2962</v>
      </c>
      <c r="B2964" s="12" t="s">
        <v>2962</v>
      </c>
      <c r="C2964" s="12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18">
        <f t="shared" si="276"/>
        <v>42036.160949074074</v>
      </c>
      <c r="O2964" s="16">
        <f t="shared" si="277"/>
        <v>42064.082638888889</v>
      </c>
      <c r="P2964" s="5" t="s">
        <v>8271</v>
      </c>
      <c r="Q2964" s="9">
        <f t="shared" si="278"/>
        <v>1.218</v>
      </c>
      <c r="R2964" s="15">
        <f t="shared" si="279"/>
        <v>60.9</v>
      </c>
      <c r="S2964" s="5" t="str">
        <f t="shared" si="280"/>
        <v>theater</v>
      </c>
      <c r="T2964" s="5" t="str">
        <f t="shared" si="281"/>
        <v>plays</v>
      </c>
    </row>
    <row r="2965" spans="1:20" ht="32" x14ac:dyDescent="0.2">
      <c r="A2965" s="5">
        <v>2963</v>
      </c>
      <c r="B2965" s="12" t="s">
        <v>2963</v>
      </c>
      <c r="C2965" s="12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18">
        <f t="shared" si="276"/>
        <v>42157.38685185185</v>
      </c>
      <c r="O2965" s="16">
        <f t="shared" si="277"/>
        <v>42187.26185185185</v>
      </c>
      <c r="P2965" s="5" t="s">
        <v>8271</v>
      </c>
      <c r="Q2965" s="9">
        <f t="shared" si="278"/>
        <v>1.0685</v>
      </c>
      <c r="R2965" s="15">
        <f t="shared" si="279"/>
        <v>109.03</v>
      </c>
      <c r="S2965" s="5" t="str">
        <f t="shared" si="280"/>
        <v>theater</v>
      </c>
      <c r="T2965" s="5" t="str">
        <f t="shared" si="281"/>
        <v>plays</v>
      </c>
    </row>
    <row r="2966" spans="1:20" ht="32" x14ac:dyDescent="0.2">
      <c r="A2966" s="5">
        <v>2964</v>
      </c>
      <c r="B2966" s="12" t="s">
        <v>2964</v>
      </c>
      <c r="C2966" s="12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18">
        <f t="shared" si="276"/>
        <v>41827.826608796291</v>
      </c>
      <c r="O2966" s="16">
        <f t="shared" si="277"/>
        <v>41857.688888888886</v>
      </c>
      <c r="P2966" s="5" t="s">
        <v>8271</v>
      </c>
      <c r="Q2966" s="9">
        <f t="shared" si="278"/>
        <v>1.0071379999999999</v>
      </c>
      <c r="R2966" s="15">
        <f t="shared" si="279"/>
        <v>25.69</v>
      </c>
      <c r="S2966" s="5" t="str">
        <f t="shared" si="280"/>
        <v>theater</v>
      </c>
      <c r="T2966" s="5" t="str">
        <f t="shared" si="281"/>
        <v>plays</v>
      </c>
    </row>
    <row r="2967" spans="1:20" ht="32" x14ac:dyDescent="0.2">
      <c r="A2967" s="5">
        <v>2965</v>
      </c>
      <c r="B2967" s="12" t="s">
        <v>2965</v>
      </c>
      <c r="C2967" s="12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18">
        <f t="shared" si="276"/>
        <v>42162.646215277775</v>
      </c>
      <c r="O2967" s="16">
        <f t="shared" si="277"/>
        <v>42192.521215277775</v>
      </c>
      <c r="P2967" s="5" t="s">
        <v>8271</v>
      </c>
      <c r="Q2967" s="9">
        <f t="shared" si="278"/>
        <v>1.0900000000000001</v>
      </c>
      <c r="R2967" s="15">
        <f t="shared" si="279"/>
        <v>41.92</v>
      </c>
      <c r="S2967" s="5" t="str">
        <f t="shared" si="280"/>
        <v>theater</v>
      </c>
      <c r="T2967" s="5" t="str">
        <f t="shared" si="281"/>
        <v>plays</v>
      </c>
    </row>
    <row r="2968" spans="1:20" ht="32" x14ac:dyDescent="0.2">
      <c r="A2968" s="5">
        <v>2966</v>
      </c>
      <c r="B2968" s="12" t="s">
        <v>2966</v>
      </c>
      <c r="C2968" s="12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18">
        <f t="shared" si="276"/>
        <v>42233.655231481483</v>
      </c>
      <c r="O2968" s="16">
        <f t="shared" si="277"/>
        <v>42263.530231481483</v>
      </c>
      <c r="P2968" s="5" t="s">
        <v>8271</v>
      </c>
      <c r="Q2968" s="9">
        <f t="shared" si="278"/>
        <v>1.1363000000000001</v>
      </c>
      <c r="R2968" s="15">
        <f t="shared" si="279"/>
        <v>88.77</v>
      </c>
      <c r="S2968" s="5" t="str">
        <f t="shared" si="280"/>
        <v>theater</v>
      </c>
      <c r="T2968" s="5" t="str">
        <f t="shared" si="281"/>
        <v>plays</v>
      </c>
    </row>
    <row r="2969" spans="1:20" ht="32" x14ac:dyDescent="0.2">
      <c r="A2969" s="5">
        <v>2967</v>
      </c>
      <c r="B2969" s="12" t="s">
        <v>2967</v>
      </c>
      <c r="C2969" s="12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18">
        <f t="shared" si="276"/>
        <v>42042.114490740736</v>
      </c>
      <c r="O2969" s="16">
        <f t="shared" si="277"/>
        <v>42071.947824074072</v>
      </c>
      <c r="P2969" s="5" t="s">
        <v>8271</v>
      </c>
      <c r="Q2969" s="9">
        <f t="shared" si="278"/>
        <v>1.1392</v>
      </c>
      <c r="R2969" s="15">
        <f t="shared" si="279"/>
        <v>80.23</v>
      </c>
      <c r="S2969" s="5" t="str">
        <f t="shared" si="280"/>
        <v>theater</v>
      </c>
      <c r="T2969" s="5" t="str">
        <f t="shared" si="281"/>
        <v>plays</v>
      </c>
    </row>
    <row r="2970" spans="1:20" ht="16" x14ac:dyDescent="0.2">
      <c r="A2970" s="5">
        <v>2968</v>
      </c>
      <c r="B2970" s="12" t="s">
        <v>2968</v>
      </c>
      <c r="C2970" s="12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18">
        <f t="shared" si="276"/>
        <v>42585.440509259257</v>
      </c>
      <c r="O2970" s="16">
        <f t="shared" si="277"/>
        <v>42598.957638888889</v>
      </c>
      <c r="P2970" s="5" t="s">
        <v>8271</v>
      </c>
      <c r="Q2970" s="9">
        <f t="shared" si="278"/>
        <v>1.06</v>
      </c>
      <c r="R2970" s="15">
        <f t="shared" si="279"/>
        <v>78.94</v>
      </c>
      <c r="S2970" s="5" t="str">
        <f t="shared" si="280"/>
        <v>theater</v>
      </c>
      <c r="T2970" s="5" t="str">
        <f t="shared" si="281"/>
        <v>plays</v>
      </c>
    </row>
    <row r="2971" spans="1:20" ht="32" x14ac:dyDescent="0.2">
      <c r="A2971" s="5">
        <v>2969</v>
      </c>
      <c r="B2971" s="12" t="s">
        <v>2969</v>
      </c>
      <c r="C2971" s="12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18">
        <f t="shared" si="276"/>
        <v>42097.703159722216</v>
      </c>
      <c r="O2971" s="16">
        <f t="shared" si="277"/>
        <v>42127.743750000001</v>
      </c>
      <c r="P2971" s="5" t="s">
        <v>8271</v>
      </c>
      <c r="Q2971" s="9">
        <f t="shared" si="278"/>
        <v>1.625</v>
      </c>
      <c r="R2971" s="15">
        <f t="shared" si="279"/>
        <v>95.59</v>
      </c>
      <c r="S2971" s="5" t="str">
        <f t="shared" si="280"/>
        <v>theater</v>
      </c>
      <c r="T2971" s="5" t="str">
        <f t="shared" si="281"/>
        <v>plays</v>
      </c>
    </row>
    <row r="2972" spans="1:20" ht="32" x14ac:dyDescent="0.2">
      <c r="A2972" s="5">
        <v>2970</v>
      </c>
      <c r="B2972" s="12" t="s">
        <v>2970</v>
      </c>
      <c r="C2972" s="12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18">
        <f t="shared" si="276"/>
        <v>41808.586238425924</v>
      </c>
      <c r="O2972" s="16">
        <f t="shared" si="277"/>
        <v>41838.461238425924</v>
      </c>
      <c r="P2972" s="5" t="s">
        <v>8271</v>
      </c>
      <c r="Q2972" s="9">
        <f t="shared" si="278"/>
        <v>1.06</v>
      </c>
      <c r="R2972" s="15">
        <f t="shared" si="279"/>
        <v>69.89</v>
      </c>
      <c r="S2972" s="5" t="str">
        <f t="shared" si="280"/>
        <v>theater</v>
      </c>
      <c r="T2972" s="5" t="str">
        <f t="shared" si="281"/>
        <v>plays</v>
      </c>
    </row>
    <row r="2973" spans="1:20" ht="32" x14ac:dyDescent="0.2">
      <c r="A2973" s="5">
        <v>2971</v>
      </c>
      <c r="B2973" s="12" t="s">
        <v>2971</v>
      </c>
      <c r="C2973" s="12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18">
        <f t="shared" si="276"/>
        <v>41852.574976851851</v>
      </c>
      <c r="O2973" s="16">
        <f t="shared" si="277"/>
        <v>41882.449976851851</v>
      </c>
      <c r="P2973" s="5" t="s">
        <v>8271</v>
      </c>
      <c r="Q2973" s="9">
        <f t="shared" si="278"/>
        <v>1.0015624999999999</v>
      </c>
      <c r="R2973" s="15">
        <f t="shared" si="279"/>
        <v>74.53</v>
      </c>
      <c r="S2973" s="5" t="str">
        <f t="shared" si="280"/>
        <v>theater</v>
      </c>
      <c r="T2973" s="5" t="str">
        <f t="shared" si="281"/>
        <v>plays</v>
      </c>
    </row>
    <row r="2974" spans="1:20" ht="16" x14ac:dyDescent="0.2">
      <c r="A2974" s="5">
        <v>2972</v>
      </c>
      <c r="B2974" s="12" t="s">
        <v>2972</v>
      </c>
      <c r="C2974" s="12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18">
        <f t="shared" si="276"/>
        <v>42694.02685185185</v>
      </c>
      <c r="O2974" s="16">
        <f t="shared" si="277"/>
        <v>42708.833333333336</v>
      </c>
      <c r="P2974" s="5" t="s">
        <v>8271</v>
      </c>
      <c r="Q2974" s="9">
        <f t="shared" si="278"/>
        <v>1.0535000000000001</v>
      </c>
      <c r="R2974" s="15">
        <f t="shared" si="279"/>
        <v>123.94</v>
      </c>
      <c r="S2974" s="5" t="str">
        <f t="shared" si="280"/>
        <v>theater</v>
      </c>
      <c r="T2974" s="5" t="str">
        <f t="shared" si="281"/>
        <v>plays</v>
      </c>
    </row>
    <row r="2975" spans="1:20" ht="32" x14ac:dyDescent="0.2">
      <c r="A2975" s="5">
        <v>2973</v>
      </c>
      <c r="B2975" s="12" t="s">
        <v>2973</v>
      </c>
      <c r="C2975" s="12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18">
        <f t="shared" si="276"/>
        <v>42341.735046296293</v>
      </c>
      <c r="O2975" s="16">
        <f t="shared" si="277"/>
        <v>42369.958333333336</v>
      </c>
      <c r="P2975" s="5" t="s">
        <v>8271</v>
      </c>
      <c r="Q2975" s="9">
        <f t="shared" si="278"/>
        <v>1.748</v>
      </c>
      <c r="R2975" s="15">
        <f t="shared" si="279"/>
        <v>264.85000000000002</v>
      </c>
      <c r="S2975" s="5" t="str">
        <f t="shared" si="280"/>
        <v>theater</v>
      </c>
      <c r="T2975" s="5" t="str">
        <f t="shared" si="281"/>
        <v>plays</v>
      </c>
    </row>
    <row r="2976" spans="1:20" ht="32" x14ac:dyDescent="0.2">
      <c r="A2976" s="5">
        <v>2974</v>
      </c>
      <c r="B2976" s="12" t="s">
        <v>2974</v>
      </c>
      <c r="C2976" s="12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18">
        <f t="shared" si="276"/>
        <v>41879.977673611109</v>
      </c>
      <c r="O2976" s="16">
        <f t="shared" si="277"/>
        <v>41907.857638888883</v>
      </c>
      <c r="P2976" s="5" t="s">
        <v>8271</v>
      </c>
      <c r="Q2976" s="9">
        <f t="shared" si="278"/>
        <v>1.02</v>
      </c>
      <c r="R2976" s="15">
        <f t="shared" si="279"/>
        <v>58.62</v>
      </c>
      <c r="S2976" s="5" t="str">
        <f t="shared" si="280"/>
        <v>theater</v>
      </c>
      <c r="T2976" s="5" t="str">
        <f t="shared" si="281"/>
        <v>plays</v>
      </c>
    </row>
    <row r="2977" spans="1:20" ht="32" x14ac:dyDescent="0.2">
      <c r="A2977" s="5">
        <v>2975</v>
      </c>
      <c r="B2977" s="12" t="s">
        <v>2975</v>
      </c>
      <c r="C2977" s="12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18">
        <f t="shared" si="276"/>
        <v>41941.600532407407</v>
      </c>
      <c r="O2977" s="16">
        <f t="shared" si="277"/>
        <v>41969.916666666664</v>
      </c>
      <c r="P2977" s="5" t="s">
        <v>8271</v>
      </c>
      <c r="Q2977" s="9">
        <f t="shared" si="278"/>
        <v>1.00125</v>
      </c>
      <c r="R2977" s="15">
        <f t="shared" si="279"/>
        <v>70.88</v>
      </c>
      <c r="S2977" s="5" t="str">
        <f t="shared" si="280"/>
        <v>theater</v>
      </c>
      <c r="T2977" s="5" t="str">
        <f t="shared" si="281"/>
        <v>plays</v>
      </c>
    </row>
    <row r="2978" spans="1:20" ht="32" x14ac:dyDescent="0.2">
      <c r="A2978" s="5">
        <v>2976</v>
      </c>
      <c r="B2978" s="12" t="s">
        <v>2976</v>
      </c>
      <c r="C2978" s="12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18">
        <f t="shared" si="276"/>
        <v>42425.647337962961</v>
      </c>
      <c r="O2978" s="16">
        <f t="shared" si="277"/>
        <v>42442.291666666664</v>
      </c>
      <c r="P2978" s="5" t="s">
        <v>8271</v>
      </c>
      <c r="Q2978" s="9">
        <f t="shared" si="278"/>
        <v>1.7142857142857142</v>
      </c>
      <c r="R2978" s="15">
        <f t="shared" si="279"/>
        <v>8.57</v>
      </c>
      <c r="S2978" s="5" t="str">
        <f t="shared" si="280"/>
        <v>theater</v>
      </c>
      <c r="T2978" s="5" t="str">
        <f t="shared" si="281"/>
        <v>plays</v>
      </c>
    </row>
    <row r="2979" spans="1:20" ht="32" x14ac:dyDescent="0.2">
      <c r="A2979" s="5">
        <v>2977</v>
      </c>
      <c r="B2979" s="12" t="s">
        <v>2977</v>
      </c>
      <c r="C2979" s="12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18">
        <f t="shared" si="276"/>
        <v>42026.797847222224</v>
      </c>
      <c r="O2979" s="16">
        <f t="shared" si="277"/>
        <v>42085.884722222218</v>
      </c>
      <c r="P2979" s="5" t="s">
        <v>8271</v>
      </c>
      <c r="Q2979" s="9">
        <f t="shared" si="278"/>
        <v>1.1356666666666666</v>
      </c>
      <c r="R2979" s="15">
        <f t="shared" si="279"/>
        <v>113.57</v>
      </c>
      <c r="S2979" s="5" t="str">
        <f t="shared" si="280"/>
        <v>theater</v>
      </c>
      <c r="T2979" s="5" t="str">
        <f t="shared" si="281"/>
        <v>plays</v>
      </c>
    </row>
    <row r="2980" spans="1:20" ht="32" x14ac:dyDescent="0.2">
      <c r="A2980" s="5">
        <v>2978</v>
      </c>
      <c r="B2980" s="12" t="s">
        <v>2978</v>
      </c>
      <c r="C2980" s="12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18">
        <f t="shared" si="276"/>
        <v>41922.557256944441</v>
      </c>
      <c r="O2980" s="16">
        <f t="shared" si="277"/>
        <v>41932.040972222218</v>
      </c>
      <c r="P2980" s="5" t="s">
        <v>8271</v>
      </c>
      <c r="Q2980" s="9">
        <f t="shared" si="278"/>
        <v>1.2946666666666666</v>
      </c>
      <c r="R2980" s="15">
        <f t="shared" si="279"/>
        <v>60.69</v>
      </c>
      <c r="S2980" s="5" t="str">
        <f t="shared" si="280"/>
        <v>theater</v>
      </c>
      <c r="T2980" s="5" t="str">
        <f t="shared" si="281"/>
        <v>plays</v>
      </c>
    </row>
    <row r="2981" spans="1:20" ht="32" x14ac:dyDescent="0.2">
      <c r="A2981" s="5">
        <v>2979</v>
      </c>
      <c r="B2981" s="12" t="s">
        <v>2979</v>
      </c>
      <c r="C2981" s="12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18">
        <f t="shared" si="276"/>
        <v>41993.741006944438</v>
      </c>
      <c r="O2981" s="16">
        <f t="shared" si="277"/>
        <v>42010.041666666664</v>
      </c>
      <c r="P2981" s="5" t="s">
        <v>8271</v>
      </c>
      <c r="Q2981" s="9">
        <f t="shared" si="278"/>
        <v>1.014</v>
      </c>
      <c r="R2981" s="15">
        <f t="shared" si="279"/>
        <v>110.22</v>
      </c>
      <c r="S2981" s="5" t="str">
        <f t="shared" si="280"/>
        <v>theater</v>
      </c>
      <c r="T2981" s="5" t="str">
        <f t="shared" si="281"/>
        <v>plays</v>
      </c>
    </row>
    <row r="2982" spans="1:20" ht="32" x14ac:dyDescent="0.2">
      <c r="A2982" s="5">
        <v>2980</v>
      </c>
      <c r="B2982" s="12" t="s">
        <v>2980</v>
      </c>
      <c r="C2982" s="12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18">
        <f t="shared" si="276"/>
        <v>42219.83252314815</v>
      </c>
      <c r="O2982" s="16">
        <f t="shared" si="277"/>
        <v>42239.874999999993</v>
      </c>
      <c r="P2982" s="5" t="s">
        <v>8271</v>
      </c>
      <c r="Q2982" s="9">
        <f t="shared" si="278"/>
        <v>1.0916666666666666</v>
      </c>
      <c r="R2982" s="15">
        <f t="shared" si="279"/>
        <v>136.46</v>
      </c>
      <c r="S2982" s="5" t="str">
        <f t="shared" si="280"/>
        <v>theater</v>
      </c>
      <c r="T2982" s="5" t="str">
        <f t="shared" si="281"/>
        <v>plays</v>
      </c>
    </row>
    <row r="2983" spans="1:20" ht="32" x14ac:dyDescent="0.2">
      <c r="A2983" s="5">
        <v>2981</v>
      </c>
      <c r="B2983" s="12" t="s">
        <v>2981</v>
      </c>
      <c r="C2983" s="12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18">
        <f t="shared" si="276"/>
        <v>42225.476342592585</v>
      </c>
      <c r="O2983" s="16">
        <f t="shared" si="277"/>
        <v>42270.351342592585</v>
      </c>
      <c r="P2983" s="5" t="s">
        <v>8303</v>
      </c>
      <c r="Q2983" s="9">
        <f t="shared" si="278"/>
        <v>1.28925</v>
      </c>
      <c r="R2983" s="15">
        <f t="shared" si="279"/>
        <v>53.16</v>
      </c>
      <c r="S2983" s="5" t="str">
        <f t="shared" si="280"/>
        <v>theater</v>
      </c>
      <c r="T2983" s="5" t="str">
        <f t="shared" si="281"/>
        <v>spaces</v>
      </c>
    </row>
    <row r="2984" spans="1:20" ht="16" x14ac:dyDescent="0.2">
      <c r="A2984" s="5">
        <v>2982</v>
      </c>
      <c r="B2984" s="12" t="s">
        <v>2982</v>
      </c>
      <c r="C2984" s="12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18">
        <f t="shared" si="276"/>
        <v>42381.603506944441</v>
      </c>
      <c r="O2984" s="16">
        <f t="shared" si="277"/>
        <v>42411.478506944441</v>
      </c>
      <c r="P2984" s="5" t="s">
        <v>8303</v>
      </c>
      <c r="Q2984" s="9">
        <f t="shared" si="278"/>
        <v>1.0206</v>
      </c>
      <c r="R2984" s="15">
        <f t="shared" si="279"/>
        <v>86.49</v>
      </c>
      <c r="S2984" s="5" t="str">
        <f t="shared" si="280"/>
        <v>theater</v>
      </c>
      <c r="T2984" s="5" t="str">
        <f t="shared" si="281"/>
        <v>spaces</v>
      </c>
    </row>
    <row r="2985" spans="1:20" ht="32" x14ac:dyDescent="0.2">
      <c r="A2985" s="5">
        <v>2983</v>
      </c>
      <c r="B2985" s="12" t="s">
        <v>2983</v>
      </c>
      <c r="C2985" s="12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18">
        <f t="shared" si="276"/>
        <v>41894.549027777779</v>
      </c>
      <c r="O2985" s="16">
        <f t="shared" si="277"/>
        <v>41954.465694444443</v>
      </c>
      <c r="P2985" s="5" t="s">
        <v>8303</v>
      </c>
      <c r="Q2985" s="9">
        <f t="shared" si="278"/>
        <v>1.465395775862069</v>
      </c>
      <c r="R2985" s="15">
        <f t="shared" si="279"/>
        <v>155.24</v>
      </c>
      <c r="S2985" s="5" t="str">
        <f t="shared" si="280"/>
        <v>theater</v>
      </c>
      <c r="T2985" s="5" t="str">
        <f t="shared" si="281"/>
        <v>spaces</v>
      </c>
    </row>
    <row r="2986" spans="1:20" ht="32" x14ac:dyDescent="0.2">
      <c r="A2986" s="5">
        <v>2984</v>
      </c>
      <c r="B2986" s="12" t="s">
        <v>2984</v>
      </c>
      <c r="C2986" s="12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18">
        <f t="shared" si="276"/>
        <v>42576.195381944439</v>
      </c>
      <c r="O2986" s="16">
        <f t="shared" si="277"/>
        <v>42606.070381944439</v>
      </c>
      <c r="P2986" s="5" t="s">
        <v>8303</v>
      </c>
      <c r="Q2986" s="9">
        <f t="shared" si="278"/>
        <v>1.00352</v>
      </c>
      <c r="R2986" s="15">
        <f t="shared" si="279"/>
        <v>115.08</v>
      </c>
      <c r="S2986" s="5" t="str">
        <f t="shared" si="280"/>
        <v>theater</v>
      </c>
      <c r="T2986" s="5" t="str">
        <f t="shared" si="281"/>
        <v>spaces</v>
      </c>
    </row>
    <row r="2987" spans="1:20" ht="32" x14ac:dyDescent="0.2">
      <c r="A2987" s="5">
        <v>2985</v>
      </c>
      <c r="B2987" s="12" t="s">
        <v>2985</v>
      </c>
      <c r="C2987" s="12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18">
        <f t="shared" si="276"/>
        <v>42654.890370370369</v>
      </c>
      <c r="O2987" s="16">
        <f t="shared" si="277"/>
        <v>42673.958333333336</v>
      </c>
      <c r="P2987" s="5" t="s">
        <v>8303</v>
      </c>
      <c r="Q2987" s="9">
        <f t="shared" si="278"/>
        <v>1.2164999999999999</v>
      </c>
      <c r="R2987" s="15">
        <f t="shared" si="279"/>
        <v>109.59</v>
      </c>
      <c r="S2987" s="5" t="str">
        <f t="shared" si="280"/>
        <v>theater</v>
      </c>
      <c r="T2987" s="5" t="str">
        <f t="shared" si="281"/>
        <v>spaces</v>
      </c>
    </row>
    <row r="2988" spans="1:20" ht="32" x14ac:dyDescent="0.2">
      <c r="A2988" s="5">
        <v>2986</v>
      </c>
      <c r="B2988" s="12" t="s">
        <v>2986</v>
      </c>
      <c r="C2988" s="12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18">
        <f t="shared" si="276"/>
        <v>42431.41673611111</v>
      </c>
      <c r="O2988" s="16">
        <f t="shared" si="277"/>
        <v>42491.250069444439</v>
      </c>
      <c r="P2988" s="5" t="s">
        <v>8303</v>
      </c>
      <c r="Q2988" s="9">
        <f t="shared" si="278"/>
        <v>1.0549999999999999</v>
      </c>
      <c r="R2988" s="15">
        <f t="shared" si="279"/>
        <v>45.21</v>
      </c>
      <c r="S2988" s="5" t="str">
        <f t="shared" si="280"/>
        <v>theater</v>
      </c>
      <c r="T2988" s="5" t="str">
        <f t="shared" si="281"/>
        <v>spaces</v>
      </c>
    </row>
    <row r="2989" spans="1:20" ht="32" x14ac:dyDescent="0.2">
      <c r="A2989" s="5">
        <v>2987</v>
      </c>
      <c r="B2989" s="12" t="s">
        <v>2987</v>
      </c>
      <c r="C2989" s="12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18">
        <f t="shared" si="276"/>
        <v>42627.223969907405</v>
      </c>
      <c r="O2989" s="16">
        <f t="shared" si="277"/>
        <v>42655.791666666664</v>
      </c>
      <c r="P2989" s="5" t="s">
        <v>8303</v>
      </c>
      <c r="Q2989" s="9">
        <f t="shared" si="278"/>
        <v>1.1040080000000001</v>
      </c>
      <c r="R2989" s="15">
        <f t="shared" si="279"/>
        <v>104.15</v>
      </c>
      <c r="S2989" s="5" t="str">
        <f t="shared" si="280"/>
        <v>theater</v>
      </c>
      <c r="T2989" s="5" t="str">
        <f t="shared" si="281"/>
        <v>spaces</v>
      </c>
    </row>
    <row r="2990" spans="1:20" ht="32" x14ac:dyDescent="0.2">
      <c r="A2990" s="5">
        <v>2988</v>
      </c>
      <c r="B2990" s="12" t="s">
        <v>2988</v>
      </c>
      <c r="C2990" s="12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18">
        <f t="shared" si="276"/>
        <v>42511.278715277775</v>
      </c>
      <c r="O2990" s="16">
        <f t="shared" si="277"/>
        <v>42541.153715277775</v>
      </c>
      <c r="P2990" s="5" t="s">
        <v>8303</v>
      </c>
      <c r="Q2990" s="9">
        <f t="shared" si="278"/>
        <v>1</v>
      </c>
      <c r="R2990" s="15">
        <f t="shared" si="279"/>
        <v>35.71</v>
      </c>
      <c r="S2990" s="5" t="str">
        <f t="shared" si="280"/>
        <v>theater</v>
      </c>
      <c r="T2990" s="5" t="str">
        <f t="shared" si="281"/>
        <v>spaces</v>
      </c>
    </row>
    <row r="2991" spans="1:20" ht="16" x14ac:dyDescent="0.2">
      <c r="A2991" s="5">
        <v>2989</v>
      </c>
      <c r="B2991" s="12" t="s">
        <v>2989</v>
      </c>
      <c r="C2991" s="12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18">
        <f t="shared" si="276"/>
        <v>42336.937060185184</v>
      </c>
      <c r="O2991" s="16">
        <f t="shared" si="277"/>
        <v>42358.999305555553</v>
      </c>
      <c r="P2991" s="5" t="s">
        <v>8303</v>
      </c>
      <c r="Q2991" s="9">
        <f t="shared" si="278"/>
        <v>1.76535</v>
      </c>
      <c r="R2991" s="15">
        <f t="shared" si="279"/>
        <v>97</v>
      </c>
      <c r="S2991" s="5" t="str">
        <f t="shared" si="280"/>
        <v>theater</v>
      </c>
      <c r="T2991" s="5" t="str">
        <f t="shared" si="281"/>
        <v>spaces</v>
      </c>
    </row>
    <row r="2992" spans="1:20" ht="32" x14ac:dyDescent="0.2">
      <c r="A2992" s="5">
        <v>2990</v>
      </c>
      <c r="B2992" s="12" t="s">
        <v>2990</v>
      </c>
      <c r="C2992" s="12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18">
        <f t="shared" si="276"/>
        <v>42341.490972222215</v>
      </c>
      <c r="O2992" s="16">
        <f t="shared" si="277"/>
        <v>42376.365972222215</v>
      </c>
      <c r="P2992" s="5" t="s">
        <v>8303</v>
      </c>
      <c r="Q2992" s="9">
        <f t="shared" si="278"/>
        <v>1</v>
      </c>
      <c r="R2992" s="15">
        <f t="shared" si="279"/>
        <v>370.37</v>
      </c>
      <c r="S2992" s="5" t="str">
        <f t="shared" si="280"/>
        <v>theater</v>
      </c>
      <c r="T2992" s="5" t="str">
        <f t="shared" si="281"/>
        <v>spaces</v>
      </c>
    </row>
    <row r="2993" spans="1:20" ht="32" x14ac:dyDescent="0.2">
      <c r="A2993" s="5">
        <v>2991</v>
      </c>
      <c r="B2993" s="12" t="s">
        <v>2991</v>
      </c>
      <c r="C2993" s="12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18">
        <f t="shared" si="276"/>
        <v>42740.753819444442</v>
      </c>
      <c r="O2993" s="16">
        <f t="shared" si="277"/>
        <v>42762.628819444442</v>
      </c>
      <c r="P2993" s="5" t="s">
        <v>8303</v>
      </c>
      <c r="Q2993" s="9">
        <f t="shared" si="278"/>
        <v>1.0329411764705883</v>
      </c>
      <c r="R2993" s="15">
        <f t="shared" si="279"/>
        <v>94.41</v>
      </c>
      <c r="S2993" s="5" t="str">
        <f t="shared" si="280"/>
        <v>theater</v>
      </c>
      <c r="T2993" s="5" t="str">
        <f t="shared" si="281"/>
        <v>spaces</v>
      </c>
    </row>
    <row r="2994" spans="1:20" ht="32" x14ac:dyDescent="0.2">
      <c r="A2994" s="5">
        <v>2992</v>
      </c>
      <c r="B2994" s="12" t="s">
        <v>2992</v>
      </c>
      <c r="C2994" s="12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18">
        <f t="shared" si="276"/>
        <v>42622.684143518512</v>
      </c>
      <c r="O2994" s="16">
        <f t="shared" si="277"/>
        <v>42652.559143518512</v>
      </c>
      <c r="P2994" s="5" t="s">
        <v>8303</v>
      </c>
      <c r="Q2994" s="9">
        <f t="shared" si="278"/>
        <v>1.0449999999999999</v>
      </c>
      <c r="R2994" s="15">
        <f t="shared" si="279"/>
        <v>48.98</v>
      </c>
      <c r="S2994" s="5" t="str">
        <f t="shared" si="280"/>
        <v>theater</v>
      </c>
      <c r="T2994" s="5" t="str">
        <f t="shared" si="281"/>
        <v>spaces</v>
      </c>
    </row>
    <row r="2995" spans="1:20" ht="16" x14ac:dyDescent="0.2">
      <c r="A2995" s="5">
        <v>2993</v>
      </c>
      <c r="B2995" s="12" t="s">
        <v>2993</v>
      </c>
      <c r="C2995" s="12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18">
        <f t="shared" si="276"/>
        <v>42390.75540509259</v>
      </c>
      <c r="O2995" s="16">
        <f t="shared" si="277"/>
        <v>42420.63040509259</v>
      </c>
      <c r="P2995" s="5" t="s">
        <v>8303</v>
      </c>
      <c r="Q2995" s="9">
        <f t="shared" si="278"/>
        <v>1.0029999999999999</v>
      </c>
      <c r="R2995" s="15">
        <f t="shared" si="279"/>
        <v>45.59</v>
      </c>
      <c r="S2995" s="5" t="str">
        <f t="shared" si="280"/>
        <v>theater</v>
      </c>
      <c r="T2995" s="5" t="str">
        <f t="shared" si="281"/>
        <v>spaces</v>
      </c>
    </row>
    <row r="2996" spans="1:20" ht="32" x14ac:dyDescent="0.2">
      <c r="A2996" s="5">
        <v>2994</v>
      </c>
      <c r="B2996" s="12" t="s">
        <v>2994</v>
      </c>
      <c r="C2996" s="12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18">
        <f t="shared" si="276"/>
        <v>41885.395509259259</v>
      </c>
      <c r="O2996" s="16">
        <f t="shared" si="277"/>
        <v>41915.270509259259</v>
      </c>
      <c r="P2996" s="5" t="s">
        <v>8303</v>
      </c>
      <c r="Q2996" s="9">
        <f t="shared" si="278"/>
        <v>4.577466666666667</v>
      </c>
      <c r="R2996" s="15">
        <f t="shared" si="279"/>
        <v>23.28</v>
      </c>
      <c r="S2996" s="5" t="str">
        <f t="shared" si="280"/>
        <v>theater</v>
      </c>
      <c r="T2996" s="5" t="str">
        <f t="shared" si="281"/>
        <v>spaces</v>
      </c>
    </row>
    <row r="2997" spans="1:20" ht="32" x14ac:dyDescent="0.2">
      <c r="A2997" s="5">
        <v>2995</v>
      </c>
      <c r="B2997" s="12" t="s">
        <v>2995</v>
      </c>
      <c r="C2997" s="12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18">
        <f t="shared" si="276"/>
        <v>42724.581840277773</v>
      </c>
      <c r="O2997" s="16">
        <f t="shared" si="277"/>
        <v>42754.456840277773</v>
      </c>
      <c r="P2997" s="5" t="s">
        <v>8303</v>
      </c>
      <c r="Q2997" s="9">
        <f t="shared" si="278"/>
        <v>1.0496000000000001</v>
      </c>
      <c r="R2997" s="15">
        <f t="shared" si="279"/>
        <v>63.23</v>
      </c>
      <c r="S2997" s="5" t="str">
        <f t="shared" si="280"/>
        <v>theater</v>
      </c>
      <c r="T2997" s="5" t="str">
        <f t="shared" si="281"/>
        <v>spaces</v>
      </c>
    </row>
    <row r="2998" spans="1:20" ht="16" x14ac:dyDescent="0.2">
      <c r="A2998" s="5">
        <v>2996</v>
      </c>
      <c r="B2998" s="12" t="s">
        <v>2996</v>
      </c>
      <c r="C2998" s="12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18">
        <f t="shared" si="276"/>
        <v>42090.829166666663</v>
      </c>
      <c r="O2998" s="16">
        <f t="shared" si="277"/>
        <v>42150.704166666663</v>
      </c>
      <c r="P2998" s="5" t="s">
        <v>8303</v>
      </c>
      <c r="Q2998" s="9">
        <f t="shared" si="278"/>
        <v>1.7194285714285715</v>
      </c>
      <c r="R2998" s="15">
        <f t="shared" si="279"/>
        <v>153.52000000000001</v>
      </c>
      <c r="S2998" s="5" t="str">
        <f t="shared" si="280"/>
        <v>theater</v>
      </c>
      <c r="T2998" s="5" t="str">
        <f t="shared" si="281"/>
        <v>spaces</v>
      </c>
    </row>
    <row r="2999" spans="1:20" ht="32" x14ac:dyDescent="0.2">
      <c r="A2999" s="5">
        <v>2997</v>
      </c>
      <c r="B2999" s="12" t="s">
        <v>2997</v>
      </c>
      <c r="C2999" s="12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18">
        <f t="shared" si="276"/>
        <v>42775.650381944441</v>
      </c>
      <c r="O2999" s="16">
        <f t="shared" si="277"/>
        <v>42792.999305555553</v>
      </c>
      <c r="P2999" s="5" t="s">
        <v>8303</v>
      </c>
      <c r="Q2999" s="9">
        <f t="shared" si="278"/>
        <v>1.0373000000000001</v>
      </c>
      <c r="R2999" s="15">
        <f t="shared" si="279"/>
        <v>90.2</v>
      </c>
      <c r="S2999" s="5" t="str">
        <f t="shared" si="280"/>
        <v>theater</v>
      </c>
      <c r="T2999" s="5" t="str">
        <f t="shared" si="281"/>
        <v>spaces</v>
      </c>
    </row>
    <row r="3000" spans="1:20" ht="32" x14ac:dyDescent="0.2">
      <c r="A3000" s="5">
        <v>2998</v>
      </c>
      <c r="B3000" s="12" t="s">
        <v>2998</v>
      </c>
      <c r="C3000" s="12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18">
        <f t="shared" si="276"/>
        <v>41778.110289351847</v>
      </c>
      <c r="O3000" s="16">
        <f t="shared" si="277"/>
        <v>41805.975694444445</v>
      </c>
      <c r="P3000" s="5" t="s">
        <v>8303</v>
      </c>
      <c r="Q3000" s="9">
        <f t="shared" si="278"/>
        <v>1.0302899999999999</v>
      </c>
      <c r="R3000" s="15">
        <f t="shared" si="279"/>
        <v>118.97</v>
      </c>
      <c r="S3000" s="5" t="str">
        <f t="shared" si="280"/>
        <v>theater</v>
      </c>
      <c r="T3000" s="5" t="str">
        <f t="shared" si="281"/>
        <v>spaces</v>
      </c>
    </row>
    <row r="3001" spans="1:20" ht="32" x14ac:dyDescent="0.2">
      <c r="A3001" s="5">
        <v>2999</v>
      </c>
      <c r="B3001" s="12" t="s">
        <v>2999</v>
      </c>
      <c r="C3001" s="12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18">
        <f t="shared" si="276"/>
        <v>42780.656944444439</v>
      </c>
      <c r="O3001" s="16">
        <f t="shared" si="277"/>
        <v>42794.874999999993</v>
      </c>
      <c r="P3001" s="5" t="s">
        <v>8303</v>
      </c>
      <c r="Q3001" s="9">
        <f t="shared" si="278"/>
        <v>1.1888888888888889</v>
      </c>
      <c r="R3001" s="15">
        <f t="shared" si="279"/>
        <v>80.25</v>
      </c>
      <c r="S3001" s="5" t="str">
        <f t="shared" si="280"/>
        <v>theater</v>
      </c>
      <c r="T3001" s="5" t="str">
        <f t="shared" si="281"/>
        <v>spaces</v>
      </c>
    </row>
    <row r="3002" spans="1:20" ht="32" x14ac:dyDescent="0.2">
      <c r="A3002" s="5">
        <v>3000</v>
      </c>
      <c r="B3002" s="12" t="s">
        <v>3000</v>
      </c>
      <c r="C3002" s="12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18">
        <f t="shared" si="276"/>
        <v>42752.74386574074</v>
      </c>
      <c r="O3002" s="16">
        <f t="shared" si="277"/>
        <v>42766.541666666664</v>
      </c>
      <c r="P3002" s="5" t="s">
        <v>8303</v>
      </c>
      <c r="Q3002" s="9">
        <f t="shared" si="278"/>
        <v>1</v>
      </c>
      <c r="R3002" s="15">
        <f t="shared" si="279"/>
        <v>62.5</v>
      </c>
      <c r="S3002" s="5" t="str">
        <f t="shared" si="280"/>
        <v>theater</v>
      </c>
      <c r="T3002" s="5" t="str">
        <f t="shared" si="281"/>
        <v>spaces</v>
      </c>
    </row>
    <row r="3003" spans="1:20" ht="32" x14ac:dyDescent="0.2">
      <c r="A3003" s="5">
        <v>3001</v>
      </c>
      <c r="B3003" s="12" t="s">
        <v>3001</v>
      </c>
      <c r="C3003" s="12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18">
        <f t="shared" si="276"/>
        <v>42534.812291666669</v>
      </c>
      <c r="O3003" s="16">
        <f t="shared" si="277"/>
        <v>42564.687291666669</v>
      </c>
      <c r="P3003" s="5" t="s">
        <v>8303</v>
      </c>
      <c r="Q3003" s="9">
        <f t="shared" si="278"/>
        <v>3.1869988910451896</v>
      </c>
      <c r="R3003" s="15">
        <f t="shared" si="279"/>
        <v>131.38</v>
      </c>
      <c r="S3003" s="5" t="str">
        <f t="shared" si="280"/>
        <v>theater</v>
      </c>
      <c r="T3003" s="5" t="str">
        <f t="shared" si="281"/>
        <v>spaces</v>
      </c>
    </row>
    <row r="3004" spans="1:20" ht="16" x14ac:dyDescent="0.2">
      <c r="A3004" s="5">
        <v>3002</v>
      </c>
      <c r="B3004" s="12" t="s">
        <v>3002</v>
      </c>
      <c r="C3004" s="12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18">
        <f t="shared" si="276"/>
        <v>41239.752916666665</v>
      </c>
      <c r="O3004" s="16">
        <f t="shared" si="277"/>
        <v>41269.627916666665</v>
      </c>
      <c r="P3004" s="5" t="s">
        <v>8303</v>
      </c>
      <c r="Q3004" s="9">
        <f t="shared" si="278"/>
        <v>1.0850614285714286</v>
      </c>
      <c r="R3004" s="15">
        <f t="shared" si="279"/>
        <v>73.03</v>
      </c>
      <c r="S3004" s="5" t="str">
        <f t="shared" si="280"/>
        <v>theater</v>
      </c>
      <c r="T3004" s="5" t="str">
        <f t="shared" si="281"/>
        <v>spaces</v>
      </c>
    </row>
    <row r="3005" spans="1:20" ht="32" x14ac:dyDescent="0.2">
      <c r="A3005" s="5">
        <v>3003</v>
      </c>
      <c r="B3005" s="12" t="s">
        <v>3003</v>
      </c>
      <c r="C3005" s="12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18">
        <f t="shared" si="276"/>
        <v>42398.765925925924</v>
      </c>
      <c r="O3005" s="16">
        <f t="shared" si="277"/>
        <v>42430.040972222218</v>
      </c>
      <c r="P3005" s="5" t="s">
        <v>8303</v>
      </c>
      <c r="Q3005" s="9">
        <f t="shared" si="278"/>
        <v>1.0116666666666667</v>
      </c>
      <c r="R3005" s="15">
        <f t="shared" si="279"/>
        <v>178.53</v>
      </c>
      <c r="S3005" s="5" t="str">
        <f t="shared" si="280"/>
        <v>theater</v>
      </c>
      <c r="T3005" s="5" t="str">
        <f t="shared" si="281"/>
        <v>spaces</v>
      </c>
    </row>
    <row r="3006" spans="1:20" ht="32" x14ac:dyDescent="0.2">
      <c r="A3006" s="5">
        <v>3004</v>
      </c>
      <c r="B3006" s="12" t="s">
        <v>3004</v>
      </c>
      <c r="C3006" s="12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18">
        <f t="shared" si="276"/>
        <v>41928.797731481478</v>
      </c>
      <c r="O3006" s="16">
        <f t="shared" si="277"/>
        <v>41958.714398148142</v>
      </c>
      <c r="P3006" s="5" t="s">
        <v>8303</v>
      </c>
      <c r="Q3006" s="9">
        <f t="shared" si="278"/>
        <v>1.12815</v>
      </c>
      <c r="R3006" s="15">
        <f t="shared" si="279"/>
        <v>162.91</v>
      </c>
      <c r="S3006" s="5" t="str">
        <f t="shared" si="280"/>
        <v>theater</v>
      </c>
      <c r="T3006" s="5" t="str">
        <f t="shared" si="281"/>
        <v>spaces</v>
      </c>
    </row>
    <row r="3007" spans="1:20" ht="32" x14ac:dyDescent="0.2">
      <c r="A3007" s="5">
        <v>3005</v>
      </c>
      <c r="B3007" s="12" t="s">
        <v>3005</v>
      </c>
      <c r="C3007" s="12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18">
        <f t="shared" si="276"/>
        <v>41888.591493055552</v>
      </c>
      <c r="O3007" s="16">
        <f t="shared" si="277"/>
        <v>41918.466493055552</v>
      </c>
      <c r="P3007" s="5" t="s">
        <v>8303</v>
      </c>
      <c r="Q3007" s="9">
        <f t="shared" si="278"/>
        <v>1.2049622641509434</v>
      </c>
      <c r="R3007" s="15">
        <f t="shared" si="279"/>
        <v>108.24</v>
      </c>
      <c r="S3007" s="5" t="str">
        <f t="shared" si="280"/>
        <v>theater</v>
      </c>
      <c r="T3007" s="5" t="str">
        <f t="shared" si="281"/>
        <v>spaces</v>
      </c>
    </row>
    <row r="3008" spans="1:20" ht="16" x14ac:dyDescent="0.2">
      <c r="A3008" s="5">
        <v>3006</v>
      </c>
      <c r="B3008" s="12" t="s">
        <v>3006</v>
      </c>
      <c r="C3008" s="12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18">
        <f t="shared" si="276"/>
        <v>41957.67350694444</v>
      </c>
      <c r="O3008" s="16">
        <f t="shared" si="277"/>
        <v>41987.54850694444</v>
      </c>
      <c r="P3008" s="5" t="s">
        <v>8303</v>
      </c>
      <c r="Q3008" s="9">
        <f t="shared" si="278"/>
        <v>1.0774999999999999</v>
      </c>
      <c r="R3008" s="15">
        <f t="shared" si="279"/>
        <v>88.87</v>
      </c>
      <c r="S3008" s="5" t="str">
        <f t="shared" si="280"/>
        <v>theater</v>
      </c>
      <c r="T3008" s="5" t="str">
        <f t="shared" si="281"/>
        <v>spaces</v>
      </c>
    </row>
    <row r="3009" spans="1:20" ht="16" x14ac:dyDescent="0.2">
      <c r="A3009" s="5">
        <v>3007</v>
      </c>
      <c r="B3009" s="12" t="s">
        <v>3007</v>
      </c>
      <c r="C3009" s="12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18">
        <f t="shared" si="276"/>
        <v>42098.132905092592</v>
      </c>
      <c r="O3009" s="16">
        <f t="shared" si="277"/>
        <v>42119.007905092592</v>
      </c>
      <c r="P3009" s="5" t="s">
        <v>8303</v>
      </c>
      <c r="Q3009" s="9">
        <f t="shared" si="278"/>
        <v>1.8</v>
      </c>
      <c r="R3009" s="15">
        <f t="shared" si="279"/>
        <v>54</v>
      </c>
      <c r="S3009" s="5" t="str">
        <f t="shared" si="280"/>
        <v>theater</v>
      </c>
      <c r="T3009" s="5" t="str">
        <f t="shared" si="281"/>
        <v>spaces</v>
      </c>
    </row>
    <row r="3010" spans="1:20" ht="32" x14ac:dyDescent="0.2">
      <c r="A3010" s="5">
        <v>3008</v>
      </c>
      <c r="B3010" s="12" t="s">
        <v>3008</v>
      </c>
      <c r="C3010" s="12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18">
        <f t="shared" ref="N3010:N3073" si="282">(J3010/86400)+25569+(-2/24)</f>
        <v>42360.128692129627</v>
      </c>
      <c r="O3010" s="16">
        <f t="shared" ref="O3010:O3073" si="283">(I3010/86400)+25569+(-5/24)</f>
        <v>42390.003692129627</v>
      </c>
      <c r="P3010" s="5" t="s">
        <v>8303</v>
      </c>
      <c r="Q3010" s="9">
        <f t="shared" ref="Q3010:Q3073" si="284">E3010/D3010</f>
        <v>1.0116666666666667</v>
      </c>
      <c r="R3010" s="15">
        <f t="shared" ref="R3010:R3073" si="285">IF(OR(E3010=0,L3010=0),"N/A",ROUND((E3010/L3010),2))</f>
        <v>116.73</v>
      </c>
      <c r="S3010" s="5" t="str">
        <f t="shared" ref="S3010:S3073" si="286">LEFT(P3010,(FIND("/",P3010,1)-1))</f>
        <v>theater</v>
      </c>
      <c r="T3010" s="5" t="str">
        <f t="shared" ref="T3010:T3073" si="287">RIGHT(P3010,LEN(P3010)-FIND("/",P3010))</f>
        <v>spaces</v>
      </c>
    </row>
    <row r="3011" spans="1:20" ht="32" x14ac:dyDescent="0.2">
      <c r="A3011" s="5">
        <v>3009</v>
      </c>
      <c r="B3011" s="12" t="s">
        <v>3009</v>
      </c>
      <c r="C3011" s="12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18">
        <f t="shared" si="282"/>
        <v>41939.486574074072</v>
      </c>
      <c r="O3011" s="16">
        <f t="shared" si="283"/>
        <v>41969.403240740743</v>
      </c>
      <c r="P3011" s="5" t="s">
        <v>8303</v>
      </c>
      <c r="Q3011" s="9">
        <f t="shared" si="284"/>
        <v>1.19756</v>
      </c>
      <c r="R3011" s="15">
        <f t="shared" si="285"/>
        <v>233.9</v>
      </c>
      <c r="S3011" s="5" t="str">
        <f t="shared" si="286"/>
        <v>theater</v>
      </c>
      <c r="T3011" s="5" t="str">
        <f t="shared" si="287"/>
        <v>spaces</v>
      </c>
    </row>
    <row r="3012" spans="1:20" ht="32" x14ac:dyDescent="0.2">
      <c r="A3012" s="5">
        <v>3010</v>
      </c>
      <c r="B3012" s="12" t="s">
        <v>3010</v>
      </c>
      <c r="C3012" s="12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18">
        <f t="shared" si="282"/>
        <v>41996.749062499999</v>
      </c>
      <c r="O3012" s="16">
        <f t="shared" si="283"/>
        <v>42056.624062499999</v>
      </c>
      <c r="P3012" s="5" t="s">
        <v>8303</v>
      </c>
      <c r="Q3012" s="9">
        <f t="shared" si="284"/>
        <v>1.58</v>
      </c>
      <c r="R3012" s="15">
        <f t="shared" si="285"/>
        <v>158</v>
      </c>
      <c r="S3012" s="5" t="str">
        <f t="shared" si="286"/>
        <v>theater</v>
      </c>
      <c r="T3012" s="5" t="str">
        <f t="shared" si="287"/>
        <v>spaces</v>
      </c>
    </row>
    <row r="3013" spans="1:20" ht="32" x14ac:dyDescent="0.2">
      <c r="A3013" s="5">
        <v>3011</v>
      </c>
      <c r="B3013" s="12" t="s">
        <v>3011</v>
      </c>
      <c r="C3013" s="12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18">
        <f t="shared" si="282"/>
        <v>42334.385601851849</v>
      </c>
      <c r="O3013" s="16">
        <f t="shared" si="283"/>
        <v>42361.749305555553</v>
      </c>
      <c r="P3013" s="5" t="s">
        <v>8303</v>
      </c>
      <c r="Q3013" s="9">
        <f t="shared" si="284"/>
        <v>1.2366666666666666</v>
      </c>
      <c r="R3013" s="15">
        <f t="shared" si="285"/>
        <v>14.84</v>
      </c>
      <c r="S3013" s="5" t="str">
        <f t="shared" si="286"/>
        <v>theater</v>
      </c>
      <c r="T3013" s="5" t="str">
        <f t="shared" si="287"/>
        <v>spaces</v>
      </c>
    </row>
    <row r="3014" spans="1:20" ht="32" x14ac:dyDescent="0.2">
      <c r="A3014" s="5">
        <v>3012</v>
      </c>
      <c r="B3014" s="12" t="s">
        <v>3012</v>
      </c>
      <c r="C3014" s="12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18">
        <f t="shared" si="282"/>
        <v>42024.619560185187</v>
      </c>
      <c r="O3014" s="16">
        <f t="shared" si="283"/>
        <v>42045.494560185187</v>
      </c>
      <c r="P3014" s="5" t="s">
        <v>8303</v>
      </c>
      <c r="Q3014" s="9">
        <f t="shared" si="284"/>
        <v>1.1712499999999999</v>
      </c>
      <c r="R3014" s="15">
        <f t="shared" si="285"/>
        <v>85.18</v>
      </c>
      <c r="S3014" s="5" t="str">
        <f t="shared" si="286"/>
        <v>theater</v>
      </c>
      <c r="T3014" s="5" t="str">
        <f t="shared" si="287"/>
        <v>spaces</v>
      </c>
    </row>
    <row r="3015" spans="1:20" ht="32" x14ac:dyDescent="0.2">
      <c r="A3015" s="5">
        <v>3013</v>
      </c>
      <c r="B3015" s="12" t="s">
        <v>3013</v>
      </c>
      <c r="C3015" s="12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18">
        <f t="shared" si="282"/>
        <v>42146.752881944441</v>
      </c>
      <c r="O3015" s="16">
        <f t="shared" si="283"/>
        <v>42176.627881944441</v>
      </c>
      <c r="P3015" s="5" t="s">
        <v>8303</v>
      </c>
      <c r="Q3015" s="9">
        <f t="shared" si="284"/>
        <v>1.5696000000000001</v>
      </c>
      <c r="R3015" s="15">
        <f t="shared" si="285"/>
        <v>146.69</v>
      </c>
      <c r="S3015" s="5" t="str">
        <f t="shared" si="286"/>
        <v>theater</v>
      </c>
      <c r="T3015" s="5" t="str">
        <f t="shared" si="287"/>
        <v>spaces</v>
      </c>
    </row>
    <row r="3016" spans="1:20" ht="32" x14ac:dyDescent="0.2">
      <c r="A3016" s="5">
        <v>3014</v>
      </c>
      <c r="B3016" s="12" t="s">
        <v>3014</v>
      </c>
      <c r="C3016" s="12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18">
        <f t="shared" si="282"/>
        <v>41920.040277777771</v>
      </c>
      <c r="O3016" s="16">
        <f t="shared" si="283"/>
        <v>41948</v>
      </c>
      <c r="P3016" s="5" t="s">
        <v>8303</v>
      </c>
      <c r="Q3016" s="9">
        <f t="shared" si="284"/>
        <v>1.13104</v>
      </c>
      <c r="R3016" s="15">
        <f t="shared" si="285"/>
        <v>50.76</v>
      </c>
      <c r="S3016" s="5" t="str">
        <f t="shared" si="286"/>
        <v>theater</v>
      </c>
      <c r="T3016" s="5" t="str">
        <f t="shared" si="287"/>
        <v>spaces</v>
      </c>
    </row>
    <row r="3017" spans="1:20" ht="32" x14ac:dyDescent="0.2">
      <c r="A3017" s="5">
        <v>3015</v>
      </c>
      <c r="B3017" s="12" t="s">
        <v>3015</v>
      </c>
      <c r="C3017" s="12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18">
        <f t="shared" si="282"/>
        <v>41785.643958333334</v>
      </c>
      <c r="O3017" s="16">
        <f t="shared" si="283"/>
        <v>41800.958333333328</v>
      </c>
      <c r="P3017" s="5" t="s">
        <v>8303</v>
      </c>
      <c r="Q3017" s="9">
        <f t="shared" si="284"/>
        <v>1.0317647058823529</v>
      </c>
      <c r="R3017" s="15">
        <f t="shared" si="285"/>
        <v>87.7</v>
      </c>
      <c r="S3017" s="5" t="str">
        <f t="shared" si="286"/>
        <v>theater</v>
      </c>
      <c r="T3017" s="5" t="str">
        <f t="shared" si="287"/>
        <v>spaces</v>
      </c>
    </row>
    <row r="3018" spans="1:20" ht="32" x14ac:dyDescent="0.2">
      <c r="A3018" s="5">
        <v>3016</v>
      </c>
      <c r="B3018" s="12" t="s">
        <v>3016</v>
      </c>
      <c r="C3018" s="12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18">
        <f t="shared" si="282"/>
        <v>41778.464722222219</v>
      </c>
      <c r="O3018" s="16">
        <f t="shared" si="283"/>
        <v>41838.339722222219</v>
      </c>
      <c r="P3018" s="5" t="s">
        <v>8303</v>
      </c>
      <c r="Q3018" s="9">
        <f t="shared" si="284"/>
        <v>1.0261176470588236</v>
      </c>
      <c r="R3018" s="15">
        <f t="shared" si="285"/>
        <v>242.28</v>
      </c>
      <c r="S3018" s="5" t="str">
        <f t="shared" si="286"/>
        <v>theater</v>
      </c>
      <c r="T3018" s="5" t="str">
        <f t="shared" si="287"/>
        <v>spaces</v>
      </c>
    </row>
    <row r="3019" spans="1:20" ht="32" x14ac:dyDescent="0.2">
      <c r="A3019" s="5">
        <v>3017</v>
      </c>
      <c r="B3019" s="12" t="s">
        <v>3017</v>
      </c>
      <c r="C3019" s="12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18">
        <f t="shared" si="282"/>
        <v>41841.766701388886</v>
      </c>
      <c r="O3019" s="16">
        <f t="shared" si="283"/>
        <v>41871.641701388886</v>
      </c>
      <c r="P3019" s="5" t="s">
        <v>8303</v>
      </c>
      <c r="Q3019" s="9">
        <f t="shared" si="284"/>
        <v>1.0584090909090909</v>
      </c>
      <c r="R3019" s="15">
        <f t="shared" si="285"/>
        <v>146.44999999999999</v>
      </c>
      <c r="S3019" s="5" t="str">
        <f t="shared" si="286"/>
        <v>theater</v>
      </c>
      <c r="T3019" s="5" t="str">
        <f t="shared" si="287"/>
        <v>spaces</v>
      </c>
    </row>
    <row r="3020" spans="1:20" ht="32" x14ac:dyDescent="0.2">
      <c r="A3020" s="5">
        <v>3018</v>
      </c>
      <c r="B3020" s="12" t="s">
        <v>3018</v>
      </c>
      <c r="C3020" s="12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18">
        <f t="shared" si="282"/>
        <v>42163.214999999997</v>
      </c>
      <c r="O3020" s="16">
        <f t="shared" si="283"/>
        <v>42205.708333333336</v>
      </c>
      <c r="P3020" s="5" t="s">
        <v>8303</v>
      </c>
      <c r="Q3020" s="9">
        <f t="shared" si="284"/>
        <v>1.0071428571428571</v>
      </c>
      <c r="R3020" s="15">
        <f t="shared" si="285"/>
        <v>103.17</v>
      </c>
      <c r="S3020" s="5" t="str">
        <f t="shared" si="286"/>
        <v>theater</v>
      </c>
      <c r="T3020" s="5" t="str">
        <f t="shared" si="287"/>
        <v>spaces</v>
      </c>
    </row>
    <row r="3021" spans="1:20" ht="32" x14ac:dyDescent="0.2">
      <c r="A3021" s="5">
        <v>3019</v>
      </c>
      <c r="B3021" s="12" t="s">
        <v>3019</v>
      </c>
      <c r="C3021" s="12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18">
        <f t="shared" si="282"/>
        <v>41758.750231481477</v>
      </c>
      <c r="O3021" s="16">
        <f t="shared" si="283"/>
        <v>41785.916666666664</v>
      </c>
      <c r="P3021" s="5" t="s">
        <v>8303</v>
      </c>
      <c r="Q3021" s="9">
        <f t="shared" si="284"/>
        <v>1.2123333333333333</v>
      </c>
      <c r="R3021" s="15">
        <f t="shared" si="285"/>
        <v>80.459999999999994</v>
      </c>
      <c r="S3021" s="5" t="str">
        <f t="shared" si="286"/>
        <v>theater</v>
      </c>
      <c r="T3021" s="5" t="str">
        <f t="shared" si="287"/>
        <v>spaces</v>
      </c>
    </row>
    <row r="3022" spans="1:20" ht="32" x14ac:dyDescent="0.2">
      <c r="A3022" s="5">
        <v>3020</v>
      </c>
      <c r="B3022" s="12" t="s">
        <v>3020</v>
      </c>
      <c r="C3022" s="12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18">
        <f t="shared" si="282"/>
        <v>42170.763113425921</v>
      </c>
      <c r="O3022" s="16">
        <f t="shared" si="283"/>
        <v>42230.638113425921</v>
      </c>
      <c r="P3022" s="5" t="s">
        <v>8303</v>
      </c>
      <c r="Q3022" s="9">
        <f t="shared" si="284"/>
        <v>1.0057142857142858</v>
      </c>
      <c r="R3022" s="15">
        <f t="shared" si="285"/>
        <v>234.67</v>
      </c>
      <c r="S3022" s="5" t="str">
        <f t="shared" si="286"/>
        <v>theater</v>
      </c>
      <c r="T3022" s="5" t="str">
        <f t="shared" si="287"/>
        <v>spaces</v>
      </c>
    </row>
    <row r="3023" spans="1:20" ht="32" x14ac:dyDescent="0.2">
      <c r="A3023" s="5">
        <v>3021</v>
      </c>
      <c r="B3023" s="12" t="s">
        <v>3021</v>
      </c>
      <c r="C3023" s="12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18">
        <f t="shared" si="282"/>
        <v>42660.535520833328</v>
      </c>
      <c r="O3023" s="16">
        <f t="shared" si="283"/>
        <v>42696.040972222218</v>
      </c>
      <c r="P3023" s="5" t="s">
        <v>8303</v>
      </c>
      <c r="Q3023" s="9">
        <f t="shared" si="284"/>
        <v>1.1602222222222223</v>
      </c>
      <c r="R3023" s="15">
        <f t="shared" si="285"/>
        <v>50.69</v>
      </c>
      <c r="S3023" s="5" t="str">
        <f t="shared" si="286"/>
        <v>theater</v>
      </c>
      <c r="T3023" s="5" t="str">
        <f t="shared" si="287"/>
        <v>spaces</v>
      </c>
    </row>
    <row r="3024" spans="1:20" ht="32" x14ac:dyDescent="0.2">
      <c r="A3024" s="5">
        <v>3022</v>
      </c>
      <c r="B3024" s="12" t="s">
        <v>3022</v>
      </c>
      <c r="C3024" s="12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18">
        <f t="shared" si="282"/>
        <v>42564.870474537034</v>
      </c>
      <c r="O3024" s="16">
        <f t="shared" si="283"/>
        <v>42609.745474537034</v>
      </c>
      <c r="P3024" s="5" t="s">
        <v>8303</v>
      </c>
      <c r="Q3024" s="9">
        <f t="shared" si="284"/>
        <v>1.0087999999999999</v>
      </c>
      <c r="R3024" s="15">
        <f t="shared" si="285"/>
        <v>162.71</v>
      </c>
      <c r="S3024" s="5" t="str">
        <f t="shared" si="286"/>
        <v>theater</v>
      </c>
      <c r="T3024" s="5" t="str">
        <f t="shared" si="287"/>
        <v>spaces</v>
      </c>
    </row>
    <row r="3025" spans="1:20" ht="32" x14ac:dyDescent="0.2">
      <c r="A3025" s="5">
        <v>3023</v>
      </c>
      <c r="B3025" s="12" t="s">
        <v>3023</v>
      </c>
      <c r="C3025" s="12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18">
        <f t="shared" si="282"/>
        <v>42121.592430555553</v>
      </c>
      <c r="O3025" s="16">
        <f t="shared" si="283"/>
        <v>42166.467430555553</v>
      </c>
      <c r="P3025" s="5" t="s">
        <v>8303</v>
      </c>
      <c r="Q3025" s="9">
        <f t="shared" si="284"/>
        <v>1.03</v>
      </c>
      <c r="R3025" s="15">
        <f t="shared" si="285"/>
        <v>120.17</v>
      </c>
      <c r="S3025" s="5" t="str">
        <f t="shared" si="286"/>
        <v>theater</v>
      </c>
      <c r="T3025" s="5" t="str">
        <f t="shared" si="287"/>
        <v>spaces</v>
      </c>
    </row>
    <row r="3026" spans="1:20" ht="32" x14ac:dyDescent="0.2">
      <c r="A3026" s="5">
        <v>3024</v>
      </c>
      <c r="B3026" s="12" t="s">
        <v>3024</v>
      </c>
      <c r="C3026" s="12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18">
        <f t="shared" si="282"/>
        <v>41158.910590277774</v>
      </c>
      <c r="O3026" s="16">
        <f t="shared" si="283"/>
        <v>41188.785590277774</v>
      </c>
      <c r="P3026" s="5" t="s">
        <v>8303</v>
      </c>
      <c r="Q3026" s="9">
        <f t="shared" si="284"/>
        <v>2.4641999999999999</v>
      </c>
      <c r="R3026" s="15">
        <f t="shared" si="285"/>
        <v>67.7</v>
      </c>
      <c r="S3026" s="5" t="str">
        <f t="shared" si="286"/>
        <v>theater</v>
      </c>
      <c r="T3026" s="5" t="str">
        <f t="shared" si="287"/>
        <v>spaces</v>
      </c>
    </row>
    <row r="3027" spans="1:20" ht="32" x14ac:dyDescent="0.2">
      <c r="A3027" s="5">
        <v>3025</v>
      </c>
      <c r="B3027" s="12" t="s">
        <v>3025</v>
      </c>
      <c r="C3027" s="12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18">
        <f t="shared" si="282"/>
        <v>41761.426076388889</v>
      </c>
      <c r="O3027" s="16">
        <f t="shared" si="283"/>
        <v>41789.458333333328</v>
      </c>
      <c r="P3027" s="5" t="s">
        <v>8303</v>
      </c>
      <c r="Q3027" s="9">
        <f t="shared" si="284"/>
        <v>3.0219999999999998</v>
      </c>
      <c r="R3027" s="15">
        <f t="shared" si="285"/>
        <v>52.1</v>
      </c>
      <c r="S3027" s="5" t="str">
        <f t="shared" si="286"/>
        <v>theater</v>
      </c>
      <c r="T3027" s="5" t="str">
        <f t="shared" si="287"/>
        <v>spaces</v>
      </c>
    </row>
    <row r="3028" spans="1:20" ht="32" x14ac:dyDescent="0.2">
      <c r="A3028" s="5">
        <v>3026</v>
      </c>
      <c r="B3028" s="12" t="s">
        <v>3026</v>
      </c>
      <c r="C3028" s="12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18">
        <f t="shared" si="282"/>
        <v>42783.376064814809</v>
      </c>
      <c r="O3028" s="16">
        <f t="shared" si="283"/>
        <v>42797.251064814809</v>
      </c>
      <c r="P3028" s="5" t="s">
        <v>8303</v>
      </c>
      <c r="Q3028" s="9">
        <f t="shared" si="284"/>
        <v>1.4333333333333333</v>
      </c>
      <c r="R3028" s="15">
        <f t="shared" si="285"/>
        <v>51.6</v>
      </c>
      <c r="S3028" s="5" t="str">
        <f t="shared" si="286"/>
        <v>theater</v>
      </c>
      <c r="T3028" s="5" t="str">
        <f t="shared" si="287"/>
        <v>spaces</v>
      </c>
    </row>
    <row r="3029" spans="1:20" ht="32" x14ac:dyDescent="0.2">
      <c r="A3029" s="5">
        <v>3027</v>
      </c>
      <c r="B3029" s="12" t="s">
        <v>3027</v>
      </c>
      <c r="C3029" s="12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18">
        <f t="shared" si="282"/>
        <v>42053.62096064815</v>
      </c>
      <c r="O3029" s="16">
        <f t="shared" si="283"/>
        <v>42083.454293981478</v>
      </c>
      <c r="P3029" s="5" t="s">
        <v>8303</v>
      </c>
      <c r="Q3029" s="9">
        <f t="shared" si="284"/>
        <v>1.3144</v>
      </c>
      <c r="R3029" s="15">
        <f t="shared" si="285"/>
        <v>164.3</v>
      </c>
      <c r="S3029" s="5" t="str">
        <f t="shared" si="286"/>
        <v>theater</v>
      </c>
      <c r="T3029" s="5" t="str">
        <f t="shared" si="287"/>
        <v>spaces</v>
      </c>
    </row>
    <row r="3030" spans="1:20" ht="16" x14ac:dyDescent="0.2">
      <c r="A3030" s="5">
        <v>3028</v>
      </c>
      <c r="B3030" s="12" t="s">
        <v>3028</v>
      </c>
      <c r="C3030" s="12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18">
        <f t="shared" si="282"/>
        <v>42567.180844907409</v>
      </c>
      <c r="O3030" s="16">
        <f t="shared" si="283"/>
        <v>42597.055844907409</v>
      </c>
      <c r="P3030" s="5" t="s">
        <v>8303</v>
      </c>
      <c r="Q3030" s="9">
        <f t="shared" si="284"/>
        <v>1.6801999999999999</v>
      </c>
      <c r="R3030" s="15">
        <f t="shared" si="285"/>
        <v>84.86</v>
      </c>
      <c r="S3030" s="5" t="str">
        <f t="shared" si="286"/>
        <v>theater</v>
      </c>
      <c r="T3030" s="5" t="str">
        <f t="shared" si="287"/>
        <v>spaces</v>
      </c>
    </row>
    <row r="3031" spans="1:20" ht="32" x14ac:dyDescent="0.2">
      <c r="A3031" s="5">
        <v>3029</v>
      </c>
      <c r="B3031" s="12" t="s">
        <v>3029</v>
      </c>
      <c r="C3031" s="12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18">
        <f t="shared" si="282"/>
        <v>41932.625543981478</v>
      </c>
      <c r="O3031" s="16">
        <f t="shared" si="283"/>
        <v>41960.982638888883</v>
      </c>
      <c r="P3031" s="5" t="s">
        <v>8303</v>
      </c>
      <c r="Q3031" s="9">
        <f t="shared" si="284"/>
        <v>1.0967666666666667</v>
      </c>
      <c r="R3031" s="15">
        <f t="shared" si="285"/>
        <v>94.55</v>
      </c>
      <c r="S3031" s="5" t="str">
        <f t="shared" si="286"/>
        <v>theater</v>
      </c>
      <c r="T3031" s="5" t="str">
        <f t="shared" si="287"/>
        <v>spaces</v>
      </c>
    </row>
    <row r="3032" spans="1:20" ht="32" x14ac:dyDescent="0.2">
      <c r="A3032" s="5">
        <v>3030</v>
      </c>
      <c r="B3032" s="12" t="s">
        <v>3030</v>
      </c>
      <c r="C3032" s="12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18">
        <f t="shared" si="282"/>
        <v>42233.6640162037</v>
      </c>
      <c r="O3032" s="16">
        <f t="shared" si="283"/>
        <v>42263.5390162037</v>
      </c>
      <c r="P3032" s="5" t="s">
        <v>8303</v>
      </c>
      <c r="Q3032" s="9">
        <f t="shared" si="284"/>
        <v>1.0668571428571429</v>
      </c>
      <c r="R3032" s="15">
        <f t="shared" si="285"/>
        <v>45.54</v>
      </c>
      <c r="S3032" s="5" t="str">
        <f t="shared" si="286"/>
        <v>theater</v>
      </c>
      <c r="T3032" s="5" t="str">
        <f t="shared" si="287"/>
        <v>spaces</v>
      </c>
    </row>
    <row r="3033" spans="1:20" ht="64" x14ac:dyDescent="0.2">
      <c r="A3033" s="5">
        <v>3031</v>
      </c>
      <c r="B3033" s="12" t="s">
        <v>3031</v>
      </c>
      <c r="C3033" s="12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18">
        <f t="shared" si="282"/>
        <v>42597.799155092587</v>
      </c>
      <c r="O3033" s="16">
        <f t="shared" si="283"/>
        <v>42657.674155092587</v>
      </c>
      <c r="P3033" s="5" t="s">
        <v>8303</v>
      </c>
      <c r="Q3033" s="9">
        <f t="shared" si="284"/>
        <v>1</v>
      </c>
      <c r="R3033" s="15">
        <f t="shared" si="285"/>
        <v>51.72</v>
      </c>
      <c r="S3033" s="5" t="str">
        <f t="shared" si="286"/>
        <v>theater</v>
      </c>
      <c r="T3033" s="5" t="str">
        <f t="shared" si="287"/>
        <v>spaces</v>
      </c>
    </row>
    <row r="3034" spans="1:20" ht="32" x14ac:dyDescent="0.2">
      <c r="A3034" s="5">
        <v>3032</v>
      </c>
      <c r="B3034" s="12" t="s">
        <v>3032</v>
      </c>
      <c r="C3034" s="12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18">
        <f t="shared" si="282"/>
        <v>42227.961331018516</v>
      </c>
      <c r="O3034" s="16">
        <f t="shared" si="283"/>
        <v>42257.836331018516</v>
      </c>
      <c r="P3034" s="5" t="s">
        <v>8303</v>
      </c>
      <c r="Q3034" s="9">
        <f t="shared" si="284"/>
        <v>1.272</v>
      </c>
      <c r="R3034" s="15">
        <f t="shared" si="285"/>
        <v>50.88</v>
      </c>
      <c r="S3034" s="5" t="str">
        <f t="shared" si="286"/>
        <v>theater</v>
      </c>
      <c r="T3034" s="5" t="str">
        <f t="shared" si="287"/>
        <v>spaces</v>
      </c>
    </row>
    <row r="3035" spans="1:20" ht="32" x14ac:dyDescent="0.2">
      <c r="A3035" s="5">
        <v>3033</v>
      </c>
      <c r="B3035" s="12" t="s">
        <v>3033</v>
      </c>
      <c r="C3035" s="12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18">
        <f t="shared" si="282"/>
        <v>42570.026909722219</v>
      </c>
      <c r="O3035" s="16">
        <f t="shared" si="283"/>
        <v>42599.901909722219</v>
      </c>
      <c r="P3035" s="5" t="s">
        <v>8303</v>
      </c>
      <c r="Q3035" s="9">
        <f t="shared" si="284"/>
        <v>1.4653333333333334</v>
      </c>
      <c r="R3035" s="15">
        <f t="shared" si="285"/>
        <v>191.13</v>
      </c>
      <c r="S3035" s="5" t="str">
        <f t="shared" si="286"/>
        <v>theater</v>
      </c>
      <c r="T3035" s="5" t="str">
        <f t="shared" si="287"/>
        <v>spaces</v>
      </c>
    </row>
    <row r="3036" spans="1:20" ht="48" x14ac:dyDescent="0.2">
      <c r="A3036" s="5">
        <v>3034</v>
      </c>
      <c r="B3036" s="12" t="s">
        <v>3034</v>
      </c>
      <c r="C3036" s="12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18">
        <f t="shared" si="282"/>
        <v>42644.452025462961</v>
      </c>
      <c r="O3036" s="16">
        <f t="shared" si="283"/>
        <v>42674.957638888889</v>
      </c>
      <c r="P3036" s="5" t="s">
        <v>8303</v>
      </c>
      <c r="Q3036" s="9">
        <f t="shared" si="284"/>
        <v>1.1253599999999999</v>
      </c>
      <c r="R3036" s="15">
        <f t="shared" si="285"/>
        <v>89.31</v>
      </c>
      <c r="S3036" s="5" t="str">
        <f t="shared" si="286"/>
        <v>theater</v>
      </c>
      <c r="T3036" s="5" t="str">
        <f t="shared" si="287"/>
        <v>spaces</v>
      </c>
    </row>
    <row r="3037" spans="1:20" ht="16" x14ac:dyDescent="0.2">
      <c r="A3037" s="5">
        <v>3035</v>
      </c>
      <c r="B3037" s="12" t="s">
        <v>3035</v>
      </c>
      <c r="C3037" s="12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18">
        <f t="shared" si="282"/>
        <v>41368.476956018516</v>
      </c>
      <c r="O3037" s="16">
        <f t="shared" si="283"/>
        <v>41398.351956018516</v>
      </c>
      <c r="P3037" s="5" t="s">
        <v>8303</v>
      </c>
      <c r="Q3037" s="9">
        <f t="shared" si="284"/>
        <v>1.0878684000000001</v>
      </c>
      <c r="R3037" s="15">
        <f t="shared" si="285"/>
        <v>88.59</v>
      </c>
      <c r="S3037" s="5" t="str">
        <f t="shared" si="286"/>
        <v>theater</v>
      </c>
      <c r="T3037" s="5" t="str">
        <f t="shared" si="287"/>
        <v>spaces</v>
      </c>
    </row>
    <row r="3038" spans="1:20" ht="32" x14ac:dyDescent="0.2">
      <c r="A3038" s="5">
        <v>3036</v>
      </c>
      <c r="B3038" s="12" t="s">
        <v>3036</v>
      </c>
      <c r="C3038" s="12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18">
        <f t="shared" si="282"/>
        <v>41466.701898148145</v>
      </c>
      <c r="O3038" s="16">
        <f t="shared" si="283"/>
        <v>41502.290972222218</v>
      </c>
      <c r="P3038" s="5" t="s">
        <v>8303</v>
      </c>
      <c r="Q3038" s="9">
        <f t="shared" si="284"/>
        <v>1.26732</v>
      </c>
      <c r="R3038" s="15">
        <f t="shared" si="285"/>
        <v>96.3</v>
      </c>
      <c r="S3038" s="5" t="str">
        <f t="shared" si="286"/>
        <v>theater</v>
      </c>
      <c r="T3038" s="5" t="str">
        <f t="shared" si="287"/>
        <v>spaces</v>
      </c>
    </row>
    <row r="3039" spans="1:20" ht="32" x14ac:dyDescent="0.2">
      <c r="A3039" s="5">
        <v>3037</v>
      </c>
      <c r="B3039" s="12" t="s">
        <v>3037</v>
      </c>
      <c r="C3039" s="12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18">
        <f t="shared" si="282"/>
        <v>40378.809872685182</v>
      </c>
      <c r="O3039" s="16">
        <f t="shared" si="283"/>
        <v>40452.999305555553</v>
      </c>
      <c r="P3039" s="5" t="s">
        <v>8303</v>
      </c>
      <c r="Q3039" s="9">
        <f t="shared" si="284"/>
        <v>2.1320000000000001</v>
      </c>
      <c r="R3039" s="15">
        <f t="shared" si="285"/>
        <v>33.31</v>
      </c>
      <c r="S3039" s="5" t="str">
        <f t="shared" si="286"/>
        <v>theater</v>
      </c>
      <c r="T3039" s="5" t="str">
        <f t="shared" si="287"/>
        <v>spaces</v>
      </c>
    </row>
    <row r="3040" spans="1:20" ht="32" x14ac:dyDescent="0.2">
      <c r="A3040" s="5">
        <v>3038</v>
      </c>
      <c r="B3040" s="12" t="s">
        <v>3038</v>
      </c>
      <c r="C3040" s="12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18">
        <f t="shared" si="282"/>
        <v>42373.168946759259</v>
      </c>
      <c r="O3040" s="16">
        <f t="shared" si="283"/>
        <v>42433.043946759259</v>
      </c>
      <c r="P3040" s="5" t="s">
        <v>8303</v>
      </c>
      <c r="Q3040" s="9">
        <f t="shared" si="284"/>
        <v>1.0049999999999999</v>
      </c>
      <c r="R3040" s="15">
        <f t="shared" si="285"/>
        <v>37.22</v>
      </c>
      <c r="S3040" s="5" t="str">
        <f t="shared" si="286"/>
        <v>theater</v>
      </c>
      <c r="T3040" s="5" t="str">
        <f t="shared" si="287"/>
        <v>spaces</v>
      </c>
    </row>
    <row r="3041" spans="1:20" ht="32" x14ac:dyDescent="0.2">
      <c r="A3041" s="5">
        <v>3039</v>
      </c>
      <c r="B3041" s="12" t="s">
        <v>3039</v>
      </c>
      <c r="C3041" s="12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18">
        <f t="shared" si="282"/>
        <v>41610.711087962962</v>
      </c>
      <c r="O3041" s="16">
        <f t="shared" si="283"/>
        <v>41637.124305555553</v>
      </c>
      <c r="P3041" s="5" t="s">
        <v>8303</v>
      </c>
      <c r="Q3041" s="9">
        <f t="shared" si="284"/>
        <v>1.0871389999999999</v>
      </c>
      <c r="R3041" s="15">
        <f t="shared" si="285"/>
        <v>92.13</v>
      </c>
      <c r="S3041" s="5" t="str">
        <f t="shared" si="286"/>
        <v>theater</v>
      </c>
      <c r="T3041" s="5" t="str">
        <f t="shared" si="287"/>
        <v>spaces</v>
      </c>
    </row>
    <row r="3042" spans="1:20" ht="32" x14ac:dyDescent="0.2">
      <c r="A3042" s="5">
        <v>3040</v>
      </c>
      <c r="B3042" s="12" t="s">
        <v>3040</v>
      </c>
      <c r="C3042" s="12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18">
        <f t="shared" si="282"/>
        <v>42177.708576388883</v>
      </c>
      <c r="O3042" s="16">
        <f t="shared" si="283"/>
        <v>42181.749999999993</v>
      </c>
      <c r="P3042" s="5" t="s">
        <v>8303</v>
      </c>
      <c r="Q3042" s="9">
        <f t="shared" si="284"/>
        <v>1.075</v>
      </c>
      <c r="R3042" s="15">
        <f t="shared" si="285"/>
        <v>76.790000000000006</v>
      </c>
      <c r="S3042" s="5" t="str">
        <f t="shared" si="286"/>
        <v>theater</v>
      </c>
      <c r="T3042" s="5" t="str">
        <f t="shared" si="287"/>
        <v>spaces</v>
      </c>
    </row>
    <row r="3043" spans="1:20" ht="16" x14ac:dyDescent="0.2">
      <c r="A3043" s="5">
        <v>3041</v>
      </c>
      <c r="B3043" s="12" t="s">
        <v>3041</v>
      </c>
      <c r="C3043" s="12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18">
        <f t="shared" si="282"/>
        <v>42359.785277777781</v>
      </c>
      <c r="O3043" s="16">
        <f t="shared" si="283"/>
        <v>42389.660277777781</v>
      </c>
      <c r="P3043" s="5" t="s">
        <v>8303</v>
      </c>
      <c r="Q3043" s="9">
        <f t="shared" si="284"/>
        <v>1.1048192771084338</v>
      </c>
      <c r="R3043" s="15">
        <f t="shared" si="285"/>
        <v>96.53</v>
      </c>
      <c r="S3043" s="5" t="str">
        <f t="shared" si="286"/>
        <v>theater</v>
      </c>
      <c r="T3043" s="5" t="str">
        <f t="shared" si="287"/>
        <v>spaces</v>
      </c>
    </row>
    <row r="3044" spans="1:20" ht="32" x14ac:dyDescent="0.2">
      <c r="A3044" s="5">
        <v>3042</v>
      </c>
      <c r="B3044" s="12" t="s">
        <v>3042</v>
      </c>
      <c r="C3044" s="12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18">
        <f t="shared" si="282"/>
        <v>42253.604710648149</v>
      </c>
      <c r="O3044" s="16">
        <f t="shared" si="283"/>
        <v>42283.479710648149</v>
      </c>
      <c r="P3044" s="5" t="s">
        <v>8303</v>
      </c>
      <c r="Q3044" s="9">
        <f t="shared" si="284"/>
        <v>1.28</v>
      </c>
      <c r="R3044" s="15">
        <f t="shared" si="285"/>
        <v>51.89</v>
      </c>
      <c r="S3044" s="5" t="str">
        <f t="shared" si="286"/>
        <v>theater</v>
      </c>
      <c r="T3044" s="5" t="str">
        <f t="shared" si="287"/>
        <v>spaces</v>
      </c>
    </row>
    <row r="3045" spans="1:20" ht="32" x14ac:dyDescent="0.2">
      <c r="A3045" s="5">
        <v>3043</v>
      </c>
      <c r="B3045" s="12" t="s">
        <v>3043</v>
      </c>
      <c r="C3045" s="12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18">
        <f t="shared" si="282"/>
        <v>42082.987256944441</v>
      </c>
      <c r="O3045" s="16">
        <f t="shared" si="283"/>
        <v>42109.909722222219</v>
      </c>
      <c r="P3045" s="5" t="s">
        <v>8303</v>
      </c>
      <c r="Q3045" s="9">
        <f t="shared" si="284"/>
        <v>1.1000666666666667</v>
      </c>
      <c r="R3045" s="15">
        <f t="shared" si="285"/>
        <v>128.91</v>
      </c>
      <c r="S3045" s="5" t="str">
        <f t="shared" si="286"/>
        <v>theater</v>
      </c>
      <c r="T3045" s="5" t="str">
        <f t="shared" si="287"/>
        <v>spaces</v>
      </c>
    </row>
    <row r="3046" spans="1:20" ht="32" x14ac:dyDescent="0.2">
      <c r="A3046" s="5">
        <v>3044</v>
      </c>
      <c r="B3046" s="12" t="s">
        <v>3044</v>
      </c>
      <c r="C3046" s="12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18">
        <f t="shared" si="282"/>
        <v>42387.643495370365</v>
      </c>
      <c r="O3046" s="16">
        <f t="shared" si="283"/>
        <v>42402.518495370365</v>
      </c>
      <c r="P3046" s="5" t="s">
        <v>8303</v>
      </c>
      <c r="Q3046" s="9">
        <f t="shared" si="284"/>
        <v>1.0934166666666667</v>
      </c>
      <c r="R3046" s="15">
        <f t="shared" si="285"/>
        <v>84.11</v>
      </c>
      <c r="S3046" s="5" t="str">
        <f t="shared" si="286"/>
        <v>theater</v>
      </c>
      <c r="T3046" s="5" t="str">
        <f t="shared" si="287"/>
        <v>spaces</v>
      </c>
    </row>
    <row r="3047" spans="1:20" ht="32" x14ac:dyDescent="0.2">
      <c r="A3047" s="5">
        <v>3045</v>
      </c>
      <c r="B3047" s="12" t="s">
        <v>3045</v>
      </c>
      <c r="C3047" s="12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18">
        <f t="shared" si="282"/>
        <v>41843.072395833333</v>
      </c>
      <c r="O3047" s="16">
        <f t="shared" si="283"/>
        <v>41872.947395833333</v>
      </c>
      <c r="P3047" s="5" t="s">
        <v>8303</v>
      </c>
      <c r="Q3047" s="9">
        <f t="shared" si="284"/>
        <v>1.3270650000000002</v>
      </c>
      <c r="R3047" s="15">
        <f t="shared" si="285"/>
        <v>82.94</v>
      </c>
      <c r="S3047" s="5" t="str">
        <f t="shared" si="286"/>
        <v>theater</v>
      </c>
      <c r="T3047" s="5" t="str">
        <f t="shared" si="287"/>
        <v>spaces</v>
      </c>
    </row>
    <row r="3048" spans="1:20" ht="32" x14ac:dyDescent="0.2">
      <c r="A3048" s="5">
        <v>3046</v>
      </c>
      <c r="B3048" s="12" t="s">
        <v>3046</v>
      </c>
      <c r="C3048" s="12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18">
        <f t="shared" si="282"/>
        <v>41862.71974537037</v>
      </c>
      <c r="O3048" s="16">
        <f t="shared" si="283"/>
        <v>41891.994444444441</v>
      </c>
      <c r="P3048" s="5" t="s">
        <v>8303</v>
      </c>
      <c r="Q3048" s="9">
        <f t="shared" si="284"/>
        <v>1.9084810126582279</v>
      </c>
      <c r="R3048" s="15">
        <f t="shared" si="285"/>
        <v>259.95</v>
      </c>
      <c r="S3048" s="5" t="str">
        <f t="shared" si="286"/>
        <v>theater</v>
      </c>
      <c r="T3048" s="5" t="str">
        <f t="shared" si="287"/>
        <v>spaces</v>
      </c>
    </row>
    <row r="3049" spans="1:20" ht="32" x14ac:dyDescent="0.2">
      <c r="A3049" s="5">
        <v>3047</v>
      </c>
      <c r="B3049" s="12" t="s">
        <v>3047</v>
      </c>
      <c r="C3049" s="12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18">
        <f t="shared" si="282"/>
        <v>42443.905717592592</v>
      </c>
      <c r="O3049" s="16">
        <f t="shared" si="283"/>
        <v>42487.344444444439</v>
      </c>
      <c r="P3049" s="5" t="s">
        <v>8303</v>
      </c>
      <c r="Q3049" s="9">
        <f t="shared" si="284"/>
        <v>1.49</v>
      </c>
      <c r="R3049" s="15">
        <f t="shared" si="285"/>
        <v>37.25</v>
      </c>
      <c r="S3049" s="5" t="str">
        <f t="shared" si="286"/>
        <v>theater</v>
      </c>
      <c r="T3049" s="5" t="str">
        <f t="shared" si="287"/>
        <v>spaces</v>
      </c>
    </row>
    <row r="3050" spans="1:20" ht="32" x14ac:dyDescent="0.2">
      <c r="A3050" s="5">
        <v>3048</v>
      </c>
      <c r="B3050" s="12" t="s">
        <v>3048</v>
      </c>
      <c r="C3050" s="12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18">
        <f t="shared" si="282"/>
        <v>41975.817847222221</v>
      </c>
      <c r="O3050" s="16">
        <f t="shared" si="283"/>
        <v>42004.681944444441</v>
      </c>
      <c r="P3050" s="5" t="s">
        <v>8303</v>
      </c>
      <c r="Q3050" s="9">
        <f t="shared" si="284"/>
        <v>1.6639999999999999</v>
      </c>
      <c r="R3050" s="15">
        <f t="shared" si="285"/>
        <v>177.02</v>
      </c>
      <c r="S3050" s="5" t="str">
        <f t="shared" si="286"/>
        <v>theater</v>
      </c>
      <c r="T3050" s="5" t="str">
        <f t="shared" si="287"/>
        <v>spaces</v>
      </c>
    </row>
    <row r="3051" spans="1:20" ht="32" x14ac:dyDescent="0.2">
      <c r="A3051" s="5">
        <v>3049</v>
      </c>
      <c r="B3051" s="12" t="s">
        <v>3049</v>
      </c>
      <c r="C3051" s="12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18">
        <f t="shared" si="282"/>
        <v>42138.931192129625</v>
      </c>
      <c r="O3051" s="16">
        <f t="shared" si="283"/>
        <v>42168.806192129625</v>
      </c>
      <c r="P3051" s="5" t="s">
        <v>8303</v>
      </c>
      <c r="Q3051" s="9">
        <f t="shared" si="284"/>
        <v>1.0666666666666667</v>
      </c>
      <c r="R3051" s="15">
        <f t="shared" si="285"/>
        <v>74.069999999999993</v>
      </c>
      <c r="S3051" s="5" t="str">
        <f t="shared" si="286"/>
        <v>theater</v>
      </c>
      <c r="T3051" s="5" t="str">
        <f t="shared" si="287"/>
        <v>spaces</v>
      </c>
    </row>
    <row r="3052" spans="1:20" ht="16" x14ac:dyDescent="0.2">
      <c r="A3052" s="5">
        <v>3050</v>
      </c>
      <c r="B3052" s="12" t="s">
        <v>3050</v>
      </c>
      <c r="C3052" s="12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18">
        <f t="shared" si="282"/>
        <v>42465.085185185184</v>
      </c>
      <c r="O3052" s="16">
        <f t="shared" si="283"/>
        <v>42494.960185185184</v>
      </c>
      <c r="P3052" s="5" t="s">
        <v>8303</v>
      </c>
      <c r="Q3052" s="9">
        <f t="shared" si="284"/>
        <v>1.06</v>
      </c>
      <c r="R3052" s="15">
        <f t="shared" si="285"/>
        <v>70.67</v>
      </c>
      <c r="S3052" s="5" t="str">
        <f t="shared" si="286"/>
        <v>theater</v>
      </c>
      <c r="T3052" s="5" t="str">
        <f t="shared" si="287"/>
        <v>spaces</v>
      </c>
    </row>
    <row r="3053" spans="1:20" ht="32" x14ac:dyDescent="0.2">
      <c r="A3053" s="5">
        <v>3051</v>
      </c>
      <c r="B3053" s="12" t="s">
        <v>3051</v>
      </c>
      <c r="C3053" s="12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18">
        <f t="shared" si="282"/>
        <v>42744.332696759258</v>
      </c>
      <c r="O3053" s="16">
        <f t="shared" si="283"/>
        <v>42774.207696759258</v>
      </c>
      <c r="P3053" s="5" t="s">
        <v>8303</v>
      </c>
      <c r="Q3053" s="9">
        <f t="shared" si="284"/>
        <v>0.23628571428571429</v>
      </c>
      <c r="R3053" s="15">
        <f t="shared" si="285"/>
        <v>23.63</v>
      </c>
      <c r="S3053" s="5" t="str">
        <f t="shared" si="286"/>
        <v>theater</v>
      </c>
      <c r="T3053" s="5" t="str">
        <f t="shared" si="287"/>
        <v>spaces</v>
      </c>
    </row>
    <row r="3054" spans="1:20" ht="16" x14ac:dyDescent="0.2">
      <c r="A3054" s="5">
        <v>3052</v>
      </c>
      <c r="B3054" s="12" t="s">
        <v>3052</v>
      </c>
      <c r="C3054" s="12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18">
        <f t="shared" si="282"/>
        <v>42122.586736111109</v>
      </c>
      <c r="O3054" s="16">
        <f t="shared" si="283"/>
        <v>42152.457638888889</v>
      </c>
      <c r="P3054" s="5" t="s">
        <v>8303</v>
      </c>
      <c r="Q3054" s="9">
        <f t="shared" si="284"/>
        <v>1.5E-3</v>
      </c>
      <c r="R3054" s="15">
        <f t="shared" si="285"/>
        <v>37.5</v>
      </c>
      <c r="S3054" s="5" t="str">
        <f t="shared" si="286"/>
        <v>theater</v>
      </c>
      <c r="T3054" s="5" t="str">
        <f t="shared" si="287"/>
        <v>spaces</v>
      </c>
    </row>
    <row r="3055" spans="1:20" ht="32" x14ac:dyDescent="0.2">
      <c r="A3055" s="5">
        <v>3053</v>
      </c>
      <c r="B3055" s="12" t="s">
        <v>3053</v>
      </c>
      <c r="C3055" s="12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18">
        <f t="shared" si="282"/>
        <v>41862.678391203699</v>
      </c>
      <c r="O3055" s="16">
        <f t="shared" si="283"/>
        <v>41913.957638888889</v>
      </c>
      <c r="P3055" s="5" t="s">
        <v>8303</v>
      </c>
      <c r="Q3055" s="9">
        <f t="shared" si="284"/>
        <v>4.0000000000000001E-3</v>
      </c>
      <c r="R3055" s="15">
        <f t="shared" si="285"/>
        <v>13.33</v>
      </c>
      <c r="S3055" s="5" t="str">
        <f t="shared" si="286"/>
        <v>theater</v>
      </c>
      <c r="T3055" s="5" t="str">
        <f t="shared" si="287"/>
        <v>spaces</v>
      </c>
    </row>
    <row r="3056" spans="1:20" ht="32" x14ac:dyDescent="0.2">
      <c r="A3056" s="5">
        <v>3054</v>
      </c>
      <c r="B3056" s="12" t="s">
        <v>3054</v>
      </c>
      <c r="C3056" s="12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18">
        <f t="shared" si="282"/>
        <v>42027.749467592592</v>
      </c>
      <c r="O3056" s="16">
        <f t="shared" si="283"/>
        <v>42064.836111111108</v>
      </c>
      <c r="P3056" s="5" t="s">
        <v>8303</v>
      </c>
      <c r="Q3056" s="9">
        <f t="shared" si="284"/>
        <v>0</v>
      </c>
      <c r="R3056" s="15" t="str">
        <f t="shared" si="285"/>
        <v>N/A</v>
      </c>
      <c r="S3056" s="5" t="str">
        <f t="shared" si="286"/>
        <v>theater</v>
      </c>
      <c r="T3056" s="5" t="str">
        <f t="shared" si="287"/>
        <v>spaces</v>
      </c>
    </row>
    <row r="3057" spans="1:20" ht="32" x14ac:dyDescent="0.2">
      <c r="A3057" s="5">
        <v>3055</v>
      </c>
      <c r="B3057" s="12" t="s">
        <v>3055</v>
      </c>
      <c r="C3057" s="12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18">
        <f t="shared" si="282"/>
        <v>41953.874884259254</v>
      </c>
      <c r="O3057" s="16">
        <f t="shared" si="283"/>
        <v>42013.749884259254</v>
      </c>
      <c r="P3057" s="5" t="s">
        <v>8303</v>
      </c>
      <c r="Q3057" s="9">
        <f t="shared" si="284"/>
        <v>5.0000000000000002E-5</v>
      </c>
      <c r="R3057" s="15">
        <f t="shared" si="285"/>
        <v>1</v>
      </c>
      <c r="S3057" s="5" t="str">
        <f t="shared" si="286"/>
        <v>theater</v>
      </c>
      <c r="T3057" s="5" t="str">
        <f t="shared" si="287"/>
        <v>spaces</v>
      </c>
    </row>
    <row r="3058" spans="1:20" ht="32" x14ac:dyDescent="0.2">
      <c r="A3058" s="5">
        <v>3056</v>
      </c>
      <c r="B3058" s="12" t="s">
        <v>3056</v>
      </c>
      <c r="C3058" s="12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18">
        <f t="shared" si="282"/>
        <v>41851.553055555552</v>
      </c>
      <c r="O3058" s="16">
        <f t="shared" si="283"/>
        <v>41911.428055555552</v>
      </c>
      <c r="P3058" s="5" t="s">
        <v>8303</v>
      </c>
      <c r="Q3058" s="9">
        <f t="shared" si="284"/>
        <v>0</v>
      </c>
      <c r="R3058" s="15" t="str">
        <f t="shared" si="285"/>
        <v>N/A</v>
      </c>
      <c r="S3058" s="5" t="str">
        <f t="shared" si="286"/>
        <v>theater</v>
      </c>
      <c r="T3058" s="5" t="str">
        <f t="shared" si="287"/>
        <v>spaces</v>
      </c>
    </row>
    <row r="3059" spans="1:20" ht="32" x14ac:dyDescent="0.2">
      <c r="A3059" s="5">
        <v>3057</v>
      </c>
      <c r="B3059" s="12" t="s">
        <v>3057</v>
      </c>
      <c r="C3059" s="12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18">
        <f t="shared" si="282"/>
        <v>42433.567256944443</v>
      </c>
      <c r="O3059" s="16">
        <f t="shared" si="283"/>
        <v>42463.400590277779</v>
      </c>
      <c r="P3059" s="5" t="s">
        <v>8303</v>
      </c>
      <c r="Q3059" s="9">
        <f t="shared" si="284"/>
        <v>0</v>
      </c>
      <c r="R3059" s="15" t="str">
        <f t="shared" si="285"/>
        <v>N/A</v>
      </c>
      <c r="S3059" s="5" t="str">
        <f t="shared" si="286"/>
        <v>theater</v>
      </c>
      <c r="T3059" s="5" t="str">
        <f t="shared" si="287"/>
        <v>spaces</v>
      </c>
    </row>
    <row r="3060" spans="1:20" ht="32" x14ac:dyDescent="0.2">
      <c r="A3060" s="5">
        <v>3058</v>
      </c>
      <c r="B3060" s="12" t="s">
        <v>3058</v>
      </c>
      <c r="C3060" s="12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18">
        <f t="shared" si="282"/>
        <v>42460.290972222218</v>
      </c>
      <c r="O3060" s="16">
        <f t="shared" si="283"/>
        <v>42510.165972222218</v>
      </c>
      <c r="P3060" s="5" t="s">
        <v>8303</v>
      </c>
      <c r="Q3060" s="9">
        <f t="shared" si="284"/>
        <v>1.6666666666666666E-4</v>
      </c>
      <c r="R3060" s="15">
        <f t="shared" si="285"/>
        <v>1</v>
      </c>
      <c r="S3060" s="5" t="str">
        <f t="shared" si="286"/>
        <v>theater</v>
      </c>
      <c r="T3060" s="5" t="str">
        <f t="shared" si="287"/>
        <v>spaces</v>
      </c>
    </row>
    <row r="3061" spans="1:20" ht="32" x14ac:dyDescent="0.2">
      <c r="A3061" s="5">
        <v>3059</v>
      </c>
      <c r="B3061" s="12" t="s">
        <v>3059</v>
      </c>
      <c r="C3061" s="12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18">
        <f t="shared" si="282"/>
        <v>41829.852384259255</v>
      </c>
      <c r="O3061" s="16">
        <f t="shared" si="283"/>
        <v>41859.727384259255</v>
      </c>
      <c r="P3061" s="5" t="s">
        <v>8303</v>
      </c>
      <c r="Q3061" s="9">
        <f t="shared" si="284"/>
        <v>3.0066666666666665E-2</v>
      </c>
      <c r="R3061" s="15">
        <f t="shared" si="285"/>
        <v>41</v>
      </c>
      <c r="S3061" s="5" t="str">
        <f t="shared" si="286"/>
        <v>theater</v>
      </c>
      <c r="T3061" s="5" t="str">
        <f t="shared" si="287"/>
        <v>spaces</v>
      </c>
    </row>
    <row r="3062" spans="1:20" ht="16" x14ac:dyDescent="0.2">
      <c r="A3062" s="5">
        <v>3060</v>
      </c>
      <c r="B3062" s="12" t="s">
        <v>3060</v>
      </c>
      <c r="C3062" s="12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18">
        <f t="shared" si="282"/>
        <v>42245.191365740735</v>
      </c>
      <c r="O3062" s="16">
        <f t="shared" si="283"/>
        <v>42275.066365740735</v>
      </c>
      <c r="P3062" s="5" t="s">
        <v>8303</v>
      </c>
      <c r="Q3062" s="9">
        <f t="shared" si="284"/>
        <v>1.5227272727272728E-3</v>
      </c>
      <c r="R3062" s="15">
        <f t="shared" si="285"/>
        <v>55.83</v>
      </c>
      <c r="S3062" s="5" t="str">
        <f t="shared" si="286"/>
        <v>theater</v>
      </c>
      <c r="T3062" s="5" t="str">
        <f t="shared" si="287"/>
        <v>spaces</v>
      </c>
    </row>
    <row r="3063" spans="1:20" ht="16" x14ac:dyDescent="0.2">
      <c r="A3063" s="5">
        <v>3061</v>
      </c>
      <c r="B3063" s="12" t="s">
        <v>3061</v>
      </c>
      <c r="C3063" s="12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18">
        <f t="shared" si="282"/>
        <v>41834.700787037036</v>
      </c>
      <c r="O3063" s="16">
        <f t="shared" si="283"/>
        <v>41864.575787037036</v>
      </c>
      <c r="P3063" s="5" t="s">
        <v>8303</v>
      </c>
      <c r="Q3063" s="9">
        <f t="shared" si="284"/>
        <v>0</v>
      </c>
      <c r="R3063" s="15" t="str">
        <f t="shared" si="285"/>
        <v>N/A</v>
      </c>
      <c r="S3063" s="5" t="str">
        <f t="shared" si="286"/>
        <v>theater</v>
      </c>
      <c r="T3063" s="5" t="str">
        <f t="shared" si="287"/>
        <v>spaces</v>
      </c>
    </row>
    <row r="3064" spans="1:20" ht="32" x14ac:dyDescent="0.2">
      <c r="A3064" s="5">
        <v>3062</v>
      </c>
      <c r="B3064" s="12" t="s">
        <v>3062</v>
      </c>
      <c r="C3064" s="12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18">
        <f t="shared" si="282"/>
        <v>42248.4524537037</v>
      </c>
      <c r="O3064" s="16">
        <f t="shared" si="283"/>
        <v>42277.541666666664</v>
      </c>
      <c r="P3064" s="5" t="s">
        <v>8303</v>
      </c>
      <c r="Q3064" s="9">
        <f t="shared" si="284"/>
        <v>0.66839999999999999</v>
      </c>
      <c r="R3064" s="15">
        <f t="shared" si="285"/>
        <v>99.76</v>
      </c>
      <c r="S3064" s="5" t="str">
        <f t="shared" si="286"/>
        <v>theater</v>
      </c>
      <c r="T3064" s="5" t="str">
        <f t="shared" si="287"/>
        <v>spaces</v>
      </c>
    </row>
    <row r="3065" spans="1:20" ht="32" x14ac:dyDescent="0.2">
      <c r="A3065" s="5">
        <v>3063</v>
      </c>
      <c r="B3065" s="12" t="s">
        <v>3063</v>
      </c>
      <c r="C3065" s="12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18">
        <f t="shared" si="282"/>
        <v>42630.839560185188</v>
      </c>
      <c r="O3065" s="16">
        <f t="shared" si="283"/>
        <v>42665.714560185188</v>
      </c>
      <c r="P3065" s="5" t="s">
        <v>8303</v>
      </c>
      <c r="Q3065" s="9">
        <f t="shared" si="284"/>
        <v>0.19566666666666666</v>
      </c>
      <c r="R3065" s="15">
        <f t="shared" si="285"/>
        <v>25.52</v>
      </c>
      <c r="S3065" s="5" t="str">
        <f t="shared" si="286"/>
        <v>theater</v>
      </c>
      <c r="T3065" s="5" t="str">
        <f t="shared" si="287"/>
        <v>spaces</v>
      </c>
    </row>
    <row r="3066" spans="1:20" ht="16" x14ac:dyDescent="0.2">
      <c r="A3066" s="5">
        <v>3064</v>
      </c>
      <c r="B3066" s="12" t="s">
        <v>3064</v>
      </c>
      <c r="C3066" s="12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18">
        <f t="shared" si="282"/>
        <v>42299.0468287037</v>
      </c>
      <c r="O3066" s="16">
        <f t="shared" si="283"/>
        <v>42330.082638888889</v>
      </c>
      <c r="P3066" s="5" t="s">
        <v>8303</v>
      </c>
      <c r="Q3066" s="9">
        <f t="shared" si="284"/>
        <v>0.11294666666666667</v>
      </c>
      <c r="R3066" s="15">
        <f t="shared" si="285"/>
        <v>117.65</v>
      </c>
      <c r="S3066" s="5" t="str">
        <f t="shared" si="286"/>
        <v>theater</v>
      </c>
      <c r="T3066" s="5" t="str">
        <f t="shared" si="287"/>
        <v>spaces</v>
      </c>
    </row>
    <row r="3067" spans="1:20" ht="32" x14ac:dyDescent="0.2">
      <c r="A3067" s="5">
        <v>3065</v>
      </c>
      <c r="B3067" s="12" t="s">
        <v>3065</v>
      </c>
      <c r="C3067" s="12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18">
        <f t="shared" si="282"/>
        <v>41824.971898148149</v>
      </c>
      <c r="O3067" s="16">
        <f t="shared" si="283"/>
        <v>41849.846898148149</v>
      </c>
      <c r="P3067" s="5" t="s">
        <v>8303</v>
      </c>
      <c r="Q3067" s="9">
        <f t="shared" si="284"/>
        <v>4.0000000000000002E-4</v>
      </c>
      <c r="R3067" s="15">
        <f t="shared" si="285"/>
        <v>5</v>
      </c>
      <c r="S3067" s="5" t="str">
        <f t="shared" si="286"/>
        <v>theater</v>
      </c>
      <c r="T3067" s="5" t="str">
        <f t="shared" si="287"/>
        <v>spaces</v>
      </c>
    </row>
    <row r="3068" spans="1:20" ht="32" x14ac:dyDescent="0.2">
      <c r="A3068" s="5">
        <v>3066</v>
      </c>
      <c r="B3068" s="12" t="s">
        <v>3066</v>
      </c>
      <c r="C3068" s="12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18">
        <f t="shared" si="282"/>
        <v>42531.145104166666</v>
      </c>
      <c r="O3068" s="16">
        <f t="shared" si="283"/>
        <v>42561.020104166666</v>
      </c>
      <c r="P3068" s="5" t="s">
        <v>8303</v>
      </c>
      <c r="Q3068" s="9">
        <f t="shared" si="284"/>
        <v>0.11985714285714286</v>
      </c>
      <c r="R3068" s="15">
        <f t="shared" si="285"/>
        <v>2796.67</v>
      </c>
      <c r="S3068" s="5" t="str">
        <f t="shared" si="286"/>
        <v>theater</v>
      </c>
      <c r="T3068" s="5" t="str">
        <f t="shared" si="287"/>
        <v>spaces</v>
      </c>
    </row>
    <row r="3069" spans="1:20" ht="32" x14ac:dyDescent="0.2">
      <c r="A3069" s="5">
        <v>3067</v>
      </c>
      <c r="B3069" s="12" t="s">
        <v>3067</v>
      </c>
      <c r="C3069" s="12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18">
        <f t="shared" si="282"/>
        <v>42226.855081018519</v>
      </c>
      <c r="O3069" s="16">
        <f t="shared" si="283"/>
        <v>42256.730081018519</v>
      </c>
      <c r="P3069" s="5" t="s">
        <v>8303</v>
      </c>
      <c r="Q3069" s="9">
        <f t="shared" si="284"/>
        <v>2.5000000000000001E-2</v>
      </c>
      <c r="R3069" s="15">
        <f t="shared" si="285"/>
        <v>200</v>
      </c>
      <c r="S3069" s="5" t="str">
        <f t="shared" si="286"/>
        <v>theater</v>
      </c>
      <c r="T3069" s="5" t="str">
        <f t="shared" si="287"/>
        <v>spaces</v>
      </c>
    </row>
    <row r="3070" spans="1:20" ht="32" x14ac:dyDescent="0.2">
      <c r="A3070" s="5">
        <v>3068</v>
      </c>
      <c r="B3070" s="12" t="s">
        <v>3068</v>
      </c>
      <c r="C3070" s="12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18">
        <f t="shared" si="282"/>
        <v>42263.608240740738</v>
      </c>
      <c r="O3070" s="16">
        <f t="shared" si="283"/>
        <v>42293.483240740738</v>
      </c>
      <c r="P3070" s="5" t="s">
        <v>8303</v>
      </c>
      <c r="Q3070" s="9">
        <f t="shared" si="284"/>
        <v>6.9999999999999999E-4</v>
      </c>
      <c r="R3070" s="15">
        <f t="shared" si="285"/>
        <v>87.5</v>
      </c>
      <c r="S3070" s="5" t="str">
        <f t="shared" si="286"/>
        <v>theater</v>
      </c>
      <c r="T3070" s="5" t="str">
        <f t="shared" si="287"/>
        <v>spaces</v>
      </c>
    </row>
    <row r="3071" spans="1:20" ht="32" x14ac:dyDescent="0.2">
      <c r="A3071" s="5">
        <v>3069</v>
      </c>
      <c r="B3071" s="12" t="s">
        <v>3069</v>
      </c>
      <c r="C3071" s="12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18">
        <f t="shared" si="282"/>
        <v>41957.750393518516</v>
      </c>
      <c r="O3071" s="16">
        <f t="shared" si="283"/>
        <v>41987.625393518516</v>
      </c>
      <c r="P3071" s="5" t="s">
        <v>8303</v>
      </c>
      <c r="Q3071" s="9">
        <f t="shared" si="284"/>
        <v>0.14099999999999999</v>
      </c>
      <c r="R3071" s="15">
        <f t="shared" si="285"/>
        <v>20.14</v>
      </c>
      <c r="S3071" s="5" t="str">
        <f t="shared" si="286"/>
        <v>theater</v>
      </c>
      <c r="T3071" s="5" t="str">
        <f t="shared" si="287"/>
        <v>spaces</v>
      </c>
    </row>
    <row r="3072" spans="1:20" ht="32" x14ac:dyDescent="0.2">
      <c r="A3072" s="5">
        <v>3070</v>
      </c>
      <c r="B3072" s="12" t="s">
        <v>3070</v>
      </c>
      <c r="C3072" s="12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18">
        <f t="shared" si="282"/>
        <v>42690.650104166663</v>
      </c>
      <c r="O3072" s="16">
        <f t="shared" si="283"/>
        <v>42711.525104166663</v>
      </c>
      <c r="P3072" s="5" t="s">
        <v>8303</v>
      </c>
      <c r="Q3072" s="9">
        <f t="shared" si="284"/>
        <v>3.3399999999999999E-2</v>
      </c>
      <c r="R3072" s="15">
        <f t="shared" si="285"/>
        <v>20.88</v>
      </c>
      <c r="S3072" s="5" t="str">
        <f t="shared" si="286"/>
        <v>theater</v>
      </c>
      <c r="T3072" s="5" t="str">
        <f t="shared" si="287"/>
        <v>spaces</v>
      </c>
    </row>
    <row r="3073" spans="1:20" ht="32" x14ac:dyDescent="0.2">
      <c r="A3073" s="5">
        <v>3071</v>
      </c>
      <c r="B3073" s="12" t="s">
        <v>3071</v>
      </c>
      <c r="C3073" s="12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18">
        <f t="shared" si="282"/>
        <v>42097.649085648147</v>
      </c>
      <c r="O3073" s="16">
        <f t="shared" si="283"/>
        <v>42115.040972222218</v>
      </c>
      <c r="P3073" s="5" t="s">
        <v>8303</v>
      </c>
      <c r="Q3073" s="9">
        <f t="shared" si="284"/>
        <v>0.59775</v>
      </c>
      <c r="R3073" s="15">
        <f t="shared" si="285"/>
        <v>61.31</v>
      </c>
      <c r="S3073" s="5" t="str">
        <f t="shared" si="286"/>
        <v>theater</v>
      </c>
      <c r="T3073" s="5" t="str">
        <f t="shared" si="287"/>
        <v>spaces</v>
      </c>
    </row>
    <row r="3074" spans="1:20" ht="32" x14ac:dyDescent="0.2">
      <c r="A3074" s="5">
        <v>3072</v>
      </c>
      <c r="B3074" s="12" t="s">
        <v>3072</v>
      </c>
      <c r="C3074" s="12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18">
        <f t="shared" ref="N3074:N3137" si="288">(J3074/86400)+25569+(-2/24)</f>
        <v>42658.607199074067</v>
      </c>
      <c r="O3074" s="16">
        <f t="shared" ref="O3074:O3137" si="289">(I3074/86400)+25569+(-5/24)</f>
        <v>42672.865277777775</v>
      </c>
      <c r="P3074" s="5" t="s">
        <v>8303</v>
      </c>
      <c r="Q3074" s="9">
        <f t="shared" ref="Q3074:Q3137" si="290">E3074/D3074</f>
        <v>1.6666666666666666E-4</v>
      </c>
      <c r="R3074" s="15">
        <f t="shared" ref="R3074:R3137" si="291">IF(OR(E3074=0,L3074=0),"N/A",ROUND((E3074/L3074),2))</f>
        <v>1</v>
      </c>
      <c r="S3074" s="5" t="str">
        <f t="shared" ref="S3074:S3137" si="292">LEFT(P3074,(FIND("/",P3074,1)-1))</f>
        <v>theater</v>
      </c>
      <c r="T3074" s="5" t="str">
        <f t="shared" ref="T3074:T3137" si="293">RIGHT(P3074,LEN(P3074)-FIND("/",P3074))</f>
        <v>spaces</v>
      </c>
    </row>
    <row r="3075" spans="1:20" ht="32" x14ac:dyDescent="0.2">
      <c r="A3075" s="5">
        <v>3073</v>
      </c>
      <c r="B3075" s="12" t="s">
        <v>3073</v>
      </c>
      <c r="C3075" s="12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18">
        <f t="shared" si="288"/>
        <v>42111.600694444445</v>
      </c>
      <c r="O3075" s="16">
        <f t="shared" si="289"/>
        <v>42169.59652777778</v>
      </c>
      <c r="P3075" s="5" t="s">
        <v>8303</v>
      </c>
      <c r="Q3075" s="9">
        <f t="shared" si="290"/>
        <v>2.3035714285714285E-4</v>
      </c>
      <c r="R3075" s="15">
        <f t="shared" si="291"/>
        <v>92.14</v>
      </c>
      <c r="S3075" s="5" t="str">
        <f t="shared" si="292"/>
        <v>theater</v>
      </c>
      <c r="T3075" s="5" t="str">
        <f t="shared" si="293"/>
        <v>spaces</v>
      </c>
    </row>
    <row r="3076" spans="1:20" ht="48" x14ac:dyDescent="0.2">
      <c r="A3076" s="5">
        <v>3074</v>
      </c>
      <c r="B3076" s="12" t="s">
        <v>3074</v>
      </c>
      <c r="C3076" s="12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18">
        <f t="shared" si="288"/>
        <v>42409.487951388888</v>
      </c>
      <c r="O3076" s="16">
        <f t="shared" si="289"/>
        <v>42439.362951388888</v>
      </c>
      <c r="P3076" s="5" t="s">
        <v>8303</v>
      </c>
      <c r="Q3076" s="9">
        <f t="shared" si="290"/>
        <v>8.8000000000000003E-4</v>
      </c>
      <c r="R3076" s="15">
        <f t="shared" si="291"/>
        <v>7.33</v>
      </c>
      <c r="S3076" s="5" t="str">
        <f t="shared" si="292"/>
        <v>theater</v>
      </c>
      <c r="T3076" s="5" t="str">
        <f t="shared" si="293"/>
        <v>spaces</v>
      </c>
    </row>
    <row r="3077" spans="1:20" ht="32" x14ac:dyDescent="0.2">
      <c r="A3077" s="5">
        <v>3075</v>
      </c>
      <c r="B3077" s="12" t="s">
        <v>3075</v>
      </c>
      <c r="C3077" s="12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18">
        <f t="shared" si="288"/>
        <v>42551.01898148148</v>
      </c>
      <c r="O3077" s="16">
        <f t="shared" si="289"/>
        <v>42600.89398148148</v>
      </c>
      <c r="P3077" s="5" t="s">
        <v>8303</v>
      </c>
      <c r="Q3077" s="9">
        <f t="shared" si="290"/>
        <v>8.6400000000000005E-2</v>
      </c>
      <c r="R3077" s="15">
        <f t="shared" si="291"/>
        <v>64.8</v>
      </c>
      <c r="S3077" s="5" t="str">
        <f t="shared" si="292"/>
        <v>theater</v>
      </c>
      <c r="T3077" s="5" t="str">
        <f t="shared" si="293"/>
        <v>spaces</v>
      </c>
    </row>
    <row r="3078" spans="1:20" ht="16" x14ac:dyDescent="0.2">
      <c r="A3078" s="5">
        <v>3076</v>
      </c>
      <c r="B3078" s="12" t="s">
        <v>3076</v>
      </c>
      <c r="C3078" s="12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18">
        <f t="shared" si="288"/>
        <v>42226.568553240737</v>
      </c>
      <c r="O3078" s="16">
        <f t="shared" si="289"/>
        <v>42286.443553240737</v>
      </c>
      <c r="P3078" s="5" t="s">
        <v>8303</v>
      </c>
      <c r="Q3078" s="9">
        <f t="shared" si="290"/>
        <v>0.15060000000000001</v>
      </c>
      <c r="R3078" s="15">
        <f t="shared" si="291"/>
        <v>30.12</v>
      </c>
      <c r="S3078" s="5" t="str">
        <f t="shared" si="292"/>
        <v>theater</v>
      </c>
      <c r="T3078" s="5" t="str">
        <f t="shared" si="293"/>
        <v>spaces</v>
      </c>
    </row>
    <row r="3079" spans="1:20" ht="32" x14ac:dyDescent="0.2">
      <c r="A3079" s="5">
        <v>3077</v>
      </c>
      <c r="B3079" s="12" t="s">
        <v>3077</v>
      </c>
      <c r="C3079" s="12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18">
        <f t="shared" si="288"/>
        <v>42766.87358796296</v>
      </c>
      <c r="O3079" s="16">
        <f t="shared" si="289"/>
        <v>42796.74858796296</v>
      </c>
      <c r="P3079" s="5" t="s">
        <v>8303</v>
      </c>
      <c r="Q3079" s="9">
        <f t="shared" si="290"/>
        <v>4.7727272727272731E-3</v>
      </c>
      <c r="R3079" s="15">
        <f t="shared" si="291"/>
        <v>52.5</v>
      </c>
      <c r="S3079" s="5" t="str">
        <f t="shared" si="292"/>
        <v>theater</v>
      </c>
      <c r="T3079" s="5" t="str">
        <f t="shared" si="293"/>
        <v>spaces</v>
      </c>
    </row>
    <row r="3080" spans="1:20" ht="32" x14ac:dyDescent="0.2">
      <c r="A3080" s="5">
        <v>3078</v>
      </c>
      <c r="B3080" s="12" t="s">
        <v>3078</v>
      </c>
      <c r="C3080" s="12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18">
        <f t="shared" si="288"/>
        <v>42031.055497685178</v>
      </c>
      <c r="O3080" s="16">
        <f t="shared" si="289"/>
        <v>42060.930497685178</v>
      </c>
      <c r="P3080" s="5" t="s">
        <v>8303</v>
      </c>
      <c r="Q3080" s="9">
        <f t="shared" si="290"/>
        <v>1.1833333333333333E-3</v>
      </c>
      <c r="R3080" s="15">
        <f t="shared" si="291"/>
        <v>23.67</v>
      </c>
      <c r="S3080" s="5" t="str">
        <f t="shared" si="292"/>
        <v>theater</v>
      </c>
      <c r="T3080" s="5" t="str">
        <f t="shared" si="293"/>
        <v>spaces</v>
      </c>
    </row>
    <row r="3081" spans="1:20" ht="32" x14ac:dyDescent="0.2">
      <c r="A3081" s="5">
        <v>3079</v>
      </c>
      <c r="B3081" s="12" t="s">
        <v>3079</v>
      </c>
      <c r="C3081" s="12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18">
        <f t="shared" si="288"/>
        <v>42055.63003472222</v>
      </c>
      <c r="O3081" s="16">
        <f t="shared" si="289"/>
        <v>42085.463368055549</v>
      </c>
      <c r="P3081" s="5" t="s">
        <v>8303</v>
      </c>
      <c r="Q3081" s="9">
        <f t="shared" si="290"/>
        <v>8.4173998587352451E-3</v>
      </c>
      <c r="R3081" s="15">
        <f t="shared" si="291"/>
        <v>415.78</v>
      </c>
      <c r="S3081" s="5" t="str">
        <f t="shared" si="292"/>
        <v>theater</v>
      </c>
      <c r="T3081" s="5" t="str">
        <f t="shared" si="293"/>
        <v>spaces</v>
      </c>
    </row>
    <row r="3082" spans="1:20" ht="32" x14ac:dyDescent="0.2">
      <c r="A3082" s="5">
        <v>3080</v>
      </c>
      <c r="B3082" s="12" t="s">
        <v>3080</v>
      </c>
      <c r="C3082" s="12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18">
        <f t="shared" si="288"/>
        <v>41939.9449537037</v>
      </c>
      <c r="O3082" s="16">
        <f t="shared" si="289"/>
        <v>41999.861620370364</v>
      </c>
      <c r="P3082" s="5" t="s">
        <v>8303</v>
      </c>
      <c r="Q3082" s="9">
        <f t="shared" si="290"/>
        <v>1.8799999999999999E-4</v>
      </c>
      <c r="R3082" s="15">
        <f t="shared" si="291"/>
        <v>53.71</v>
      </c>
      <c r="S3082" s="5" t="str">
        <f t="shared" si="292"/>
        <v>theater</v>
      </c>
      <c r="T3082" s="5" t="str">
        <f t="shared" si="293"/>
        <v>spaces</v>
      </c>
    </row>
    <row r="3083" spans="1:20" ht="32" x14ac:dyDescent="0.2">
      <c r="A3083" s="5">
        <v>3081</v>
      </c>
      <c r="B3083" s="12" t="s">
        <v>3081</v>
      </c>
      <c r="C3083" s="12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18">
        <f t="shared" si="288"/>
        <v>42237.098275462959</v>
      </c>
      <c r="O3083" s="16">
        <f t="shared" si="289"/>
        <v>42266.973275462959</v>
      </c>
      <c r="P3083" s="5" t="s">
        <v>8303</v>
      </c>
      <c r="Q3083" s="9">
        <f t="shared" si="290"/>
        <v>2.1029999999999998E-3</v>
      </c>
      <c r="R3083" s="15">
        <f t="shared" si="291"/>
        <v>420.6</v>
      </c>
      <c r="S3083" s="5" t="str">
        <f t="shared" si="292"/>
        <v>theater</v>
      </c>
      <c r="T3083" s="5" t="str">
        <f t="shared" si="293"/>
        <v>spaces</v>
      </c>
    </row>
    <row r="3084" spans="1:20" ht="32" x14ac:dyDescent="0.2">
      <c r="A3084" s="5">
        <v>3082</v>
      </c>
      <c r="B3084" s="12" t="s">
        <v>3082</v>
      </c>
      <c r="C3084" s="12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18">
        <f t="shared" si="288"/>
        <v>42293.839652777773</v>
      </c>
      <c r="O3084" s="16">
        <f t="shared" si="289"/>
        <v>42323.756319444445</v>
      </c>
      <c r="P3084" s="5" t="s">
        <v>8303</v>
      </c>
      <c r="Q3084" s="9">
        <f t="shared" si="290"/>
        <v>0</v>
      </c>
      <c r="R3084" s="15" t="str">
        <f t="shared" si="291"/>
        <v>N/A</v>
      </c>
      <c r="S3084" s="5" t="str">
        <f t="shared" si="292"/>
        <v>theater</v>
      </c>
      <c r="T3084" s="5" t="str">
        <f t="shared" si="293"/>
        <v>spaces</v>
      </c>
    </row>
    <row r="3085" spans="1:20" ht="48" x14ac:dyDescent="0.2">
      <c r="A3085" s="5">
        <v>3083</v>
      </c>
      <c r="B3085" s="12" t="s">
        <v>3083</v>
      </c>
      <c r="C3085" s="12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18">
        <f t="shared" si="288"/>
        <v>41853.480069444442</v>
      </c>
      <c r="O3085" s="16">
        <f t="shared" si="289"/>
        <v>41883</v>
      </c>
      <c r="P3085" s="5" t="s">
        <v>8303</v>
      </c>
      <c r="Q3085" s="9">
        <f t="shared" si="290"/>
        <v>2.8E-3</v>
      </c>
      <c r="R3085" s="15">
        <f t="shared" si="291"/>
        <v>18.670000000000002</v>
      </c>
      <c r="S3085" s="5" t="str">
        <f t="shared" si="292"/>
        <v>theater</v>
      </c>
      <c r="T3085" s="5" t="str">
        <f t="shared" si="293"/>
        <v>spaces</v>
      </c>
    </row>
    <row r="3086" spans="1:20" ht="32" x14ac:dyDescent="0.2">
      <c r="A3086" s="5">
        <v>3084</v>
      </c>
      <c r="B3086" s="12" t="s">
        <v>3084</v>
      </c>
      <c r="C3086" s="12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18">
        <f t="shared" si="288"/>
        <v>42100.640405092585</v>
      </c>
      <c r="O3086" s="16">
        <f t="shared" si="289"/>
        <v>42129.574999999997</v>
      </c>
      <c r="P3086" s="5" t="s">
        <v>8303</v>
      </c>
      <c r="Q3086" s="9">
        <f t="shared" si="290"/>
        <v>0.11579206701157921</v>
      </c>
      <c r="R3086" s="15">
        <f t="shared" si="291"/>
        <v>78.33</v>
      </c>
      <c r="S3086" s="5" t="str">
        <f t="shared" si="292"/>
        <v>theater</v>
      </c>
      <c r="T3086" s="5" t="str">
        <f t="shared" si="293"/>
        <v>spaces</v>
      </c>
    </row>
    <row r="3087" spans="1:20" ht="32" x14ac:dyDescent="0.2">
      <c r="A3087" s="5">
        <v>3085</v>
      </c>
      <c r="B3087" s="12" t="s">
        <v>3085</v>
      </c>
      <c r="C3087" s="12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18">
        <f t="shared" si="288"/>
        <v>42246.800451388888</v>
      </c>
      <c r="O3087" s="16">
        <f t="shared" si="289"/>
        <v>42276.675451388888</v>
      </c>
      <c r="P3087" s="5" t="s">
        <v>8303</v>
      </c>
      <c r="Q3087" s="9">
        <f t="shared" si="290"/>
        <v>2.4400000000000002E-2</v>
      </c>
      <c r="R3087" s="15">
        <f t="shared" si="291"/>
        <v>67.78</v>
      </c>
      <c r="S3087" s="5" t="str">
        <f t="shared" si="292"/>
        <v>theater</v>
      </c>
      <c r="T3087" s="5" t="str">
        <f t="shared" si="293"/>
        <v>spaces</v>
      </c>
    </row>
    <row r="3088" spans="1:20" ht="32" x14ac:dyDescent="0.2">
      <c r="A3088" s="5">
        <v>3086</v>
      </c>
      <c r="B3088" s="12" t="s">
        <v>3086</v>
      </c>
      <c r="C3088" s="12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18">
        <f t="shared" si="288"/>
        <v>42173.587488425925</v>
      </c>
      <c r="O3088" s="16">
        <f t="shared" si="289"/>
        <v>42233.462488425925</v>
      </c>
      <c r="P3088" s="5" t="s">
        <v>8303</v>
      </c>
      <c r="Q3088" s="9">
        <f t="shared" si="290"/>
        <v>2.5000000000000001E-3</v>
      </c>
      <c r="R3088" s="15">
        <f t="shared" si="291"/>
        <v>16.670000000000002</v>
      </c>
      <c r="S3088" s="5" t="str">
        <f t="shared" si="292"/>
        <v>theater</v>
      </c>
      <c r="T3088" s="5" t="str">
        <f t="shared" si="293"/>
        <v>spaces</v>
      </c>
    </row>
    <row r="3089" spans="1:20" ht="32" x14ac:dyDescent="0.2">
      <c r="A3089" s="5">
        <v>3087</v>
      </c>
      <c r="B3089" s="12" t="s">
        <v>3087</v>
      </c>
      <c r="C3089" s="12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18">
        <f t="shared" si="288"/>
        <v>42665.067013888889</v>
      </c>
      <c r="O3089" s="16">
        <f t="shared" si="289"/>
        <v>42724.983680555553</v>
      </c>
      <c r="P3089" s="5" t="s">
        <v>8303</v>
      </c>
      <c r="Q3089" s="9">
        <f t="shared" si="290"/>
        <v>6.2500000000000003E-3</v>
      </c>
      <c r="R3089" s="15">
        <f t="shared" si="291"/>
        <v>62.5</v>
      </c>
      <c r="S3089" s="5" t="str">
        <f t="shared" si="292"/>
        <v>theater</v>
      </c>
      <c r="T3089" s="5" t="str">
        <f t="shared" si="293"/>
        <v>spaces</v>
      </c>
    </row>
    <row r="3090" spans="1:20" ht="32" x14ac:dyDescent="0.2">
      <c r="A3090" s="5">
        <v>3088</v>
      </c>
      <c r="B3090" s="12" t="s">
        <v>3088</v>
      </c>
      <c r="C3090" s="12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18">
        <f t="shared" si="288"/>
        <v>41981.488969907405</v>
      </c>
      <c r="O3090" s="16">
        <f t="shared" si="289"/>
        <v>42012.361805555549</v>
      </c>
      <c r="P3090" s="5" t="s">
        <v>8303</v>
      </c>
      <c r="Q3090" s="9">
        <f t="shared" si="290"/>
        <v>1.9384615384615384E-3</v>
      </c>
      <c r="R3090" s="15">
        <f t="shared" si="291"/>
        <v>42</v>
      </c>
      <c r="S3090" s="5" t="str">
        <f t="shared" si="292"/>
        <v>theater</v>
      </c>
      <c r="T3090" s="5" t="str">
        <f t="shared" si="293"/>
        <v>spaces</v>
      </c>
    </row>
    <row r="3091" spans="1:20" ht="32" x14ac:dyDescent="0.2">
      <c r="A3091" s="5">
        <v>3089</v>
      </c>
      <c r="B3091" s="12" t="s">
        <v>3089</v>
      </c>
      <c r="C3091" s="12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18">
        <f t="shared" si="288"/>
        <v>42528.459293981483</v>
      </c>
      <c r="O3091" s="16">
        <f t="shared" si="289"/>
        <v>42559.874305555553</v>
      </c>
      <c r="P3091" s="5" t="s">
        <v>8303</v>
      </c>
      <c r="Q3091" s="9">
        <f t="shared" si="290"/>
        <v>0.23416000000000001</v>
      </c>
      <c r="R3091" s="15">
        <f t="shared" si="291"/>
        <v>130.09</v>
      </c>
      <c r="S3091" s="5" t="str">
        <f t="shared" si="292"/>
        <v>theater</v>
      </c>
      <c r="T3091" s="5" t="str">
        <f t="shared" si="293"/>
        <v>spaces</v>
      </c>
    </row>
    <row r="3092" spans="1:20" ht="32" x14ac:dyDescent="0.2">
      <c r="A3092" s="5">
        <v>3090</v>
      </c>
      <c r="B3092" s="12" t="s">
        <v>3090</v>
      </c>
      <c r="C3092" s="12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18">
        <f t="shared" si="288"/>
        <v>42065.735474537032</v>
      </c>
      <c r="O3092" s="16">
        <f t="shared" si="289"/>
        <v>42125.568807870368</v>
      </c>
      <c r="P3092" s="5" t="s">
        <v>8303</v>
      </c>
      <c r="Q3092" s="9">
        <f t="shared" si="290"/>
        <v>5.080888888888889E-2</v>
      </c>
      <c r="R3092" s="15">
        <f t="shared" si="291"/>
        <v>1270.22</v>
      </c>
      <c r="S3092" s="5" t="str">
        <f t="shared" si="292"/>
        <v>theater</v>
      </c>
      <c r="T3092" s="5" t="str">
        <f t="shared" si="293"/>
        <v>spaces</v>
      </c>
    </row>
    <row r="3093" spans="1:20" ht="32" x14ac:dyDescent="0.2">
      <c r="A3093" s="5">
        <v>3091</v>
      </c>
      <c r="B3093" s="12" t="s">
        <v>3091</v>
      </c>
      <c r="C3093" s="12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18">
        <f t="shared" si="288"/>
        <v>42566.865081018514</v>
      </c>
      <c r="O3093" s="16">
        <f t="shared" si="289"/>
        <v>42596.740081018514</v>
      </c>
      <c r="P3093" s="5" t="s">
        <v>8303</v>
      </c>
      <c r="Q3093" s="9">
        <f t="shared" si="290"/>
        <v>0.15920000000000001</v>
      </c>
      <c r="R3093" s="15">
        <f t="shared" si="291"/>
        <v>88.44</v>
      </c>
      <c r="S3093" s="5" t="str">
        <f t="shared" si="292"/>
        <v>theater</v>
      </c>
      <c r="T3093" s="5" t="str">
        <f t="shared" si="293"/>
        <v>spaces</v>
      </c>
    </row>
    <row r="3094" spans="1:20" ht="32" x14ac:dyDescent="0.2">
      <c r="A3094" s="5">
        <v>3092</v>
      </c>
      <c r="B3094" s="12" t="s">
        <v>3092</v>
      </c>
      <c r="C3094" s="12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18">
        <f t="shared" si="288"/>
        <v>42255.53601851852</v>
      </c>
      <c r="O3094" s="16">
        <f t="shared" si="289"/>
        <v>42292.708333333336</v>
      </c>
      <c r="P3094" s="5" t="s">
        <v>8303</v>
      </c>
      <c r="Q3094" s="9">
        <f t="shared" si="290"/>
        <v>1.1831900000000001E-2</v>
      </c>
      <c r="R3094" s="15">
        <f t="shared" si="291"/>
        <v>56.34</v>
      </c>
      <c r="S3094" s="5" t="str">
        <f t="shared" si="292"/>
        <v>theater</v>
      </c>
      <c r="T3094" s="5" t="str">
        <f t="shared" si="293"/>
        <v>spaces</v>
      </c>
    </row>
    <row r="3095" spans="1:20" ht="32" x14ac:dyDescent="0.2">
      <c r="A3095" s="5">
        <v>3093</v>
      </c>
      <c r="B3095" s="12" t="s">
        <v>3093</v>
      </c>
      <c r="C3095" s="12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18">
        <f t="shared" si="288"/>
        <v>41760.825706018521</v>
      </c>
      <c r="O3095" s="16">
        <f t="shared" si="289"/>
        <v>41790.957638888889</v>
      </c>
      <c r="P3095" s="5" t="s">
        <v>8303</v>
      </c>
      <c r="Q3095" s="9">
        <f t="shared" si="290"/>
        <v>0.22750000000000001</v>
      </c>
      <c r="R3095" s="15">
        <f t="shared" si="291"/>
        <v>53.53</v>
      </c>
      <c r="S3095" s="5" t="str">
        <f t="shared" si="292"/>
        <v>theater</v>
      </c>
      <c r="T3095" s="5" t="str">
        <f t="shared" si="293"/>
        <v>spaces</v>
      </c>
    </row>
    <row r="3096" spans="1:20" ht="32" x14ac:dyDescent="0.2">
      <c r="A3096" s="5">
        <v>3094</v>
      </c>
      <c r="B3096" s="12" t="s">
        <v>3094</v>
      </c>
      <c r="C3096" s="12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18">
        <f t="shared" si="288"/>
        <v>42207.712453703702</v>
      </c>
      <c r="O3096" s="16">
        <f t="shared" si="289"/>
        <v>42267.587453703702</v>
      </c>
      <c r="P3096" s="5" t="s">
        <v>8303</v>
      </c>
      <c r="Q3096" s="9">
        <f t="shared" si="290"/>
        <v>2.5000000000000001E-4</v>
      </c>
      <c r="R3096" s="15">
        <f t="shared" si="291"/>
        <v>25</v>
      </c>
      <c r="S3096" s="5" t="str">
        <f t="shared" si="292"/>
        <v>theater</v>
      </c>
      <c r="T3096" s="5" t="str">
        <f t="shared" si="293"/>
        <v>spaces</v>
      </c>
    </row>
    <row r="3097" spans="1:20" ht="32" x14ac:dyDescent="0.2">
      <c r="A3097" s="5">
        <v>3095</v>
      </c>
      <c r="B3097" s="12" t="s">
        <v>3095</v>
      </c>
      <c r="C3097" s="12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18">
        <f t="shared" si="288"/>
        <v>42522.94189814815</v>
      </c>
      <c r="O3097" s="16">
        <f t="shared" si="289"/>
        <v>42582.81689814815</v>
      </c>
      <c r="P3097" s="5" t="s">
        <v>8303</v>
      </c>
      <c r="Q3097" s="9">
        <f t="shared" si="290"/>
        <v>3.351206434316354E-3</v>
      </c>
      <c r="R3097" s="15">
        <f t="shared" si="291"/>
        <v>50</v>
      </c>
      <c r="S3097" s="5" t="str">
        <f t="shared" si="292"/>
        <v>theater</v>
      </c>
      <c r="T3097" s="5" t="str">
        <f t="shared" si="293"/>
        <v>spaces</v>
      </c>
    </row>
    <row r="3098" spans="1:20" ht="32" x14ac:dyDescent="0.2">
      <c r="A3098" s="5">
        <v>3096</v>
      </c>
      <c r="B3098" s="12" t="s">
        <v>3096</v>
      </c>
      <c r="C3098" s="12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18">
        <f t="shared" si="288"/>
        <v>42114.742199074077</v>
      </c>
      <c r="O3098" s="16">
        <f t="shared" si="289"/>
        <v>42144.617199074077</v>
      </c>
      <c r="P3098" s="5" t="s">
        <v>8303</v>
      </c>
      <c r="Q3098" s="9">
        <f t="shared" si="290"/>
        <v>3.9750000000000001E-2</v>
      </c>
      <c r="R3098" s="15">
        <f t="shared" si="291"/>
        <v>56.79</v>
      </c>
      <c r="S3098" s="5" t="str">
        <f t="shared" si="292"/>
        <v>theater</v>
      </c>
      <c r="T3098" s="5" t="str">
        <f t="shared" si="293"/>
        <v>spaces</v>
      </c>
    </row>
    <row r="3099" spans="1:20" ht="32" x14ac:dyDescent="0.2">
      <c r="A3099" s="5">
        <v>3097</v>
      </c>
      <c r="B3099" s="12" t="s">
        <v>3097</v>
      </c>
      <c r="C3099" s="12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18">
        <f t="shared" si="288"/>
        <v>42629.42015046296</v>
      </c>
      <c r="O3099" s="16">
        <f t="shared" si="289"/>
        <v>42650.374999999993</v>
      </c>
      <c r="P3099" s="5" t="s">
        <v>8303</v>
      </c>
      <c r="Q3099" s="9">
        <f t="shared" si="290"/>
        <v>0.17150000000000001</v>
      </c>
      <c r="R3099" s="15">
        <f t="shared" si="291"/>
        <v>40.83</v>
      </c>
      <c r="S3099" s="5" t="str">
        <f t="shared" si="292"/>
        <v>theater</v>
      </c>
      <c r="T3099" s="5" t="str">
        <f t="shared" si="293"/>
        <v>spaces</v>
      </c>
    </row>
    <row r="3100" spans="1:20" ht="32" x14ac:dyDescent="0.2">
      <c r="A3100" s="5">
        <v>3098</v>
      </c>
      <c r="B3100" s="12" t="s">
        <v>3098</v>
      </c>
      <c r="C3100" s="12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18">
        <f t="shared" si="288"/>
        <v>42359.70890046296</v>
      </c>
      <c r="O3100" s="16">
        <f t="shared" si="289"/>
        <v>42407.803472222215</v>
      </c>
      <c r="P3100" s="5" t="s">
        <v>8303</v>
      </c>
      <c r="Q3100" s="9">
        <f t="shared" si="290"/>
        <v>3.608004104669061E-2</v>
      </c>
      <c r="R3100" s="15">
        <f t="shared" si="291"/>
        <v>65.11</v>
      </c>
      <c r="S3100" s="5" t="str">
        <f t="shared" si="292"/>
        <v>theater</v>
      </c>
      <c r="T3100" s="5" t="str">
        <f t="shared" si="293"/>
        <v>spaces</v>
      </c>
    </row>
    <row r="3101" spans="1:20" ht="32" x14ac:dyDescent="0.2">
      <c r="A3101" s="5">
        <v>3099</v>
      </c>
      <c r="B3101" s="12" t="s">
        <v>3099</v>
      </c>
      <c r="C3101" s="12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18">
        <f t="shared" si="288"/>
        <v>42382.106377314813</v>
      </c>
      <c r="O3101" s="16">
        <f t="shared" si="289"/>
        <v>42411.981377314813</v>
      </c>
      <c r="P3101" s="5" t="s">
        <v>8303</v>
      </c>
      <c r="Q3101" s="9">
        <f t="shared" si="290"/>
        <v>0.13900000000000001</v>
      </c>
      <c r="R3101" s="15">
        <f t="shared" si="291"/>
        <v>55.6</v>
      </c>
      <c r="S3101" s="5" t="str">
        <f t="shared" si="292"/>
        <v>theater</v>
      </c>
      <c r="T3101" s="5" t="str">
        <f t="shared" si="293"/>
        <v>spaces</v>
      </c>
    </row>
    <row r="3102" spans="1:20" ht="32" x14ac:dyDescent="0.2">
      <c r="A3102" s="5">
        <v>3100</v>
      </c>
      <c r="B3102" s="12" t="s">
        <v>3100</v>
      </c>
      <c r="C3102" s="12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18">
        <f t="shared" si="288"/>
        <v>41902.5390625</v>
      </c>
      <c r="O3102" s="16">
        <f t="shared" si="289"/>
        <v>41932.4140625</v>
      </c>
      <c r="P3102" s="5" t="s">
        <v>8303</v>
      </c>
      <c r="Q3102" s="9">
        <f t="shared" si="290"/>
        <v>0.15225</v>
      </c>
      <c r="R3102" s="15">
        <f t="shared" si="291"/>
        <v>140.54</v>
      </c>
      <c r="S3102" s="5" t="str">
        <f t="shared" si="292"/>
        <v>theater</v>
      </c>
      <c r="T3102" s="5" t="str">
        <f t="shared" si="293"/>
        <v>spaces</v>
      </c>
    </row>
    <row r="3103" spans="1:20" ht="32" x14ac:dyDescent="0.2">
      <c r="A3103" s="5">
        <v>3101</v>
      </c>
      <c r="B3103" s="12" t="s">
        <v>3101</v>
      </c>
      <c r="C3103" s="12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18">
        <f t="shared" si="288"/>
        <v>42171.300196759257</v>
      </c>
      <c r="O3103" s="16">
        <f t="shared" si="289"/>
        <v>42201.12222222222</v>
      </c>
      <c r="P3103" s="5" t="s">
        <v>8303</v>
      </c>
      <c r="Q3103" s="9">
        <f t="shared" si="290"/>
        <v>0.12</v>
      </c>
      <c r="R3103" s="15">
        <f t="shared" si="291"/>
        <v>25</v>
      </c>
      <c r="S3103" s="5" t="str">
        <f t="shared" si="292"/>
        <v>theater</v>
      </c>
      <c r="T3103" s="5" t="str">
        <f t="shared" si="293"/>
        <v>spaces</v>
      </c>
    </row>
    <row r="3104" spans="1:20" ht="32" x14ac:dyDescent="0.2">
      <c r="A3104" s="5">
        <v>3102</v>
      </c>
      <c r="B3104" s="12" t="s">
        <v>3102</v>
      </c>
      <c r="C3104" s="12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18">
        <f t="shared" si="288"/>
        <v>42555.257152777776</v>
      </c>
      <c r="O3104" s="16">
        <f t="shared" si="289"/>
        <v>42605.132152777776</v>
      </c>
      <c r="P3104" s="5" t="s">
        <v>8303</v>
      </c>
      <c r="Q3104" s="9">
        <f t="shared" si="290"/>
        <v>0.391125</v>
      </c>
      <c r="R3104" s="15">
        <f t="shared" si="291"/>
        <v>69.53</v>
      </c>
      <c r="S3104" s="5" t="str">
        <f t="shared" si="292"/>
        <v>theater</v>
      </c>
      <c r="T3104" s="5" t="str">
        <f t="shared" si="293"/>
        <v>spaces</v>
      </c>
    </row>
    <row r="3105" spans="1:20" ht="16" x14ac:dyDescent="0.2">
      <c r="A3105" s="5">
        <v>3103</v>
      </c>
      <c r="B3105" s="12" t="s">
        <v>3103</v>
      </c>
      <c r="C3105" s="12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18">
        <f t="shared" si="288"/>
        <v>42107.07298611111</v>
      </c>
      <c r="O3105" s="16">
        <f t="shared" si="289"/>
        <v>42166.94798611111</v>
      </c>
      <c r="P3105" s="5" t="s">
        <v>8303</v>
      </c>
      <c r="Q3105" s="9">
        <f t="shared" si="290"/>
        <v>2.6829268292682929E-3</v>
      </c>
      <c r="R3105" s="15">
        <f t="shared" si="291"/>
        <v>5.5</v>
      </c>
      <c r="S3105" s="5" t="str">
        <f t="shared" si="292"/>
        <v>theater</v>
      </c>
      <c r="T3105" s="5" t="str">
        <f t="shared" si="293"/>
        <v>spaces</v>
      </c>
    </row>
    <row r="3106" spans="1:20" ht="32" x14ac:dyDescent="0.2">
      <c r="A3106" s="5">
        <v>3104</v>
      </c>
      <c r="B3106" s="12" t="s">
        <v>3104</v>
      </c>
      <c r="C3106" s="12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18">
        <f t="shared" si="288"/>
        <v>42006.82535879629</v>
      </c>
      <c r="O3106" s="16">
        <f t="shared" si="289"/>
        <v>42037.874999999993</v>
      </c>
      <c r="P3106" s="5" t="s">
        <v>8303</v>
      </c>
      <c r="Q3106" s="9">
        <f t="shared" si="290"/>
        <v>0.29625000000000001</v>
      </c>
      <c r="R3106" s="15">
        <f t="shared" si="291"/>
        <v>237</v>
      </c>
      <c r="S3106" s="5" t="str">
        <f t="shared" si="292"/>
        <v>theater</v>
      </c>
      <c r="T3106" s="5" t="str">
        <f t="shared" si="293"/>
        <v>spaces</v>
      </c>
    </row>
    <row r="3107" spans="1:20" ht="32" x14ac:dyDescent="0.2">
      <c r="A3107" s="5">
        <v>3105</v>
      </c>
      <c r="B3107" s="12" t="s">
        <v>3105</v>
      </c>
      <c r="C3107" s="12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18">
        <f t="shared" si="288"/>
        <v>41876.635601851849</v>
      </c>
      <c r="O3107" s="16">
        <f t="shared" si="289"/>
        <v>41931</v>
      </c>
      <c r="P3107" s="5" t="s">
        <v>8303</v>
      </c>
      <c r="Q3107" s="9">
        <f t="shared" si="290"/>
        <v>0.4236099230111206</v>
      </c>
      <c r="R3107" s="15">
        <f t="shared" si="291"/>
        <v>79.87</v>
      </c>
      <c r="S3107" s="5" t="str">
        <f t="shared" si="292"/>
        <v>theater</v>
      </c>
      <c r="T3107" s="5" t="str">
        <f t="shared" si="293"/>
        <v>spaces</v>
      </c>
    </row>
    <row r="3108" spans="1:20" ht="32" x14ac:dyDescent="0.2">
      <c r="A3108" s="5">
        <v>3106</v>
      </c>
      <c r="B3108" s="12" t="s">
        <v>3106</v>
      </c>
      <c r="C3108" s="12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18">
        <f t="shared" si="288"/>
        <v>42241.345787037033</v>
      </c>
      <c r="O3108" s="16">
        <f t="shared" si="289"/>
        <v>42263.708333333336</v>
      </c>
      <c r="P3108" s="5" t="s">
        <v>8303</v>
      </c>
      <c r="Q3108" s="9">
        <f t="shared" si="290"/>
        <v>4.1000000000000002E-2</v>
      </c>
      <c r="R3108" s="15">
        <f t="shared" si="291"/>
        <v>10.25</v>
      </c>
      <c r="S3108" s="5" t="str">
        <f t="shared" si="292"/>
        <v>theater</v>
      </c>
      <c r="T3108" s="5" t="str">
        <f t="shared" si="293"/>
        <v>spaces</v>
      </c>
    </row>
    <row r="3109" spans="1:20" ht="32" x14ac:dyDescent="0.2">
      <c r="A3109" s="5">
        <v>3107</v>
      </c>
      <c r="B3109" s="12" t="s">
        <v>3107</v>
      </c>
      <c r="C3109" s="12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18">
        <f t="shared" si="288"/>
        <v>42128.730914351851</v>
      </c>
      <c r="O3109" s="16">
        <f t="shared" si="289"/>
        <v>42135.605914351851</v>
      </c>
      <c r="P3109" s="5" t="s">
        <v>8303</v>
      </c>
      <c r="Q3109" s="9">
        <f t="shared" si="290"/>
        <v>0.197625</v>
      </c>
      <c r="R3109" s="15">
        <f t="shared" si="291"/>
        <v>272.58999999999997</v>
      </c>
      <c r="S3109" s="5" t="str">
        <f t="shared" si="292"/>
        <v>theater</v>
      </c>
      <c r="T3109" s="5" t="str">
        <f t="shared" si="293"/>
        <v>spaces</v>
      </c>
    </row>
    <row r="3110" spans="1:20" ht="16" x14ac:dyDescent="0.2">
      <c r="A3110" s="5">
        <v>3108</v>
      </c>
      <c r="B3110" s="12" t="s">
        <v>3108</v>
      </c>
      <c r="C3110" s="12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18">
        <f t="shared" si="288"/>
        <v>42062.59715277778</v>
      </c>
      <c r="O3110" s="16">
        <f t="shared" si="289"/>
        <v>42122.430486111109</v>
      </c>
      <c r="P3110" s="5" t="s">
        <v>8303</v>
      </c>
      <c r="Q3110" s="9">
        <f t="shared" si="290"/>
        <v>5.1999999999999995E-4</v>
      </c>
      <c r="R3110" s="15">
        <f t="shared" si="291"/>
        <v>13</v>
      </c>
      <c r="S3110" s="5" t="str">
        <f t="shared" si="292"/>
        <v>theater</v>
      </c>
      <c r="T3110" s="5" t="str">
        <f t="shared" si="293"/>
        <v>spaces</v>
      </c>
    </row>
    <row r="3111" spans="1:20" ht="32" x14ac:dyDescent="0.2">
      <c r="A3111" s="5">
        <v>3109</v>
      </c>
      <c r="B3111" s="12" t="s">
        <v>3109</v>
      </c>
      <c r="C3111" s="12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18">
        <f t="shared" si="288"/>
        <v>41844.041782407403</v>
      </c>
      <c r="O3111" s="16">
        <f t="shared" si="289"/>
        <v>41878.916782407403</v>
      </c>
      <c r="P3111" s="5" t="s">
        <v>8303</v>
      </c>
      <c r="Q3111" s="9">
        <f t="shared" si="290"/>
        <v>0.25030188679245285</v>
      </c>
      <c r="R3111" s="15">
        <f t="shared" si="291"/>
        <v>58.18</v>
      </c>
      <c r="S3111" s="5" t="str">
        <f t="shared" si="292"/>
        <v>theater</v>
      </c>
      <c r="T3111" s="5" t="str">
        <f t="shared" si="293"/>
        <v>spaces</v>
      </c>
    </row>
    <row r="3112" spans="1:20" ht="32" x14ac:dyDescent="0.2">
      <c r="A3112" s="5">
        <v>3110</v>
      </c>
      <c r="B3112" s="12" t="s">
        <v>3110</v>
      </c>
      <c r="C3112" s="12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18">
        <f t="shared" si="288"/>
        <v>42744.948136574072</v>
      </c>
      <c r="O3112" s="16">
        <f t="shared" si="289"/>
        <v>42784.823136574072</v>
      </c>
      <c r="P3112" s="5" t="s">
        <v>8303</v>
      </c>
      <c r="Q3112" s="9">
        <f t="shared" si="290"/>
        <v>4.0000000000000002E-4</v>
      </c>
      <c r="R3112" s="15">
        <f t="shared" si="291"/>
        <v>10</v>
      </c>
      <c r="S3112" s="5" t="str">
        <f t="shared" si="292"/>
        <v>theater</v>
      </c>
      <c r="T3112" s="5" t="str">
        <f t="shared" si="293"/>
        <v>spaces</v>
      </c>
    </row>
    <row r="3113" spans="1:20" ht="32" x14ac:dyDescent="0.2">
      <c r="A3113" s="5">
        <v>3111</v>
      </c>
      <c r="B3113" s="12" t="s">
        <v>3111</v>
      </c>
      <c r="C3113" s="12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18">
        <f t="shared" si="288"/>
        <v>41885.511805555558</v>
      </c>
      <c r="O3113" s="16">
        <f t="shared" si="289"/>
        <v>41916.386805555558</v>
      </c>
      <c r="P3113" s="5" t="s">
        <v>8303</v>
      </c>
      <c r="Q3113" s="9">
        <f t="shared" si="290"/>
        <v>0.26640000000000003</v>
      </c>
      <c r="R3113" s="15">
        <f t="shared" si="291"/>
        <v>70.11</v>
      </c>
      <c r="S3113" s="5" t="str">
        <f t="shared" si="292"/>
        <v>theater</v>
      </c>
      <c r="T3113" s="5" t="str">
        <f t="shared" si="293"/>
        <v>spaces</v>
      </c>
    </row>
    <row r="3114" spans="1:20" ht="32" x14ac:dyDescent="0.2">
      <c r="A3114" s="5">
        <v>3112</v>
      </c>
      <c r="B3114" s="12" t="s">
        <v>3112</v>
      </c>
      <c r="C3114" s="12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18">
        <f t="shared" si="288"/>
        <v>42615.038587962961</v>
      </c>
      <c r="O3114" s="16">
        <f t="shared" si="289"/>
        <v>42674.913587962961</v>
      </c>
      <c r="P3114" s="5" t="s">
        <v>8303</v>
      </c>
      <c r="Q3114" s="9">
        <f t="shared" si="290"/>
        <v>4.7363636363636365E-2</v>
      </c>
      <c r="R3114" s="15">
        <f t="shared" si="291"/>
        <v>57.89</v>
      </c>
      <c r="S3114" s="5" t="str">
        <f t="shared" si="292"/>
        <v>theater</v>
      </c>
      <c r="T3114" s="5" t="str">
        <f t="shared" si="293"/>
        <v>spaces</v>
      </c>
    </row>
    <row r="3115" spans="1:20" ht="32" x14ac:dyDescent="0.2">
      <c r="A3115" s="5">
        <v>3113</v>
      </c>
      <c r="B3115" s="12" t="s">
        <v>3113</v>
      </c>
      <c r="C3115" s="12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18">
        <f t="shared" si="288"/>
        <v>42081.647939814815</v>
      </c>
      <c r="O3115" s="16">
        <f t="shared" si="289"/>
        <v>42111.522939814815</v>
      </c>
      <c r="P3115" s="5" t="s">
        <v>8303</v>
      </c>
      <c r="Q3115" s="9">
        <f t="shared" si="290"/>
        <v>4.2435339894712751E-2</v>
      </c>
      <c r="R3115" s="15">
        <f t="shared" si="291"/>
        <v>125.27</v>
      </c>
      <c r="S3115" s="5" t="str">
        <f t="shared" si="292"/>
        <v>theater</v>
      </c>
      <c r="T3115" s="5" t="str">
        <f t="shared" si="293"/>
        <v>spaces</v>
      </c>
    </row>
    <row r="3116" spans="1:20" ht="32" x14ac:dyDescent="0.2">
      <c r="A3116" s="5">
        <v>3114</v>
      </c>
      <c r="B3116" s="12" t="s">
        <v>3114</v>
      </c>
      <c r="C3116" s="12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18">
        <f t="shared" si="288"/>
        <v>41843.54918981481</v>
      </c>
      <c r="O3116" s="16">
        <f t="shared" si="289"/>
        <v>41903.42418981481</v>
      </c>
      <c r="P3116" s="5" t="s">
        <v>8303</v>
      </c>
      <c r="Q3116" s="9">
        <f t="shared" si="290"/>
        <v>0</v>
      </c>
      <c r="R3116" s="15" t="str">
        <f t="shared" si="291"/>
        <v>N/A</v>
      </c>
      <c r="S3116" s="5" t="str">
        <f t="shared" si="292"/>
        <v>theater</v>
      </c>
      <c r="T3116" s="5" t="str">
        <f t="shared" si="293"/>
        <v>spaces</v>
      </c>
    </row>
    <row r="3117" spans="1:20" ht="32" x14ac:dyDescent="0.2">
      <c r="A3117" s="5">
        <v>3115</v>
      </c>
      <c r="B3117" s="12" t="s">
        <v>3115</v>
      </c>
      <c r="C3117" s="12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18">
        <f t="shared" si="288"/>
        <v>42496.363738425927</v>
      </c>
      <c r="O3117" s="16">
        <f t="shared" si="289"/>
        <v>42526.238738425927</v>
      </c>
      <c r="P3117" s="5" t="s">
        <v>8303</v>
      </c>
      <c r="Q3117" s="9">
        <f t="shared" si="290"/>
        <v>0.03</v>
      </c>
      <c r="R3117" s="15">
        <f t="shared" si="291"/>
        <v>300</v>
      </c>
      <c r="S3117" s="5" t="str">
        <f t="shared" si="292"/>
        <v>theater</v>
      </c>
      <c r="T3117" s="5" t="str">
        <f t="shared" si="293"/>
        <v>spaces</v>
      </c>
    </row>
    <row r="3118" spans="1:20" ht="32" x14ac:dyDescent="0.2">
      <c r="A3118" s="5">
        <v>3116</v>
      </c>
      <c r="B3118" s="12" t="s">
        <v>3116</v>
      </c>
      <c r="C3118" s="12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18">
        <f t="shared" si="288"/>
        <v>42081.43200231481</v>
      </c>
      <c r="O3118" s="16">
        <f t="shared" si="289"/>
        <v>42095.30700231481</v>
      </c>
      <c r="P3118" s="5" t="s">
        <v>8303</v>
      </c>
      <c r="Q3118" s="9">
        <f t="shared" si="290"/>
        <v>0.57333333333333336</v>
      </c>
      <c r="R3118" s="15">
        <f t="shared" si="291"/>
        <v>43</v>
      </c>
      <c r="S3118" s="5" t="str">
        <f t="shared" si="292"/>
        <v>theater</v>
      </c>
      <c r="T3118" s="5" t="str">
        <f t="shared" si="293"/>
        <v>spaces</v>
      </c>
    </row>
    <row r="3119" spans="1:20" ht="32" x14ac:dyDescent="0.2">
      <c r="A3119" s="5">
        <v>3117</v>
      </c>
      <c r="B3119" s="12" t="s">
        <v>3117</v>
      </c>
      <c r="C3119" s="12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18">
        <f t="shared" si="288"/>
        <v>42509.291203703702</v>
      </c>
      <c r="O3119" s="16">
        <f t="shared" si="289"/>
        <v>42517.341666666667</v>
      </c>
      <c r="P3119" s="5" t="s">
        <v>8303</v>
      </c>
      <c r="Q3119" s="9">
        <f t="shared" si="290"/>
        <v>1E-3</v>
      </c>
      <c r="R3119" s="15">
        <f t="shared" si="291"/>
        <v>1</v>
      </c>
      <c r="S3119" s="5" t="str">
        <f t="shared" si="292"/>
        <v>theater</v>
      </c>
      <c r="T3119" s="5" t="str">
        <f t="shared" si="293"/>
        <v>spaces</v>
      </c>
    </row>
    <row r="3120" spans="1:20" ht="16" x14ac:dyDescent="0.2">
      <c r="A3120" s="5">
        <v>3118</v>
      </c>
      <c r="B3120" s="12" t="s">
        <v>3118</v>
      </c>
      <c r="C3120" s="12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18">
        <f t="shared" si="288"/>
        <v>42534.566238425927</v>
      </c>
      <c r="O3120" s="16">
        <f t="shared" si="289"/>
        <v>42553.441238425927</v>
      </c>
      <c r="P3120" s="5" t="s">
        <v>8303</v>
      </c>
      <c r="Q3120" s="9">
        <f t="shared" si="290"/>
        <v>3.0999999999999999E-3</v>
      </c>
      <c r="R3120" s="15">
        <f t="shared" si="291"/>
        <v>775</v>
      </c>
      <c r="S3120" s="5" t="str">
        <f t="shared" si="292"/>
        <v>theater</v>
      </c>
      <c r="T3120" s="5" t="str">
        <f t="shared" si="293"/>
        <v>spaces</v>
      </c>
    </row>
    <row r="3121" spans="1:20" ht="32" x14ac:dyDescent="0.2">
      <c r="A3121" s="5">
        <v>3119</v>
      </c>
      <c r="B3121" s="12" t="s">
        <v>3119</v>
      </c>
      <c r="C3121" s="12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18">
        <f t="shared" si="288"/>
        <v>42059.962175925924</v>
      </c>
      <c r="O3121" s="16">
        <f t="shared" si="289"/>
        <v>42089.795509259253</v>
      </c>
      <c r="P3121" s="5" t="s">
        <v>8303</v>
      </c>
      <c r="Q3121" s="9">
        <f t="shared" si="290"/>
        <v>5.0000000000000001E-4</v>
      </c>
      <c r="R3121" s="15">
        <f t="shared" si="291"/>
        <v>5</v>
      </c>
      <c r="S3121" s="5" t="str">
        <f t="shared" si="292"/>
        <v>theater</v>
      </c>
      <c r="T3121" s="5" t="str">
        <f t="shared" si="293"/>
        <v>spaces</v>
      </c>
    </row>
    <row r="3122" spans="1:20" ht="32" x14ac:dyDescent="0.2">
      <c r="A3122" s="5">
        <v>3120</v>
      </c>
      <c r="B3122" s="12" t="s">
        <v>3120</v>
      </c>
      <c r="C3122" s="12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18">
        <f t="shared" si="288"/>
        <v>42435.858749999992</v>
      </c>
      <c r="O3122" s="16">
        <f t="shared" si="289"/>
        <v>42495.692083333335</v>
      </c>
      <c r="P3122" s="5" t="s">
        <v>8303</v>
      </c>
      <c r="Q3122" s="9">
        <f t="shared" si="290"/>
        <v>9.8461538461538464E-5</v>
      </c>
      <c r="R3122" s="15">
        <f t="shared" si="291"/>
        <v>12.8</v>
      </c>
      <c r="S3122" s="5" t="str">
        <f t="shared" si="292"/>
        <v>theater</v>
      </c>
      <c r="T3122" s="5" t="str">
        <f t="shared" si="293"/>
        <v>spaces</v>
      </c>
    </row>
    <row r="3123" spans="1:20" ht="32" x14ac:dyDescent="0.2">
      <c r="A3123" s="5">
        <v>3121</v>
      </c>
      <c r="B3123" s="12" t="s">
        <v>3121</v>
      </c>
      <c r="C3123" s="12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18">
        <f t="shared" si="288"/>
        <v>41848.596469907403</v>
      </c>
      <c r="O3123" s="16">
        <f t="shared" si="289"/>
        <v>41908.471469907403</v>
      </c>
      <c r="P3123" s="5" t="s">
        <v>8303</v>
      </c>
      <c r="Q3123" s="9">
        <f t="shared" si="290"/>
        <v>6.6666666666666671E-3</v>
      </c>
      <c r="R3123" s="15">
        <f t="shared" si="291"/>
        <v>10</v>
      </c>
      <c r="S3123" s="5" t="str">
        <f t="shared" si="292"/>
        <v>theater</v>
      </c>
      <c r="T3123" s="5" t="str">
        <f t="shared" si="293"/>
        <v>spaces</v>
      </c>
    </row>
    <row r="3124" spans="1:20" ht="16" x14ac:dyDescent="0.2">
      <c r="A3124" s="5">
        <v>3122</v>
      </c>
      <c r="B3124" s="12" t="s">
        <v>3122</v>
      </c>
      <c r="C3124" s="12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18">
        <f t="shared" si="288"/>
        <v>42678.848749999997</v>
      </c>
      <c r="O3124" s="16">
        <f t="shared" si="289"/>
        <v>42683.765416666669</v>
      </c>
      <c r="P3124" s="5" t="s">
        <v>8303</v>
      </c>
      <c r="Q3124" s="9">
        <f t="shared" si="290"/>
        <v>0.58291457286432158</v>
      </c>
      <c r="R3124" s="15">
        <f t="shared" si="291"/>
        <v>58</v>
      </c>
      <c r="S3124" s="5" t="str">
        <f t="shared" si="292"/>
        <v>theater</v>
      </c>
      <c r="T3124" s="5" t="str">
        <f t="shared" si="293"/>
        <v>spaces</v>
      </c>
    </row>
    <row r="3125" spans="1:20" ht="32" x14ac:dyDescent="0.2">
      <c r="A3125" s="5">
        <v>3123</v>
      </c>
      <c r="B3125" s="12" t="s">
        <v>3123</v>
      </c>
      <c r="C3125" s="12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18">
        <f t="shared" si="288"/>
        <v>42530.909699074073</v>
      </c>
      <c r="O3125" s="16">
        <f t="shared" si="289"/>
        <v>42560.784699074073</v>
      </c>
      <c r="P3125" s="5" t="s">
        <v>8303</v>
      </c>
      <c r="Q3125" s="9">
        <f t="shared" si="290"/>
        <v>0.68153600000000003</v>
      </c>
      <c r="R3125" s="15">
        <f t="shared" si="291"/>
        <v>244.8</v>
      </c>
      <c r="S3125" s="5" t="str">
        <f t="shared" si="292"/>
        <v>theater</v>
      </c>
      <c r="T3125" s="5" t="str">
        <f t="shared" si="293"/>
        <v>spaces</v>
      </c>
    </row>
    <row r="3126" spans="1:20" ht="32" x14ac:dyDescent="0.2">
      <c r="A3126" s="5">
        <v>3124</v>
      </c>
      <c r="B3126" s="12" t="s">
        <v>3124</v>
      </c>
      <c r="C3126" s="12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18">
        <f t="shared" si="288"/>
        <v>41977.696770833332</v>
      </c>
      <c r="O3126" s="16">
        <f t="shared" si="289"/>
        <v>42037.571770833332</v>
      </c>
      <c r="P3126" s="5" t="s">
        <v>8303</v>
      </c>
      <c r="Q3126" s="9">
        <f t="shared" si="290"/>
        <v>3.2499999999999997E-5</v>
      </c>
      <c r="R3126" s="15">
        <f t="shared" si="291"/>
        <v>6.5</v>
      </c>
      <c r="S3126" s="5" t="str">
        <f t="shared" si="292"/>
        <v>theater</v>
      </c>
      <c r="T3126" s="5" t="str">
        <f t="shared" si="293"/>
        <v>spaces</v>
      </c>
    </row>
    <row r="3127" spans="1:20" ht="16" x14ac:dyDescent="0.2">
      <c r="A3127" s="5">
        <v>3125</v>
      </c>
      <c r="B3127" s="12" t="s">
        <v>3125</v>
      </c>
      <c r="C3127" s="12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18">
        <f t="shared" si="288"/>
        <v>42346.123518518514</v>
      </c>
      <c r="O3127" s="16">
        <f t="shared" si="289"/>
        <v>42375.998518518514</v>
      </c>
      <c r="P3127" s="5" t="s">
        <v>8303</v>
      </c>
      <c r="Q3127" s="9">
        <f t="shared" si="290"/>
        <v>0</v>
      </c>
      <c r="R3127" s="15" t="str">
        <f t="shared" si="291"/>
        <v>N/A</v>
      </c>
      <c r="S3127" s="5" t="str">
        <f t="shared" si="292"/>
        <v>theater</v>
      </c>
      <c r="T3127" s="5" t="str">
        <f t="shared" si="293"/>
        <v>spaces</v>
      </c>
    </row>
    <row r="3128" spans="1:20" ht="64" x14ac:dyDescent="0.2">
      <c r="A3128" s="5">
        <v>3126</v>
      </c>
      <c r="B3128" s="12" t="s">
        <v>3126</v>
      </c>
      <c r="C3128" s="12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18">
        <f t="shared" si="288"/>
        <v>42426.934745370367</v>
      </c>
      <c r="O3128" s="16">
        <f t="shared" si="289"/>
        <v>42456.768078703702</v>
      </c>
      <c r="P3128" s="5" t="s">
        <v>8303</v>
      </c>
      <c r="Q3128" s="9">
        <f t="shared" si="290"/>
        <v>4.1599999999999998E-2</v>
      </c>
      <c r="R3128" s="15">
        <f t="shared" si="291"/>
        <v>61.18</v>
      </c>
      <c r="S3128" s="5" t="str">
        <f t="shared" si="292"/>
        <v>theater</v>
      </c>
      <c r="T3128" s="5" t="str">
        <f t="shared" si="293"/>
        <v>spaces</v>
      </c>
    </row>
    <row r="3129" spans="1:20" ht="32" x14ac:dyDescent="0.2">
      <c r="A3129" s="5">
        <v>3127</v>
      </c>
      <c r="B3129" s="12" t="s">
        <v>3127</v>
      </c>
      <c r="C3129" s="12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18">
        <f t="shared" si="288"/>
        <v>42034.773483796293</v>
      </c>
      <c r="O3129" s="16">
        <f t="shared" si="289"/>
        <v>42064.648483796293</v>
      </c>
      <c r="P3129" s="5" t="s">
        <v>8303</v>
      </c>
      <c r="Q3129" s="9">
        <f t="shared" si="290"/>
        <v>0</v>
      </c>
      <c r="R3129" s="15" t="str">
        <f t="shared" si="291"/>
        <v>N/A</v>
      </c>
      <c r="S3129" s="5" t="str">
        <f t="shared" si="292"/>
        <v>theater</v>
      </c>
      <c r="T3129" s="5" t="str">
        <f t="shared" si="293"/>
        <v>spaces</v>
      </c>
    </row>
    <row r="3130" spans="1:20" ht="32" x14ac:dyDescent="0.2">
      <c r="A3130" s="5">
        <v>3128</v>
      </c>
      <c r="B3130" s="12" t="s">
        <v>3128</v>
      </c>
      <c r="C3130" s="12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18">
        <f t="shared" si="288"/>
        <v>42780.742372685178</v>
      </c>
      <c r="O3130" s="16">
        <f t="shared" si="289"/>
        <v>42810.575706018521</v>
      </c>
      <c r="P3130" s="5" t="s">
        <v>8271</v>
      </c>
      <c r="Q3130" s="9">
        <f t="shared" si="290"/>
        <v>1.0860666666666667</v>
      </c>
      <c r="R3130" s="15">
        <f t="shared" si="291"/>
        <v>139.24</v>
      </c>
      <c r="S3130" s="5" t="str">
        <f t="shared" si="292"/>
        <v>theater</v>
      </c>
      <c r="T3130" s="5" t="str">
        <f t="shared" si="293"/>
        <v>plays</v>
      </c>
    </row>
    <row r="3131" spans="1:20" ht="32" x14ac:dyDescent="0.2">
      <c r="A3131" s="5">
        <v>3129</v>
      </c>
      <c r="B3131" s="12" t="s">
        <v>3129</v>
      </c>
      <c r="C3131" s="12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18">
        <f t="shared" si="288"/>
        <v>42803.759479166663</v>
      </c>
      <c r="O3131" s="16">
        <f t="shared" si="289"/>
        <v>42843.592812499999</v>
      </c>
      <c r="P3131" s="5" t="s">
        <v>8271</v>
      </c>
      <c r="Q3131" s="9">
        <f t="shared" si="290"/>
        <v>8.0000000000000002E-3</v>
      </c>
      <c r="R3131" s="15">
        <f t="shared" si="291"/>
        <v>10</v>
      </c>
      <c r="S3131" s="5" t="str">
        <f t="shared" si="292"/>
        <v>theater</v>
      </c>
      <c r="T3131" s="5" t="str">
        <f t="shared" si="293"/>
        <v>plays</v>
      </c>
    </row>
    <row r="3132" spans="1:20" ht="32" x14ac:dyDescent="0.2">
      <c r="A3132" s="5">
        <v>3130</v>
      </c>
      <c r="B3132" s="12" t="s">
        <v>3130</v>
      </c>
      <c r="C3132" s="12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18">
        <f t="shared" si="288"/>
        <v>42808.556898148141</v>
      </c>
      <c r="O3132" s="16">
        <f t="shared" si="289"/>
        <v>42838.999305555553</v>
      </c>
      <c r="P3132" s="5" t="s">
        <v>8271</v>
      </c>
      <c r="Q3132" s="9">
        <f t="shared" si="290"/>
        <v>3.7499999999999999E-2</v>
      </c>
      <c r="R3132" s="15">
        <f t="shared" si="291"/>
        <v>93.75</v>
      </c>
      <c r="S3132" s="5" t="str">
        <f t="shared" si="292"/>
        <v>theater</v>
      </c>
      <c r="T3132" s="5" t="str">
        <f t="shared" si="293"/>
        <v>plays</v>
      </c>
    </row>
    <row r="3133" spans="1:20" ht="16" x14ac:dyDescent="0.2">
      <c r="A3133" s="5">
        <v>3131</v>
      </c>
      <c r="B3133" s="12" t="s">
        <v>3131</v>
      </c>
      <c r="C3133" s="12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18">
        <f t="shared" si="288"/>
        <v>42803.495891203704</v>
      </c>
      <c r="O3133" s="16">
        <f t="shared" si="289"/>
        <v>42833.329224537032</v>
      </c>
      <c r="P3133" s="5" t="s">
        <v>8271</v>
      </c>
      <c r="Q3133" s="9">
        <f t="shared" si="290"/>
        <v>0.15731707317073171</v>
      </c>
      <c r="R3133" s="15">
        <f t="shared" si="291"/>
        <v>53.75</v>
      </c>
      <c r="S3133" s="5" t="str">
        <f t="shared" si="292"/>
        <v>theater</v>
      </c>
      <c r="T3133" s="5" t="str">
        <f t="shared" si="293"/>
        <v>plays</v>
      </c>
    </row>
    <row r="3134" spans="1:20" ht="16" x14ac:dyDescent="0.2">
      <c r="A3134" s="5">
        <v>3132</v>
      </c>
      <c r="B3134" s="12" t="s">
        <v>3132</v>
      </c>
      <c r="C3134" s="12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18">
        <f t="shared" si="288"/>
        <v>42786.266898148147</v>
      </c>
      <c r="O3134" s="16">
        <f t="shared" si="289"/>
        <v>42846.100231481476</v>
      </c>
      <c r="P3134" s="5" t="s">
        <v>8271</v>
      </c>
      <c r="Q3134" s="9">
        <f t="shared" si="290"/>
        <v>3.3333333333333332E-4</v>
      </c>
      <c r="R3134" s="15">
        <f t="shared" si="291"/>
        <v>10</v>
      </c>
      <c r="S3134" s="5" t="str">
        <f t="shared" si="292"/>
        <v>theater</v>
      </c>
      <c r="T3134" s="5" t="str">
        <f t="shared" si="293"/>
        <v>plays</v>
      </c>
    </row>
    <row r="3135" spans="1:20" ht="32" x14ac:dyDescent="0.2">
      <c r="A3135" s="5">
        <v>3133</v>
      </c>
      <c r="B3135" s="12" t="s">
        <v>3133</v>
      </c>
      <c r="C3135" s="12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18">
        <f t="shared" si="288"/>
        <v>42788.481874999998</v>
      </c>
      <c r="O3135" s="16">
        <f t="shared" si="289"/>
        <v>42818.315208333333</v>
      </c>
      <c r="P3135" s="5" t="s">
        <v>8271</v>
      </c>
      <c r="Q3135" s="9">
        <f t="shared" si="290"/>
        <v>1.08</v>
      </c>
      <c r="R3135" s="15">
        <f t="shared" si="291"/>
        <v>33.75</v>
      </c>
      <c r="S3135" s="5" t="str">
        <f t="shared" si="292"/>
        <v>theater</v>
      </c>
      <c r="T3135" s="5" t="str">
        <f t="shared" si="293"/>
        <v>plays</v>
      </c>
    </row>
    <row r="3136" spans="1:20" ht="32" x14ac:dyDescent="0.2">
      <c r="A3136" s="5">
        <v>3134</v>
      </c>
      <c r="B3136" s="12" t="s">
        <v>3134</v>
      </c>
      <c r="C3136" s="12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18">
        <f t="shared" si="288"/>
        <v>42800.636793981474</v>
      </c>
      <c r="O3136" s="16">
        <f t="shared" si="289"/>
        <v>42821.470127314817</v>
      </c>
      <c r="P3136" s="5" t="s">
        <v>8271</v>
      </c>
      <c r="Q3136" s="9">
        <f t="shared" si="290"/>
        <v>0.22500000000000001</v>
      </c>
      <c r="R3136" s="15">
        <f t="shared" si="291"/>
        <v>18.75</v>
      </c>
      <c r="S3136" s="5" t="str">
        <f t="shared" si="292"/>
        <v>theater</v>
      </c>
      <c r="T3136" s="5" t="str">
        <f t="shared" si="293"/>
        <v>plays</v>
      </c>
    </row>
    <row r="3137" spans="1:20" ht="32" x14ac:dyDescent="0.2">
      <c r="A3137" s="5">
        <v>3135</v>
      </c>
      <c r="B3137" s="12" t="s">
        <v>3135</v>
      </c>
      <c r="C3137" s="12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18">
        <f t="shared" si="288"/>
        <v>42807.068530092591</v>
      </c>
      <c r="O3137" s="16">
        <f t="shared" si="289"/>
        <v>42828.943530092591</v>
      </c>
      <c r="P3137" s="5" t="s">
        <v>8271</v>
      </c>
      <c r="Q3137" s="9">
        <f t="shared" si="290"/>
        <v>0.20849420849420849</v>
      </c>
      <c r="R3137" s="15">
        <f t="shared" si="291"/>
        <v>23.14</v>
      </c>
      <c r="S3137" s="5" t="str">
        <f t="shared" si="292"/>
        <v>theater</v>
      </c>
      <c r="T3137" s="5" t="str">
        <f t="shared" si="293"/>
        <v>plays</v>
      </c>
    </row>
    <row r="3138" spans="1:20" ht="32" x14ac:dyDescent="0.2">
      <c r="A3138" s="5">
        <v>3136</v>
      </c>
      <c r="B3138" s="12" t="s">
        <v>3136</v>
      </c>
      <c r="C3138" s="12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18">
        <f t="shared" ref="N3138:N3201" si="294">(J3138/86400)+25569+(-2/24)</f>
        <v>42789.37909722222</v>
      </c>
      <c r="O3138" s="16">
        <f t="shared" ref="O3138:O3201" si="295">(I3138/86400)+25569+(-5/24)</f>
        <v>42825.749305555553</v>
      </c>
      <c r="P3138" s="5" t="s">
        <v>8271</v>
      </c>
      <c r="Q3138" s="9">
        <f t="shared" ref="Q3138:Q3201" si="296">E3138/D3138</f>
        <v>1.278</v>
      </c>
      <c r="R3138" s="15">
        <f t="shared" ref="R3138:R3201" si="297">IF(OR(E3138=0,L3138=0),"N/A",ROUND((E3138/L3138),2))</f>
        <v>29.05</v>
      </c>
      <c r="S3138" s="5" t="str">
        <f t="shared" ref="S3138:S3201" si="298">LEFT(P3138,(FIND("/",P3138,1)-1))</f>
        <v>theater</v>
      </c>
      <c r="T3138" s="5" t="str">
        <f t="shared" ref="T3138:T3201" si="299">RIGHT(P3138,LEN(P3138)-FIND("/",P3138))</f>
        <v>plays</v>
      </c>
    </row>
    <row r="3139" spans="1:20" ht="16" x14ac:dyDescent="0.2">
      <c r="A3139" s="5">
        <v>3137</v>
      </c>
      <c r="B3139" s="12" t="s">
        <v>3137</v>
      </c>
      <c r="C3139" s="12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18">
        <f t="shared" si="294"/>
        <v>42807.801724537036</v>
      </c>
      <c r="O3139" s="16">
        <f t="shared" si="295"/>
        <v>42858.591666666667</v>
      </c>
      <c r="P3139" s="5" t="s">
        <v>8271</v>
      </c>
      <c r="Q3139" s="9">
        <f t="shared" si="296"/>
        <v>3.3333333333333333E-2</v>
      </c>
      <c r="R3139" s="15">
        <f t="shared" si="297"/>
        <v>50</v>
      </c>
      <c r="S3139" s="5" t="str">
        <f t="shared" si="298"/>
        <v>theater</v>
      </c>
      <c r="T3139" s="5" t="str">
        <f t="shared" si="299"/>
        <v>plays</v>
      </c>
    </row>
    <row r="3140" spans="1:20" ht="32" x14ac:dyDescent="0.2">
      <c r="A3140" s="5">
        <v>3138</v>
      </c>
      <c r="B3140" s="12" t="s">
        <v>3138</v>
      </c>
      <c r="C3140" s="12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18">
        <f t="shared" si="294"/>
        <v>42809.562581018516</v>
      </c>
      <c r="O3140" s="16">
        <f t="shared" si="295"/>
        <v>42828.437581018516</v>
      </c>
      <c r="P3140" s="5" t="s">
        <v>8271</v>
      </c>
      <c r="Q3140" s="9">
        <f t="shared" si="296"/>
        <v>0</v>
      </c>
      <c r="R3140" s="15" t="str">
        <f t="shared" si="297"/>
        <v>N/A</v>
      </c>
      <c r="S3140" s="5" t="str">
        <f t="shared" si="298"/>
        <v>theater</v>
      </c>
      <c r="T3140" s="5" t="str">
        <f t="shared" si="299"/>
        <v>plays</v>
      </c>
    </row>
    <row r="3141" spans="1:20" ht="32" x14ac:dyDescent="0.2">
      <c r="A3141" s="5">
        <v>3139</v>
      </c>
      <c r="B3141" s="12" t="s">
        <v>3139</v>
      </c>
      <c r="C3141" s="12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18">
        <f t="shared" si="294"/>
        <v>42785.187037037038</v>
      </c>
      <c r="O3141" s="16">
        <f t="shared" si="295"/>
        <v>42818.981249999997</v>
      </c>
      <c r="P3141" s="5" t="s">
        <v>8271</v>
      </c>
      <c r="Q3141" s="9">
        <f t="shared" si="296"/>
        <v>5.3999999999999999E-2</v>
      </c>
      <c r="R3141" s="15">
        <f t="shared" si="297"/>
        <v>450</v>
      </c>
      <c r="S3141" s="5" t="str">
        <f t="shared" si="298"/>
        <v>theater</v>
      </c>
      <c r="T3141" s="5" t="str">
        <f t="shared" si="299"/>
        <v>plays</v>
      </c>
    </row>
    <row r="3142" spans="1:20" ht="32" x14ac:dyDescent="0.2">
      <c r="A3142" s="5">
        <v>3140</v>
      </c>
      <c r="B3142" s="12" t="s">
        <v>3140</v>
      </c>
      <c r="C3142" s="12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18">
        <f t="shared" si="294"/>
        <v>42802.635451388887</v>
      </c>
      <c r="O3142" s="16">
        <f t="shared" si="295"/>
        <v>42832.468784722216</v>
      </c>
      <c r="P3142" s="5" t="s">
        <v>8271</v>
      </c>
      <c r="Q3142" s="9">
        <f t="shared" si="296"/>
        <v>9.5999999999999992E-3</v>
      </c>
      <c r="R3142" s="15">
        <f t="shared" si="297"/>
        <v>24</v>
      </c>
      <c r="S3142" s="5" t="str">
        <f t="shared" si="298"/>
        <v>theater</v>
      </c>
      <c r="T3142" s="5" t="str">
        <f t="shared" si="299"/>
        <v>plays</v>
      </c>
    </row>
    <row r="3143" spans="1:20" ht="32" x14ac:dyDescent="0.2">
      <c r="A3143" s="5">
        <v>3141</v>
      </c>
      <c r="B3143" s="12" t="s">
        <v>3141</v>
      </c>
      <c r="C3143" s="12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18">
        <f t="shared" si="294"/>
        <v>42800.67</v>
      </c>
      <c r="O3143" s="16">
        <f t="shared" si="295"/>
        <v>42841.624999999993</v>
      </c>
      <c r="P3143" s="5" t="s">
        <v>8271</v>
      </c>
      <c r="Q3143" s="9">
        <f t="shared" si="296"/>
        <v>0.51600000000000001</v>
      </c>
      <c r="R3143" s="15">
        <f t="shared" si="297"/>
        <v>32.25</v>
      </c>
      <c r="S3143" s="5" t="str">
        <f t="shared" si="298"/>
        <v>theater</v>
      </c>
      <c r="T3143" s="5" t="str">
        <f t="shared" si="299"/>
        <v>plays</v>
      </c>
    </row>
    <row r="3144" spans="1:20" ht="32" x14ac:dyDescent="0.2">
      <c r="A3144" s="5">
        <v>3142</v>
      </c>
      <c r="B3144" s="12" t="s">
        <v>3142</v>
      </c>
      <c r="C3144" s="12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18">
        <f t="shared" si="294"/>
        <v>42783.429849537039</v>
      </c>
      <c r="O3144" s="16">
        <f t="shared" si="295"/>
        <v>42813.263182870367</v>
      </c>
      <c r="P3144" s="5" t="s">
        <v>8271</v>
      </c>
      <c r="Q3144" s="9">
        <f t="shared" si="296"/>
        <v>1.6363636363636365E-2</v>
      </c>
      <c r="R3144" s="15">
        <f t="shared" si="297"/>
        <v>15</v>
      </c>
      <c r="S3144" s="5" t="str">
        <f t="shared" si="298"/>
        <v>theater</v>
      </c>
      <c r="T3144" s="5" t="str">
        <f t="shared" si="299"/>
        <v>plays</v>
      </c>
    </row>
    <row r="3145" spans="1:20" ht="32" x14ac:dyDescent="0.2">
      <c r="A3145" s="5">
        <v>3143</v>
      </c>
      <c r="B3145" s="12" t="s">
        <v>3143</v>
      </c>
      <c r="C3145" s="12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18">
        <f t="shared" si="294"/>
        <v>42808.274953703702</v>
      </c>
      <c r="O3145" s="16">
        <f t="shared" si="295"/>
        <v>42834.149953703702</v>
      </c>
      <c r="P3145" s="5" t="s">
        <v>8271</v>
      </c>
      <c r="Q3145" s="9">
        <f t="shared" si="296"/>
        <v>0</v>
      </c>
      <c r="R3145" s="15" t="str">
        <f t="shared" si="297"/>
        <v>N/A</v>
      </c>
      <c r="S3145" s="5" t="str">
        <f t="shared" si="298"/>
        <v>theater</v>
      </c>
      <c r="T3145" s="5" t="str">
        <f t="shared" si="299"/>
        <v>plays</v>
      </c>
    </row>
    <row r="3146" spans="1:20" ht="32" x14ac:dyDescent="0.2">
      <c r="A3146" s="5">
        <v>3144</v>
      </c>
      <c r="B3146" s="12" t="s">
        <v>3144</v>
      </c>
      <c r="C3146" s="12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18">
        <f t="shared" si="294"/>
        <v>42796.454942129632</v>
      </c>
      <c r="O3146" s="16">
        <f t="shared" si="295"/>
        <v>42813.041666666664</v>
      </c>
      <c r="P3146" s="5" t="s">
        <v>8271</v>
      </c>
      <c r="Q3146" s="9">
        <f t="shared" si="296"/>
        <v>0.754</v>
      </c>
      <c r="R3146" s="15">
        <f t="shared" si="297"/>
        <v>251.33</v>
      </c>
      <c r="S3146" s="5" t="str">
        <f t="shared" si="298"/>
        <v>theater</v>
      </c>
      <c r="T3146" s="5" t="str">
        <f t="shared" si="299"/>
        <v>plays</v>
      </c>
    </row>
    <row r="3147" spans="1:20" ht="32" x14ac:dyDescent="0.2">
      <c r="A3147" s="5">
        <v>3145</v>
      </c>
      <c r="B3147" s="12" t="s">
        <v>3145</v>
      </c>
      <c r="C3147" s="12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18">
        <f t="shared" si="294"/>
        <v>42761.957569444443</v>
      </c>
      <c r="O3147" s="16">
        <f t="shared" si="295"/>
        <v>42821.790902777771</v>
      </c>
      <c r="P3147" s="5" t="s">
        <v>8271</v>
      </c>
      <c r="Q3147" s="9">
        <f t="shared" si="296"/>
        <v>0</v>
      </c>
      <c r="R3147" s="15" t="str">
        <f t="shared" si="297"/>
        <v>N/A</v>
      </c>
      <c r="S3147" s="5" t="str">
        <f t="shared" si="298"/>
        <v>theater</v>
      </c>
      <c r="T3147" s="5" t="str">
        <f t="shared" si="299"/>
        <v>plays</v>
      </c>
    </row>
    <row r="3148" spans="1:20" ht="16" x14ac:dyDescent="0.2">
      <c r="A3148" s="5">
        <v>3146</v>
      </c>
      <c r="B3148" s="12" t="s">
        <v>3146</v>
      </c>
      <c r="C3148" s="12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18">
        <f t="shared" si="294"/>
        <v>42796.599143518521</v>
      </c>
      <c r="O3148" s="16">
        <f t="shared" si="295"/>
        <v>42841.432476851849</v>
      </c>
      <c r="P3148" s="5" t="s">
        <v>8271</v>
      </c>
      <c r="Q3148" s="9">
        <f t="shared" si="296"/>
        <v>0.105</v>
      </c>
      <c r="R3148" s="15">
        <f t="shared" si="297"/>
        <v>437.5</v>
      </c>
      <c r="S3148" s="5" t="str">
        <f t="shared" si="298"/>
        <v>theater</v>
      </c>
      <c r="T3148" s="5" t="str">
        <f t="shared" si="299"/>
        <v>plays</v>
      </c>
    </row>
    <row r="3149" spans="1:20" ht="32" x14ac:dyDescent="0.2">
      <c r="A3149" s="5">
        <v>3147</v>
      </c>
      <c r="B3149" s="12" t="s">
        <v>3147</v>
      </c>
      <c r="C3149" s="12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18">
        <f t="shared" si="294"/>
        <v>41909.886053240734</v>
      </c>
      <c r="O3149" s="16">
        <f t="shared" si="295"/>
        <v>41949.802719907406</v>
      </c>
      <c r="P3149" s="5" t="s">
        <v>8271</v>
      </c>
      <c r="Q3149" s="9">
        <f t="shared" si="296"/>
        <v>1.1752499999999999</v>
      </c>
      <c r="R3149" s="15">
        <f t="shared" si="297"/>
        <v>110.35</v>
      </c>
      <c r="S3149" s="5" t="str">
        <f t="shared" si="298"/>
        <v>theater</v>
      </c>
      <c r="T3149" s="5" t="str">
        <f t="shared" si="299"/>
        <v>plays</v>
      </c>
    </row>
    <row r="3150" spans="1:20" ht="16" x14ac:dyDescent="0.2">
      <c r="A3150" s="5">
        <v>3148</v>
      </c>
      <c r="B3150" s="12" t="s">
        <v>3148</v>
      </c>
      <c r="C3150" s="12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18">
        <f t="shared" si="294"/>
        <v>41891.581990740735</v>
      </c>
      <c r="O3150" s="16">
        <f t="shared" si="295"/>
        <v>41912.958333333328</v>
      </c>
      <c r="P3150" s="5" t="s">
        <v>8271</v>
      </c>
      <c r="Q3150" s="9">
        <f t="shared" si="296"/>
        <v>1.3116666666666668</v>
      </c>
      <c r="R3150" s="15">
        <f t="shared" si="297"/>
        <v>41.42</v>
      </c>
      <c r="S3150" s="5" t="str">
        <f t="shared" si="298"/>
        <v>theater</v>
      </c>
      <c r="T3150" s="5" t="str">
        <f t="shared" si="299"/>
        <v>plays</v>
      </c>
    </row>
    <row r="3151" spans="1:20" ht="32" x14ac:dyDescent="0.2">
      <c r="A3151" s="5">
        <v>3149</v>
      </c>
      <c r="B3151" s="12" t="s">
        <v>3149</v>
      </c>
      <c r="C3151" s="12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18">
        <f t="shared" si="294"/>
        <v>41225.934027777774</v>
      </c>
      <c r="O3151" s="16">
        <f t="shared" si="295"/>
        <v>41249.875</v>
      </c>
      <c r="P3151" s="5" t="s">
        <v>8271</v>
      </c>
      <c r="Q3151" s="9">
        <f t="shared" si="296"/>
        <v>1.04</v>
      </c>
      <c r="R3151" s="15">
        <f t="shared" si="297"/>
        <v>52</v>
      </c>
      <c r="S3151" s="5" t="str">
        <f t="shared" si="298"/>
        <v>theater</v>
      </c>
      <c r="T3151" s="5" t="str">
        <f t="shared" si="299"/>
        <v>plays</v>
      </c>
    </row>
    <row r="3152" spans="1:20" ht="32" x14ac:dyDescent="0.2">
      <c r="A3152" s="5">
        <v>3150</v>
      </c>
      <c r="B3152" s="12" t="s">
        <v>3150</v>
      </c>
      <c r="C3152" s="12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18">
        <f t="shared" si="294"/>
        <v>40478.180590277778</v>
      </c>
      <c r="O3152" s="16">
        <f t="shared" si="295"/>
        <v>40567.958333333328</v>
      </c>
      <c r="P3152" s="5" t="s">
        <v>8271</v>
      </c>
      <c r="Q3152" s="9">
        <f t="shared" si="296"/>
        <v>1.01</v>
      </c>
      <c r="R3152" s="15">
        <f t="shared" si="297"/>
        <v>33.99</v>
      </c>
      <c r="S3152" s="5" t="str">
        <f t="shared" si="298"/>
        <v>theater</v>
      </c>
      <c r="T3152" s="5" t="str">
        <f t="shared" si="299"/>
        <v>plays</v>
      </c>
    </row>
    <row r="3153" spans="1:20" ht="32" x14ac:dyDescent="0.2">
      <c r="A3153" s="5">
        <v>3151</v>
      </c>
      <c r="B3153" s="12" t="s">
        <v>3151</v>
      </c>
      <c r="C3153" s="12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18">
        <f t="shared" si="294"/>
        <v>41862.756643518514</v>
      </c>
      <c r="O3153" s="16">
        <f t="shared" si="295"/>
        <v>41892.631643518514</v>
      </c>
      <c r="P3153" s="5" t="s">
        <v>8271</v>
      </c>
      <c r="Q3153" s="9">
        <f t="shared" si="296"/>
        <v>1.004</v>
      </c>
      <c r="R3153" s="15">
        <f t="shared" si="297"/>
        <v>103.35</v>
      </c>
      <c r="S3153" s="5" t="str">
        <f t="shared" si="298"/>
        <v>theater</v>
      </c>
      <c r="T3153" s="5" t="str">
        <f t="shared" si="299"/>
        <v>plays</v>
      </c>
    </row>
    <row r="3154" spans="1:20" ht="32" x14ac:dyDescent="0.2">
      <c r="A3154" s="5">
        <v>3152</v>
      </c>
      <c r="B3154" s="12" t="s">
        <v>3152</v>
      </c>
      <c r="C3154" s="12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18">
        <f t="shared" si="294"/>
        <v>41550.784340277773</v>
      </c>
      <c r="O3154" s="16">
        <f t="shared" si="295"/>
        <v>41580.659340277773</v>
      </c>
      <c r="P3154" s="5" t="s">
        <v>8271</v>
      </c>
      <c r="Q3154" s="9">
        <f t="shared" si="296"/>
        <v>1.0595454545454546</v>
      </c>
      <c r="R3154" s="15">
        <f t="shared" si="297"/>
        <v>34.79</v>
      </c>
      <c r="S3154" s="5" t="str">
        <f t="shared" si="298"/>
        <v>theater</v>
      </c>
      <c r="T3154" s="5" t="str">
        <f t="shared" si="299"/>
        <v>plays</v>
      </c>
    </row>
    <row r="3155" spans="1:20" ht="32" x14ac:dyDescent="0.2">
      <c r="A3155" s="5">
        <v>3153</v>
      </c>
      <c r="B3155" s="12" t="s">
        <v>3153</v>
      </c>
      <c r="C3155" s="12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18">
        <f t="shared" si="294"/>
        <v>40633.071030092593</v>
      </c>
      <c r="O3155" s="16">
        <f t="shared" si="295"/>
        <v>40663.999305555553</v>
      </c>
      <c r="P3155" s="5" t="s">
        <v>8271</v>
      </c>
      <c r="Q3155" s="9">
        <f t="shared" si="296"/>
        <v>3.3558333333333334</v>
      </c>
      <c r="R3155" s="15">
        <f t="shared" si="297"/>
        <v>41.77</v>
      </c>
      <c r="S3155" s="5" t="str">
        <f t="shared" si="298"/>
        <v>theater</v>
      </c>
      <c r="T3155" s="5" t="str">
        <f t="shared" si="299"/>
        <v>plays</v>
      </c>
    </row>
    <row r="3156" spans="1:20" ht="32" x14ac:dyDescent="0.2">
      <c r="A3156" s="5">
        <v>3154</v>
      </c>
      <c r="B3156" s="12" t="s">
        <v>3154</v>
      </c>
      <c r="C3156" s="12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18">
        <f t="shared" si="294"/>
        <v>40970.792337962957</v>
      </c>
      <c r="O3156" s="16">
        <f t="shared" si="295"/>
        <v>41000.625671296293</v>
      </c>
      <c r="P3156" s="5" t="s">
        <v>8271</v>
      </c>
      <c r="Q3156" s="9">
        <f t="shared" si="296"/>
        <v>1.1292857142857142</v>
      </c>
      <c r="R3156" s="15">
        <f t="shared" si="297"/>
        <v>64.27</v>
      </c>
      <c r="S3156" s="5" t="str">
        <f t="shared" si="298"/>
        <v>theater</v>
      </c>
      <c r="T3156" s="5" t="str">
        <f t="shared" si="299"/>
        <v>plays</v>
      </c>
    </row>
    <row r="3157" spans="1:20" ht="32" x14ac:dyDescent="0.2">
      <c r="A3157" s="5">
        <v>3155</v>
      </c>
      <c r="B3157" s="12" t="s">
        <v>3155</v>
      </c>
      <c r="C3157" s="12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18">
        <f t="shared" si="294"/>
        <v>41233.415798611109</v>
      </c>
      <c r="O3157" s="16">
        <f t="shared" si="295"/>
        <v>41263.290798611109</v>
      </c>
      <c r="P3157" s="5" t="s">
        <v>8271</v>
      </c>
      <c r="Q3157" s="9">
        <f t="shared" si="296"/>
        <v>1.885046</v>
      </c>
      <c r="R3157" s="15">
        <f t="shared" si="297"/>
        <v>31.21</v>
      </c>
      <c r="S3157" s="5" t="str">
        <f t="shared" si="298"/>
        <v>theater</v>
      </c>
      <c r="T3157" s="5" t="str">
        <f t="shared" si="299"/>
        <v>plays</v>
      </c>
    </row>
    <row r="3158" spans="1:20" ht="32" x14ac:dyDescent="0.2">
      <c r="A3158" s="5">
        <v>3156</v>
      </c>
      <c r="B3158" s="12" t="s">
        <v>3156</v>
      </c>
      <c r="C3158" s="12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18">
        <f t="shared" si="294"/>
        <v>41026.869722222218</v>
      </c>
      <c r="O3158" s="16">
        <f t="shared" si="295"/>
        <v>41061.744722222218</v>
      </c>
      <c r="P3158" s="5" t="s">
        <v>8271</v>
      </c>
      <c r="Q3158" s="9">
        <f t="shared" si="296"/>
        <v>1.0181818181818181</v>
      </c>
      <c r="R3158" s="15">
        <f t="shared" si="297"/>
        <v>62.92</v>
      </c>
      <c r="S3158" s="5" t="str">
        <f t="shared" si="298"/>
        <v>theater</v>
      </c>
      <c r="T3158" s="5" t="str">
        <f t="shared" si="299"/>
        <v>plays</v>
      </c>
    </row>
    <row r="3159" spans="1:20" ht="16" x14ac:dyDescent="0.2">
      <c r="A3159" s="5">
        <v>3157</v>
      </c>
      <c r="B3159" s="12" t="s">
        <v>3157</v>
      </c>
      <c r="C3159" s="12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18">
        <f t="shared" si="294"/>
        <v>41829.704918981479</v>
      </c>
      <c r="O3159" s="16">
        <f t="shared" si="295"/>
        <v>41839</v>
      </c>
      <c r="P3159" s="5" t="s">
        <v>8271</v>
      </c>
      <c r="Q3159" s="9">
        <f t="shared" si="296"/>
        <v>1.01</v>
      </c>
      <c r="R3159" s="15">
        <f t="shared" si="297"/>
        <v>98.54</v>
      </c>
      <c r="S3159" s="5" t="str">
        <f t="shared" si="298"/>
        <v>theater</v>
      </c>
      <c r="T3159" s="5" t="str">
        <f t="shared" si="299"/>
        <v>plays</v>
      </c>
    </row>
    <row r="3160" spans="1:20" ht="16" x14ac:dyDescent="0.2">
      <c r="A3160" s="5">
        <v>3158</v>
      </c>
      <c r="B3160" s="12" t="s">
        <v>3158</v>
      </c>
      <c r="C3160" s="12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18">
        <f t="shared" si="294"/>
        <v>41447.756388888891</v>
      </c>
      <c r="O3160" s="16">
        <f t="shared" si="295"/>
        <v>41477.631388888891</v>
      </c>
      <c r="P3160" s="5" t="s">
        <v>8271</v>
      </c>
      <c r="Q3160" s="9">
        <f t="shared" si="296"/>
        <v>1.1399999999999999</v>
      </c>
      <c r="R3160" s="15">
        <f t="shared" si="297"/>
        <v>82.61</v>
      </c>
      <c r="S3160" s="5" t="str">
        <f t="shared" si="298"/>
        <v>theater</v>
      </c>
      <c r="T3160" s="5" t="str">
        <f t="shared" si="299"/>
        <v>plays</v>
      </c>
    </row>
    <row r="3161" spans="1:20" ht="32" x14ac:dyDescent="0.2">
      <c r="A3161" s="5">
        <v>3159</v>
      </c>
      <c r="B3161" s="12" t="s">
        <v>3159</v>
      </c>
      <c r="C3161" s="12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18">
        <f t="shared" si="294"/>
        <v>40883.983344907407</v>
      </c>
      <c r="O3161" s="16">
        <f t="shared" si="295"/>
        <v>40926.75</v>
      </c>
      <c r="P3161" s="5" t="s">
        <v>8271</v>
      </c>
      <c r="Q3161" s="9">
        <f t="shared" si="296"/>
        <v>1.3348133333333334</v>
      </c>
      <c r="R3161" s="15">
        <f t="shared" si="297"/>
        <v>38.5</v>
      </c>
      <c r="S3161" s="5" t="str">
        <f t="shared" si="298"/>
        <v>theater</v>
      </c>
      <c r="T3161" s="5" t="str">
        <f t="shared" si="299"/>
        <v>plays</v>
      </c>
    </row>
    <row r="3162" spans="1:20" ht="32" x14ac:dyDescent="0.2">
      <c r="A3162" s="5">
        <v>3160</v>
      </c>
      <c r="B3162" s="12" t="s">
        <v>3160</v>
      </c>
      <c r="C3162" s="12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18">
        <f t="shared" si="294"/>
        <v>41841.181562499994</v>
      </c>
      <c r="O3162" s="16">
        <f t="shared" si="295"/>
        <v>41863.999305555553</v>
      </c>
      <c r="P3162" s="5" t="s">
        <v>8271</v>
      </c>
      <c r="Q3162" s="9">
        <f t="shared" si="296"/>
        <v>1.0153333333333334</v>
      </c>
      <c r="R3162" s="15">
        <f t="shared" si="297"/>
        <v>80.16</v>
      </c>
      <c r="S3162" s="5" t="str">
        <f t="shared" si="298"/>
        <v>theater</v>
      </c>
      <c r="T3162" s="5" t="str">
        <f t="shared" si="299"/>
        <v>plays</v>
      </c>
    </row>
    <row r="3163" spans="1:20" ht="32" x14ac:dyDescent="0.2">
      <c r="A3163" s="5">
        <v>3161</v>
      </c>
      <c r="B3163" s="12" t="s">
        <v>3161</v>
      </c>
      <c r="C3163" s="12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18">
        <f t="shared" si="294"/>
        <v>41897.452800925923</v>
      </c>
      <c r="O3163" s="16">
        <f t="shared" si="295"/>
        <v>41927.327800925923</v>
      </c>
      <c r="P3163" s="5" t="s">
        <v>8271</v>
      </c>
      <c r="Q3163" s="9">
        <f t="shared" si="296"/>
        <v>1.0509999999999999</v>
      </c>
      <c r="R3163" s="15">
        <f t="shared" si="297"/>
        <v>28.41</v>
      </c>
      <c r="S3163" s="5" t="str">
        <f t="shared" si="298"/>
        <v>theater</v>
      </c>
      <c r="T3163" s="5" t="str">
        <f t="shared" si="299"/>
        <v>plays</v>
      </c>
    </row>
    <row r="3164" spans="1:20" ht="32" x14ac:dyDescent="0.2">
      <c r="A3164" s="5">
        <v>3162</v>
      </c>
      <c r="B3164" s="12" t="s">
        <v>3162</v>
      </c>
      <c r="C3164" s="12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18">
        <f t="shared" si="294"/>
        <v>41799.60256944444</v>
      </c>
      <c r="O3164" s="16">
        <f t="shared" si="295"/>
        <v>41826.875</v>
      </c>
      <c r="P3164" s="5" t="s">
        <v>8271</v>
      </c>
      <c r="Q3164" s="9">
        <f t="shared" si="296"/>
        <v>1.2715000000000001</v>
      </c>
      <c r="R3164" s="15">
        <f t="shared" si="297"/>
        <v>80.73</v>
      </c>
      <c r="S3164" s="5" t="str">
        <f t="shared" si="298"/>
        <v>theater</v>
      </c>
      <c r="T3164" s="5" t="str">
        <f t="shared" si="299"/>
        <v>plays</v>
      </c>
    </row>
    <row r="3165" spans="1:20" ht="32" x14ac:dyDescent="0.2">
      <c r="A3165" s="5">
        <v>3163</v>
      </c>
      <c r="B3165" s="12" t="s">
        <v>3163</v>
      </c>
      <c r="C3165" s="12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18">
        <f t="shared" si="294"/>
        <v>41775.670428240737</v>
      </c>
      <c r="O3165" s="16">
        <f t="shared" si="295"/>
        <v>41805.545428240737</v>
      </c>
      <c r="P3165" s="5" t="s">
        <v>8271</v>
      </c>
      <c r="Q3165" s="9">
        <f t="shared" si="296"/>
        <v>1.1115384615384616</v>
      </c>
      <c r="R3165" s="15">
        <f t="shared" si="297"/>
        <v>200.69</v>
      </c>
      <c r="S3165" s="5" t="str">
        <f t="shared" si="298"/>
        <v>theater</v>
      </c>
      <c r="T3165" s="5" t="str">
        <f t="shared" si="299"/>
        <v>plays</v>
      </c>
    </row>
    <row r="3166" spans="1:20" ht="32" x14ac:dyDescent="0.2">
      <c r="A3166" s="5">
        <v>3164</v>
      </c>
      <c r="B3166" s="12" t="s">
        <v>3164</v>
      </c>
      <c r="C3166" s="12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18">
        <f t="shared" si="294"/>
        <v>41766.722395833327</v>
      </c>
      <c r="O3166" s="16">
        <f t="shared" si="295"/>
        <v>41799.597395833327</v>
      </c>
      <c r="P3166" s="5" t="s">
        <v>8271</v>
      </c>
      <c r="Q3166" s="9">
        <f t="shared" si="296"/>
        <v>1.0676000000000001</v>
      </c>
      <c r="R3166" s="15">
        <f t="shared" si="297"/>
        <v>37.590000000000003</v>
      </c>
      <c r="S3166" s="5" t="str">
        <f t="shared" si="298"/>
        <v>theater</v>
      </c>
      <c r="T3166" s="5" t="str">
        <f t="shared" si="299"/>
        <v>plays</v>
      </c>
    </row>
    <row r="3167" spans="1:20" ht="32" x14ac:dyDescent="0.2">
      <c r="A3167" s="5">
        <v>3165</v>
      </c>
      <c r="B3167" s="12" t="s">
        <v>3165</v>
      </c>
      <c r="C3167" s="12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18">
        <f t="shared" si="294"/>
        <v>40644.075925925921</v>
      </c>
      <c r="O3167" s="16">
        <f t="shared" si="295"/>
        <v>40665.957638888889</v>
      </c>
      <c r="P3167" s="5" t="s">
        <v>8271</v>
      </c>
      <c r="Q3167" s="9">
        <f t="shared" si="296"/>
        <v>1.6266666666666667</v>
      </c>
      <c r="R3167" s="15">
        <f t="shared" si="297"/>
        <v>58.1</v>
      </c>
      <c r="S3167" s="5" t="str">
        <f t="shared" si="298"/>
        <v>theater</v>
      </c>
      <c r="T3167" s="5" t="str">
        <f t="shared" si="299"/>
        <v>plays</v>
      </c>
    </row>
    <row r="3168" spans="1:20" ht="32" x14ac:dyDescent="0.2">
      <c r="A3168" s="5">
        <v>3166</v>
      </c>
      <c r="B3168" s="12" t="s">
        <v>3166</v>
      </c>
      <c r="C3168" s="12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18">
        <f t="shared" si="294"/>
        <v>41940.608252314814</v>
      </c>
      <c r="O3168" s="16">
        <f t="shared" si="295"/>
        <v>41969.124305555553</v>
      </c>
      <c r="P3168" s="5" t="s">
        <v>8271</v>
      </c>
      <c r="Q3168" s="9">
        <f t="shared" si="296"/>
        <v>1.6022808571428573</v>
      </c>
      <c r="R3168" s="15">
        <f t="shared" si="297"/>
        <v>60.3</v>
      </c>
      <c r="S3168" s="5" t="str">
        <f t="shared" si="298"/>
        <v>theater</v>
      </c>
      <c r="T3168" s="5" t="str">
        <f t="shared" si="299"/>
        <v>plays</v>
      </c>
    </row>
    <row r="3169" spans="1:20" ht="16" x14ac:dyDescent="0.2">
      <c r="A3169" s="5">
        <v>3167</v>
      </c>
      <c r="B3169" s="12" t="s">
        <v>3167</v>
      </c>
      <c r="C3169" s="12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18">
        <f t="shared" si="294"/>
        <v>41839.092372685183</v>
      </c>
      <c r="O3169" s="16">
        <f t="shared" si="295"/>
        <v>41852.967372685183</v>
      </c>
      <c r="P3169" s="5" t="s">
        <v>8271</v>
      </c>
      <c r="Q3169" s="9">
        <f t="shared" si="296"/>
        <v>1.1616666666666666</v>
      </c>
      <c r="R3169" s="15">
        <f t="shared" si="297"/>
        <v>63.36</v>
      </c>
      <c r="S3169" s="5" t="str">
        <f t="shared" si="298"/>
        <v>theater</v>
      </c>
      <c r="T3169" s="5" t="str">
        <f t="shared" si="299"/>
        <v>plays</v>
      </c>
    </row>
    <row r="3170" spans="1:20" ht="32" x14ac:dyDescent="0.2">
      <c r="A3170" s="5">
        <v>3168</v>
      </c>
      <c r="B3170" s="12" t="s">
        <v>3168</v>
      </c>
      <c r="C3170" s="12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18">
        <f t="shared" si="294"/>
        <v>41772.022604166668</v>
      </c>
      <c r="O3170" s="16">
        <f t="shared" si="295"/>
        <v>41803.708333333328</v>
      </c>
      <c r="P3170" s="5" t="s">
        <v>8271</v>
      </c>
      <c r="Q3170" s="9">
        <f t="shared" si="296"/>
        <v>1.242</v>
      </c>
      <c r="R3170" s="15">
        <f t="shared" si="297"/>
        <v>50.9</v>
      </c>
      <c r="S3170" s="5" t="str">
        <f t="shared" si="298"/>
        <v>theater</v>
      </c>
      <c r="T3170" s="5" t="str">
        <f t="shared" si="299"/>
        <v>plays</v>
      </c>
    </row>
    <row r="3171" spans="1:20" ht="16" x14ac:dyDescent="0.2">
      <c r="A3171" s="5">
        <v>3169</v>
      </c>
      <c r="B3171" s="12" t="s">
        <v>3169</v>
      </c>
      <c r="C3171" s="12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18">
        <f t="shared" si="294"/>
        <v>41591.654641203699</v>
      </c>
      <c r="O3171" s="16">
        <f t="shared" si="295"/>
        <v>41620.999305555553</v>
      </c>
      <c r="P3171" s="5" t="s">
        <v>8271</v>
      </c>
      <c r="Q3171" s="9">
        <f t="shared" si="296"/>
        <v>1.030125</v>
      </c>
      <c r="R3171" s="15">
        <f t="shared" si="297"/>
        <v>100.5</v>
      </c>
      <c r="S3171" s="5" t="str">
        <f t="shared" si="298"/>
        <v>theater</v>
      </c>
      <c r="T3171" s="5" t="str">
        <f t="shared" si="299"/>
        <v>plays</v>
      </c>
    </row>
    <row r="3172" spans="1:20" ht="32" x14ac:dyDescent="0.2">
      <c r="A3172" s="5">
        <v>3170</v>
      </c>
      <c r="B3172" s="12" t="s">
        <v>3170</v>
      </c>
      <c r="C3172" s="12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18">
        <f t="shared" si="294"/>
        <v>41788.997037037036</v>
      </c>
      <c r="O3172" s="16">
        <f t="shared" si="295"/>
        <v>41821.958333333328</v>
      </c>
      <c r="P3172" s="5" t="s">
        <v>8271</v>
      </c>
      <c r="Q3172" s="9">
        <f t="shared" si="296"/>
        <v>1.1225000000000001</v>
      </c>
      <c r="R3172" s="15">
        <f t="shared" si="297"/>
        <v>31.62</v>
      </c>
      <c r="S3172" s="5" t="str">
        <f t="shared" si="298"/>
        <v>theater</v>
      </c>
      <c r="T3172" s="5" t="str">
        <f t="shared" si="299"/>
        <v>plays</v>
      </c>
    </row>
    <row r="3173" spans="1:20" ht="32" x14ac:dyDescent="0.2">
      <c r="A3173" s="5">
        <v>3171</v>
      </c>
      <c r="B3173" s="12" t="s">
        <v>3171</v>
      </c>
      <c r="C3173" s="12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18">
        <f t="shared" si="294"/>
        <v>42466.524976851848</v>
      </c>
      <c r="O3173" s="16">
        <f t="shared" si="295"/>
        <v>42496.399976851848</v>
      </c>
      <c r="P3173" s="5" t="s">
        <v>8271</v>
      </c>
      <c r="Q3173" s="9">
        <f t="shared" si="296"/>
        <v>1.0881428571428571</v>
      </c>
      <c r="R3173" s="15">
        <f t="shared" si="297"/>
        <v>65.099999999999994</v>
      </c>
      <c r="S3173" s="5" t="str">
        <f t="shared" si="298"/>
        <v>theater</v>
      </c>
      <c r="T3173" s="5" t="str">
        <f t="shared" si="299"/>
        <v>plays</v>
      </c>
    </row>
    <row r="3174" spans="1:20" ht="32" x14ac:dyDescent="0.2">
      <c r="A3174" s="5">
        <v>3172</v>
      </c>
      <c r="B3174" s="12" t="s">
        <v>3172</v>
      </c>
      <c r="C3174" s="12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18">
        <f t="shared" si="294"/>
        <v>40923.646620370368</v>
      </c>
      <c r="O3174" s="16">
        <f t="shared" si="295"/>
        <v>40953.521620370368</v>
      </c>
      <c r="P3174" s="5" t="s">
        <v>8271</v>
      </c>
      <c r="Q3174" s="9">
        <f t="shared" si="296"/>
        <v>1.1499999999999999</v>
      </c>
      <c r="R3174" s="15">
        <f t="shared" si="297"/>
        <v>79.31</v>
      </c>
      <c r="S3174" s="5" t="str">
        <f t="shared" si="298"/>
        <v>theater</v>
      </c>
      <c r="T3174" s="5" t="str">
        <f t="shared" si="299"/>
        <v>plays</v>
      </c>
    </row>
    <row r="3175" spans="1:20" ht="32" x14ac:dyDescent="0.2">
      <c r="A3175" s="5">
        <v>3173</v>
      </c>
      <c r="B3175" s="12" t="s">
        <v>3173</v>
      </c>
      <c r="C3175" s="12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18">
        <f t="shared" si="294"/>
        <v>41878.795046296298</v>
      </c>
      <c r="O3175" s="16">
        <f t="shared" si="295"/>
        <v>41908.670046296298</v>
      </c>
      <c r="P3175" s="5" t="s">
        <v>8271</v>
      </c>
      <c r="Q3175" s="9">
        <f t="shared" si="296"/>
        <v>1.03</v>
      </c>
      <c r="R3175" s="15">
        <f t="shared" si="297"/>
        <v>139.19</v>
      </c>
      <c r="S3175" s="5" t="str">
        <f t="shared" si="298"/>
        <v>theater</v>
      </c>
      <c r="T3175" s="5" t="str">
        <f t="shared" si="299"/>
        <v>plays</v>
      </c>
    </row>
    <row r="3176" spans="1:20" ht="32" x14ac:dyDescent="0.2">
      <c r="A3176" s="5">
        <v>3174</v>
      </c>
      <c r="B3176" s="12" t="s">
        <v>3174</v>
      </c>
      <c r="C3176" s="12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18">
        <f t="shared" si="294"/>
        <v>41862.781342592592</v>
      </c>
      <c r="O3176" s="16">
        <f t="shared" si="295"/>
        <v>41876.656342592592</v>
      </c>
      <c r="P3176" s="5" t="s">
        <v>8271</v>
      </c>
      <c r="Q3176" s="9">
        <f t="shared" si="296"/>
        <v>1.0113333333333334</v>
      </c>
      <c r="R3176" s="15">
        <f t="shared" si="297"/>
        <v>131.91</v>
      </c>
      <c r="S3176" s="5" t="str">
        <f t="shared" si="298"/>
        <v>theater</v>
      </c>
      <c r="T3176" s="5" t="str">
        <f t="shared" si="299"/>
        <v>plays</v>
      </c>
    </row>
    <row r="3177" spans="1:20" ht="32" x14ac:dyDescent="0.2">
      <c r="A3177" s="5">
        <v>3175</v>
      </c>
      <c r="B3177" s="12" t="s">
        <v>3175</v>
      </c>
      <c r="C3177" s="12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18">
        <f t="shared" si="294"/>
        <v>40531.803553240738</v>
      </c>
      <c r="O3177" s="16">
        <f t="shared" si="295"/>
        <v>40591.678553240738</v>
      </c>
      <c r="P3177" s="5" t="s">
        <v>8271</v>
      </c>
      <c r="Q3177" s="9">
        <f t="shared" si="296"/>
        <v>1.0955999999999999</v>
      </c>
      <c r="R3177" s="15">
        <f t="shared" si="297"/>
        <v>91.3</v>
      </c>
      <c r="S3177" s="5" t="str">
        <f t="shared" si="298"/>
        <v>theater</v>
      </c>
      <c r="T3177" s="5" t="str">
        <f t="shared" si="299"/>
        <v>plays</v>
      </c>
    </row>
    <row r="3178" spans="1:20" ht="32" x14ac:dyDescent="0.2">
      <c r="A3178" s="5">
        <v>3176</v>
      </c>
      <c r="B3178" s="12" t="s">
        <v>3176</v>
      </c>
      <c r="C3178" s="12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18">
        <f t="shared" si="294"/>
        <v>41477.847581018512</v>
      </c>
      <c r="O3178" s="16">
        <f t="shared" si="295"/>
        <v>41504.416666666664</v>
      </c>
      <c r="P3178" s="5" t="s">
        <v>8271</v>
      </c>
      <c r="Q3178" s="9">
        <f t="shared" si="296"/>
        <v>1.148421052631579</v>
      </c>
      <c r="R3178" s="15">
        <f t="shared" si="297"/>
        <v>39.67</v>
      </c>
      <c r="S3178" s="5" t="str">
        <f t="shared" si="298"/>
        <v>theater</v>
      </c>
      <c r="T3178" s="5" t="str">
        <f t="shared" si="299"/>
        <v>plays</v>
      </c>
    </row>
    <row r="3179" spans="1:20" ht="32" x14ac:dyDescent="0.2">
      <c r="A3179" s="5">
        <v>3177</v>
      </c>
      <c r="B3179" s="12" t="s">
        <v>3177</v>
      </c>
      <c r="C3179" s="12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18">
        <f t="shared" si="294"/>
        <v>41781.583437499998</v>
      </c>
      <c r="O3179" s="16">
        <f t="shared" si="295"/>
        <v>41811.458437499998</v>
      </c>
      <c r="P3179" s="5" t="s">
        <v>8271</v>
      </c>
      <c r="Q3179" s="9">
        <f t="shared" si="296"/>
        <v>1.1739999999999999</v>
      </c>
      <c r="R3179" s="15">
        <f t="shared" si="297"/>
        <v>57.55</v>
      </c>
      <c r="S3179" s="5" t="str">
        <f t="shared" si="298"/>
        <v>theater</v>
      </c>
      <c r="T3179" s="5" t="str">
        <f t="shared" si="299"/>
        <v>plays</v>
      </c>
    </row>
    <row r="3180" spans="1:20" ht="32" x14ac:dyDescent="0.2">
      <c r="A3180" s="5">
        <v>3178</v>
      </c>
      <c r="B3180" s="12" t="s">
        <v>3178</v>
      </c>
      <c r="C3180" s="12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18">
        <f t="shared" si="294"/>
        <v>41806.521701388883</v>
      </c>
      <c r="O3180" s="16">
        <f t="shared" si="295"/>
        <v>41836.396701388883</v>
      </c>
      <c r="P3180" s="5" t="s">
        <v>8271</v>
      </c>
      <c r="Q3180" s="9">
        <f t="shared" si="296"/>
        <v>1.7173333333333334</v>
      </c>
      <c r="R3180" s="15">
        <f t="shared" si="297"/>
        <v>33.03</v>
      </c>
      <c r="S3180" s="5" t="str">
        <f t="shared" si="298"/>
        <v>theater</v>
      </c>
      <c r="T3180" s="5" t="str">
        <f t="shared" si="299"/>
        <v>plays</v>
      </c>
    </row>
    <row r="3181" spans="1:20" ht="16" x14ac:dyDescent="0.2">
      <c r="A3181" s="5">
        <v>3179</v>
      </c>
      <c r="B3181" s="12" t="s">
        <v>3179</v>
      </c>
      <c r="C3181" s="12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18">
        <f t="shared" si="294"/>
        <v>41375.61887731481</v>
      </c>
      <c r="O3181" s="16">
        <f t="shared" si="295"/>
        <v>41400.49387731481</v>
      </c>
      <c r="P3181" s="5" t="s">
        <v>8271</v>
      </c>
      <c r="Q3181" s="9">
        <f t="shared" si="296"/>
        <v>1.1416238095238094</v>
      </c>
      <c r="R3181" s="15">
        <f t="shared" si="297"/>
        <v>77.34</v>
      </c>
      <c r="S3181" s="5" t="str">
        <f t="shared" si="298"/>
        <v>theater</v>
      </c>
      <c r="T3181" s="5" t="str">
        <f t="shared" si="299"/>
        <v>plays</v>
      </c>
    </row>
    <row r="3182" spans="1:20" ht="32" x14ac:dyDescent="0.2">
      <c r="A3182" s="5">
        <v>3180</v>
      </c>
      <c r="B3182" s="12" t="s">
        <v>3180</v>
      </c>
      <c r="C3182" s="12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18">
        <f t="shared" si="294"/>
        <v>41780.329270833332</v>
      </c>
      <c r="O3182" s="16">
        <f t="shared" si="295"/>
        <v>41810.204270833332</v>
      </c>
      <c r="P3182" s="5" t="s">
        <v>8271</v>
      </c>
      <c r="Q3182" s="9">
        <f t="shared" si="296"/>
        <v>1.1975</v>
      </c>
      <c r="R3182" s="15">
        <f t="shared" si="297"/>
        <v>31.93</v>
      </c>
      <c r="S3182" s="5" t="str">
        <f t="shared" si="298"/>
        <v>theater</v>
      </c>
      <c r="T3182" s="5" t="str">
        <f t="shared" si="299"/>
        <v>plays</v>
      </c>
    </row>
    <row r="3183" spans="1:20" ht="32" x14ac:dyDescent="0.2">
      <c r="A3183" s="5">
        <v>3181</v>
      </c>
      <c r="B3183" s="12" t="s">
        <v>3181</v>
      </c>
      <c r="C3183" s="12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18">
        <f t="shared" si="294"/>
        <v>41779.226701388885</v>
      </c>
      <c r="O3183" s="16">
        <f t="shared" si="295"/>
        <v>41805.458333333328</v>
      </c>
      <c r="P3183" s="5" t="s">
        <v>8271</v>
      </c>
      <c r="Q3183" s="9">
        <f t="shared" si="296"/>
        <v>1.0900000000000001</v>
      </c>
      <c r="R3183" s="15">
        <f t="shared" si="297"/>
        <v>36.33</v>
      </c>
      <c r="S3183" s="5" t="str">
        <f t="shared" si="298"/>
        <v>theater</v>
      </c>
      <c r="T3183" s="5" t="str">
        <f t="shared" si="299"/>
        <v>plays</v>
      </c>
    </row>
    <row r="3184" spans="1:20" ht="48" x14ac:dyDescent="0.2">
      <c r="A3184" s="5">
        <v>3182</v>
      </c>
      <c r="B3184" s="12" t="s">
        <v>3182</v>
      </c>
      <c r="C3184" s="12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18">
        <f t="shared" si="294"/>
        <v>40883.865983796291</v>
      </c>
      <c r="O3184" s="16">
        <f t="shared" si="295"/>
        <v>40939.5</v>
      </c>
      <c r="P3184" s="5" t="s">
        <v>8271</v>
      </c>
      <c r="Q3184" s="9">
        <f t="shared" si="296"/>
        <v>1.0088571428571429</v>
      </c>
      <c r="R3184" s="15">
        <f t="shared" si="297"/>
        <v>46.77</v>
      </c>
      <c r="S3184" s="5" t="str">
        <f t="shared" si="298"/>
        <v>theater</v>
      </c>
      <c r="T3184" s="5" t="str">
        <f t="shared" si="299"/>
        <v>plays</v>
      </c>
    </row>
    <row r="3185" spans="1:20" ht="32" x14ac:dyDescent="0.2">
      <c r="A3185" s="5">
        <v>3183</v>
      </c>
      <c r="B3185" s="12" t="s">
        <v>3183</v>
      </c>
      <c r="C3185" s="12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18">
        <f t="shared" si="294"/>
        <v>41491.711446759255</v>
      </c>
      <c r="O3185" s="16">
        <f t="shared" si="295"/>
        <v>41509.586446759255</v>
      </c>
      <c r="P3185" s="5" t="s">
        <v>8271</v>
      </c>
      <c r="Q3185" s="9">
        <f t="shared" si="296"/>
        <v>1.0900000000000001</v>
      </c>
      <c r="R3185" s="15">
        <f t="shared" si="297"/>
        <v>40.07</v>
      </c>
      <c r="S3185" s="5" t="str">
        <f t="shared" si="298"/>
        <v>theater</v>
      </c>
      <c r="T3185" s="5" t="str">
        <f t="shared" si="299"/>
        <v>plays</v>
      </c>
    </row>
    <row r="3186" spans="1:20" ht="32" x14ac:dyDescent="0.2">
      <c r="A3186" s="5">
        <v>3184</v>
      </c>
      <c r="B3186" s="12" t="s">
        <v>3184</v>
      </c>
      <c r="C3186" s="12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18">
        <f t="shared" si="294"/>
        <v>41791.910081018512</v>
      </c>
      <c r="O3186" s="16">
        <f t="shared" si="295"/>
        <v>41821.785081018512</v>
      </c>
      <c r="P3186" s="5" t="s">
        <v>8271</v>
      </c>
      <c r="Q3186" s="9">
        <f t="shared" si="296"/>
        <v>1.0720930232558139</v>
      </c>
      <c r="R3186" s="15">
        <f t="shared" si="297"/>
        <v>100.22</v>
      </c>
      <c r="S3186" s="5" t="str">
        <f t="shared" si="298"/>
        <v>theater</v>
      </c>
      <c r="T3186" s="5" t="str">
        <f t="shared" si="299"/>
        <v>plays</v>
      </c>
    </row>
    <row r="3187" spans="1:20" ht="32" x14ac:dyDescent="0.2">
      <c r="A3187" s="5">
        <v>3185</v>
      </c>
      <c r="B3187" s="12" t="s">
        <v>3185</v>
      </c>
      <c r="C3187" s="12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18">
        <f t="shared" si="294"/>
        <v>41829.893993055557</v>
      </c>
      <c r="O3187" s="16">
        <f t="shared" si="295"/>
        <v>41836.768993055557</v>
      </c>
      <c r="P3187" s="5" t="s">
        <v>8271</v>
      </c>
      <c r="Q3187" s="9">
        <f t="shared" si="296"/>
        <v>1</v>
      </c>
      <c r="R3187" s="15">
        <f t="shared" si="297"/>
        <v>41.67</v>
      </c>
      <c r="S3187" s="5" t="str">
        <f t="shared" si="298"/>
        <v>theater</v>
      </c>
      <c r="T3187" s="5" t="str">
        <f t="shared" si="299"/>
        <v>plays</v>
      </c>
    </row>
    <row r="3188" spans="1:20" ht="32" x14ac:dyDescent="0.2">
      <c r="A3188" s="5">
        <v>3186</v>
      </c>
      <c r="B3188" s="12" t="s">
        <v>3186</v>
      </c>
      <c r="C3188" s="12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18">
        <f t="shared" si="294"/>
        <v>41868.840717592589</v>
      </c>
      <c r="O3188" s="16">
        <f t="shared" si="295"/>
        <v>41898.666666666664</v>
      </c>
      <c r="P3188" s="5" t="s">
        <v>8271</v>
      </c>
      <c r="Q3188" s="9">
        <f t="shared" si="296"/>
        <v>1.0218750000000001</v>
      </c>
      <c r="R3188" s="15">
        <f t="shared" si="297"/>
        <v>46.71</v>
      </c>
      <c r="S3188" s="5" t="str">
        <f t="shared" si="298"/>
        <v>theater</v>
      </c>
      <c r="T3188" s="5" t="str">
        <f t="shared" si="299"/>
        <v>plays</v>
      </c>
    </row>
    <row r="3189" spans="1:20" ht="32" x14ac:dyDescent="0.2">
      <c r="A3189" s="5">
        <v>3187</v>
      </c>
      <c r="B3189" s="12" t="s">
        <v>3187</v>
      </c>
      <c r="C3189" s="12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18">
        <f t="shared" si="294"/>
        <v>41835.583020833328</v>
      </c>
      <c r="O3189" s="16">
        <f t="shared" si="295"/>
        <v>41855.458020833328</v>
      </c>
      <c r="P3189" s="5" t="s">
        <v>8271</v>
      </c>
      <c r="Q3189" s="9">
        <f t="shared" si="296"/>
        <v>1.1629333333333334</v>
      </c>
      <c r="R3189" s="15">
        <f t="shared" si="297"/>
        <v>71.489999999999995</v>
      </c>
      <c r="S3189" s="5" t="str">
        <f t="shared" si="298"/>
        <v>theater</v>
      </c>
      <c r="T3189" s="5" t="str">
        <f t="shared" si="299"/>
        <v>plays</v>
      </c>
    </row>
    <row r="3190" spans="1:20" ht="32" x14ac:dyDescent="0.2">
      <c r="A3190" s="5">
        <v>3188</v>
      </c>
      <c r="B3190" s="12" t="s">
        <v>3188</v>
      </c>
      <c r="C3190" s="12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18">
        <f t="shared" si="294"/>
        <v>42144.332199074073</v>
      </c>
      <c r="O3190" s="16">
        <f t="shared" si="295"/>
        <v>42165.207199074073</v>
      </c>
      <c r="P3190" s="5" t="s">
        <v>8305</v>
      </c>
      <c r="Q3190" s="9">
        <f t="shared" si="296"/>
        <v>0.65</v>
      </c>
      <c r="R3190" s="15">
        <f t="shared" si="297"/>
        <v>14.44</v>
      </c>
      <c r="S3190" s="5" t="str">
        <f t="shared" si="298"/>
        <v>theater</v>
      </c>
      <c r="T3190" s="5" t="str">
        <f t="shared" si="299"/>
        <v>musical</v>
      </c>
    </row>
    <row r="3191" spans="1:20" ht="32" x14ac:dyDescent="0.2">
      <c r="A3191" s="5">
        <v>3189</v>
      </c>
      <c r="B3191" s="12" t="s">
        <v>3189</v>
      </c>
      <c r="C3191" s="12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18">
        <f t="shared" si="294"/>
        <v>42118.263101851851</v>
      </c>
      <c r="O3191" s="16">
        <f t="shared" si="295"/>
        <v>42148.138101851851</v>
      </c>
      <c r="P3191" s="5" t="s">
        <v>8305</v>
      </c>
      <c r="Q3191" s="9">
        <f t="shared" si="296"/>
        <v>0.12327272727272727</v>
      </c>
      <c r="R3191" s="15">
        <f t="shared" si="297"/>
        <v>356.84</v>
      </c>
      <c r="S3191" s="5" t="str">
        <f t="shared" si="298"/>
        <v>theater</v>
      </c>
      <c r="T3191" s="5" t="str">
        <f t="shared" si="299"/>
        <v>musical</v>
      </c>
    </row>
    <row r="3192" spans="1:20" ht="32" x14ac:dyDescent="0.2">
      <c r="A3192" s="5">
        <v>3190</v>
      </c>
      <c r="B3192" s="12" t="s">
        <v>3190</v>
      </c>
      <c r="C3192" s="12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18">
        <f t="shared" si="294"/>
        <v>42683.067997685182</v>
      </c>
      <c r="O3192" s="16">
        <f t="shared" si="295"/>
        <v>42712.984664351847</v>
      </c>
      <c r="P3192" s="5" t="s">
        <v>8305</v>
      </c>
      <c r="Q3192" s="9">
        <f t="shared" si="296"/>
        <v>0</v>
      </c>
      <c r="R3192" s="15" t="str">
        <f t="shared" si="297"/>
        <v>N/A</v>
      </c>
      <c r="S3192" s="5" t="str">
        <f t="shared" si="298"/>
        <v>theater</v>
      </c>
      <c r="T3192" s="5" t="str">
        <f t="shared" si="299"/>
        <v>musical</v>
      </c>
    </row>
    <row r="3193" spans="1:20" ht="32" x14ac:dyDescent="0.2">
      <c r="A3193" s="5">
        <v>3191</v>
      </c>
      <c r="B3193" s="12" t="s">
        <v>3191</v>
      </c>
      <c r="C3193" s="12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18">
        <f t="shared" si="294"/>
        <v>42538.672094907401</v>
      </c>
      <c r="O3193" s="16">
        <f t="shared" si="295"/>
        <v>42598.547094907401</v>
      </c>
      <c r="P3193" s="5" t="s">
        <v>8305</v>
      </c>
      <c r="Q3193" s="9">
        <f t="shared" si="296"/>
        <v>4.0266666666666666E-2</v>
      </c>
      <c r="R3193" s="15">
        <f t="shared" si="297"/>
        <v>37.75</v>
      </c>
      <c r="S3193" s="5" t="str">
        <f t="shared" si="298"/>
        <v>theater</v>
      </c>
      <c r="T3193" s="5" t="str">
        <f t="shared" si="299"/>
        <v>musical</v>
      </c>
    </row>
    <row r="3194" spans="1:20" ht="32" x14ac:dyDescent="0.2">
      <c r="A3194" s="5">
        <v>3192</v>
      </c>
      <c r="B3194" s="12" t="s">
        <v>3192</v>
      </c>
      <c r="C3194" s="12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18">
        <f t="shared" si="294"/>
        <v>42018.857164351844</v>
      </c>
      <c r="O3194" s="16">
        <f t="shared" si="295"/>
        <v>42063.708333333336</v>
      </c>
      <c r="P3194" s="5" t="s">
        <v>8305</v>
      </c>
      <c r="Q3194" s="9">
        <f t="shared" si="296"/>
        <v>1.0200000000000001E-2</v>
      </c>
      <c r="R3194" s="15">
        <f t="shared" si="297"/>
        <v>12.75</v>
      </c>
      <c r="S3194" s="5" t="str">
        <f t="shared" si="298"/>
        <v>theater</v>
      </c>
      <c r="T3194" s="5" t="str">
        <f t="shared" si="299"/>
        <v>musical</v>
      </c>
    </row>
    <row r="3195" spans="1:20" ht="32" x14ac:dyDescent="0.2">
      <c r="A3195" s="5">
        <v>3193</v>
      </c>
      <c r="B3195" s="12" t="s">
        <v>3193</v>
      </c>
      <c r="C3195" s="12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18">
        <f t="shared" si="294"/>
        <v>42010.884907407402</v>
      </c>
      <c r="O3195" s="16">
        <f t="shared" si="295"/>
        <v>42055.759907407402</v>
      </c>
      <c r="P3195" s="5" t="s">
        <v>8305</v>
      </c>
      <c r="Q3195" s="9">
        <f t="shared" si="296"/>
        <v>0.1174</v>
      </c>
      <c r="R3195" s="15">
        <f t="shared" si="297"/>
        <v>24.46</v>
      </c>
      <c r="S3195" s="5" t="str">
        <f t="shared" si="298"/>
        <v>theater</v>
      </c>
      <c r="T3195" s="5" t="str">
        <f t="shared" si="299"/>
        <v>musical</v>
      </c>
    </row>
    <row r="3196" spans="1:20" ht="32" x14ac:dyDescent="0.2">
      <c r="A3196" s="5">
        <v>3194</v>
      </c>
      <c r="B3196" s="12" t="s">
        <v>3194</v>
      </c>
      <c r="C3196" s="12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18">
        <f t="shared" si="294"/>
        <v>42181.979143518511</v>
      </c>
      <c r="O3196" s="16">
        <f t="shared" si="295"/>
        <v>42211.854143518511</v>
      </c>
      <c r="P3196" s="5" t="s">
        <v>8305</v>
      </c>
      <c r="Q3196" s="9">
        <f t="shared" si="296"/>
        <v>0</v>
      </c>
      <c r="R3196" s="15" t="str">
        <f t="shared" si="297"/>
        <v>N/A</v>
      </c>
      <c r="S3196" s="5" t="str">
        <f t="shared" si="298"/>
        <v>theater</v>
      </c>
      <c r="T3196" s="5" t="str">
        <f t="shared" si="299"/>
        <v>musical</v>
      </c>
    </row>
    <row r="3197" spans="1:20" ht="32" x14ac:dyDescent="0.2">
      <c r="A3197" s="5">
        <v>3195</v>
      </c>
      <c r="B3197" s="12" t="s">
        <v>3195</v>
      </c>
      <c r="C3197" s="12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18">
        <f t="shared" si="294"/>
        <v>42017.510902777773</v>
      </c>
      <c r="O3197" s="16">
        <f t="shared" si="295"/>
        <v>42047.385902777773</v>
      </c>
      <c r="P3197" s="5" t="s">
        <v>8305</v>
      </c>
      <c r="Q3197" s="9">
        <f t="shared" si="296"/>
        <v>0.59142857142857141</v>
      </c>
      <c r="R3197" s="15">
        <f t="shared" si="297"/>
        <v>53.08</v>
      </c>
      <c r="S3197" s="5" t="str">
        <f t="shared" si="298"/>
        <v>theater</v>
      </c>
      <c r="T3197" s="5" t="str">
        <f t="shared" si="299"/>
        <v>musical</v>
      </c>
    </row>
    <row r="3198" spans="1:20" ht="32" x14ac:dyDescent="0.2">
      <c r="A3198" s="5">
        <v>3196</v>
      </c>
      <c r="B3198" s="12" t="s">
        <v>3196</v>
      </c>
      <c r="C3198" s="12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18">
        <f t="shared" si="294"/>
        <v>42157.514756944445</v>
      </c>
      <c r="O3198" s="16">
        <f t="shared" si="295"/>
        <v>42217.374999999993</v>
      </c>
      <c r="P3198" s="5" t="s">
        <v>8305</v>
      </c>
      <c r="Q3198" s="9">
        <f t="shared" si="296"/>
        <v>5.9999999999999995E-4</v>
      </c>
      <c r="R3198" s="15">
        <f t="shared" si="297"/>
        <v>300</v>
      </c>
      <c r="S3198" s="5" t="str">
        <f t="shared" si="298"/>
        <v>theater</v>
      </c>
      <c r="T3198" s="5" t="str">
        <f t="shared" si="299"/>
        <v>musical</v>
      </c>
    </row>
    <row r="3199" spans="1:20" ht="16" x14ac:dyDescent="0.2">
      <c r="A3199" s="5">
        <v>3197</v>
      </c>
      <c r="B3199" s="12" t="s">
        <v>3197</v>
      </c>
      <c r="C3199" s="12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18">
        <f t="shared" si="294"/>
        <v>42009.40993055555</v>
      </c>
      <c r="O3199" s="16">
        <f t="shared" si="295"/>
        <v>42039.28493055555</v>
      </c>
      <c r="P3199" s="5" t="s">
        <v>8305</v>
      </c>
      <c r="Q3199" s="9">
        <f t="shared" si="296"/>
        <v>0.1145</v>
      </c>
      <c r="R3199" s="15">
        <f t="shared" si="297"/>
        <v>286.25</v>
      </c>
      <c r="S3199" s="5" t="str">
        <f t="shared" si="298"/>
        <v>theater</v>
      </c>
      <c r="T3199" s="5" t="str">
        <f t="shared" si="299"/>
        <v>musical</v>
      </c>
    </row>
    <row r="3200" spans="1:20" ht="32" x14ac:dyDescent="0.2">
      <c r="A3200" s="5">
        <v>3198</v>
      </c>
      <c r="B3200" s="12" t="s">
        <v>3198</v>
      </c>
      <c r="C3200" s="12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18">
        <f t="shared" si="294"/>
        <v>42013.341168981475</v>
      </c>
      <c r="O3200" s="16">
        <f t="shared" si="295"/>
        <v>42051.216168981475</v>
      </c>
      <c r="P3200" s="5" t="s">
        <v>8305</v>
      </c>
      <c r="Q3200" s="9">
        <f t="shared" si="296"/>
        <v>3.6666666666666666E-3</v>
      </c>
      <c r="R3200" s="15">
        <f t="shared" si="297"/>
        <v>36.67</v>
      </c>
      <c r="S3200" s="5" t="str">
        <f t="shared" si="298"/>
        <v>theater</v>
      </c>
      <c r="T3200" s="5" t="str">
        <f t="shared" si="299"/>
        <v>musical</v>
      </c>
    </row>
    <row r="3201" spans="1:20" ht="32" x14ac:dyDescent="0.2">
      <c r="A3201" s="5">
        <v>3199</v>
      </c>
      <c r="B3201" s="12" t="s">
        <v>3199</v>
      </c>
      <c r="C3201" s="12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18">
        <f t="shared" si="294"/>
        <v>41858.678449074076</v>
      </c>
      <c r="O3201" s="16">
        <f t="shared" si="295"/>
        <v>41888.666666666664</v>
      </c>
      <c r="P3201" s="5" t="s">
        <v>8305</v>
      </c>
      <c r="Q3201" s="9">
        <f t="shared" si="296"/>
        <v>0.52159999999999995</v>
      </c>
      <c r="R3201" s="15">
        <f t="shared" si="297"/>
        <v>49.21</v>
      </c>
      <c r="S3201" s="5" t="str">
        <f t="shared" si="298"/>
        <v>theater</v>
      </c>
      <c r="T3201" s="5" t="str">
        <f t="shared" si="299"/>
        <v>musical</v>
      </c>
    </row>
    <row r="3202" spans="1:20" ht="32" x14ac:dyDescent="0.2">
      <c r="A3202" s="5">
        <v>3200</v>
      </c>
      <c r="B3202" s="12" t="s">
        <v>3200</v>
      </c>
      <c r="C3202" s="12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18">
        <f t="shared" ref="N3202:N3265" si="300">(J3202/86400)+25569+(-2/24)</f>
        <v>42460.237280092588</v>
      </c>
      <c r="O3202" s="16">
        <f t="shared" ref="O3202:O3265" si="301">(I3202/86400)+25569+(-5/24)</f>
        <v>42490.023611111108</v>
      </c>
      <c r="P3202" s="5" t="s">
        <v>8305</v>
      </c>
      <c r="Q3202" s="9">
        <f t="shared" ref="Q3202:Q3265" si="302">E3202/D3202</f>
        <v>2.0000000000000002E-5</v>
      </c>
      <c r="R3202" s="15">
        <f t="shared" ref="R3202:R3265" si="303">IF(OR(E3202=0,L3202=0),"N/A",ROUND((E3202/L3202),2))</f>
        <v>1</v>
      </c>
      <c r="S3202" s="5" t="str">
        <f t="shared" ref="S3202:S3265" si="304">LEFT(P3202,(FIND("/",P3202,1)-1))</f>
        <v>theater</v>
      </c>
      <c r="T3202" s="5" t="str">
        <f t="shared" ref="T3202:T3265" si="305">RIGHT(P3202,LEN(P3202)-FIND("/",P3202))</f>
        <v>musical</v>
      </c>
    </row>
    <row r="3203" spans="1:20" ht="32" x14ac:dyDescent="0.2">
      <c r="A3203" s="5">
        <v>3201</v>
      </c>
      <c r="B3203" s="12" t="s">
        <v>3201</v>
      </c>
      <c r="C3203" s="12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18">
        <f t="shared" si="300"/>
        <v>41861.683761574073</v>
      </c>
      <c r="O3203" s="16">
        <f t="shared" si="301"/>
        <v>41882.558761574073</v>
      </c>
      <c r="P3203" s="5" t="s">
        <v>8305</v>
      </c>
      <c r="Q3203" s="9">
        <f t="shared" si="302"/>
        <v>1.2500000000000001E-2</v>
      </c>
      <c r="R3203" s="15">
        <f t="shared" si="303"/>
        <v>12.5</v>
      </c>
      <c r="S3203" s="5" t="str">
        <f t="shared" si="304"/>
        <v>theater</v>
      </c>
      <c r="T3203" s="5" t="str">
        <f t="shared" si="305"/>
        <v>musical</v>
      </c>
    </row>
    <row r="3204" spans="1:20" ht="32" x14ac:dyDescent="0.2">
      <c r="A3204" s="5">
        <v>3202</v>
      </c>
      <c r="B3204" s="12" t="s">
        <v>3202</v>
      </c>
      <c r="C3204" s="12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18">
        <f t="shared" si="300"/>
        <v>42293.770208333335</v>
      </c>
      <c r="O3204" s="16">
        <f t="shared" si="301"/>
        <v>42352.040972222218</v>
      </c>
      <c r="P3204" s="5" t="s">
        <v>8305</v>
      </c>
      <c r="Q3204" s="9">
        <f t="shared" si="302"/>
        <v>0.54520000000000002</v>
      </c>
      <c r="R3204" s="15">
        <f t="shared" si="303"/>
        <v>109.04</v>
      </c>
      <c r="S3204" s="5" t="str">
        <f t="shared" si="304"/>
        <v>theater</v>
      </c>
      <c r="T3204" s="5" t="str">
        <f t="shared" si="305"/>
        <v>musical</v>
      </c>
    </row>
    <row r="3205" spans="1:20" ht="32" x14ac:dyDescent="0.2">
      <c r="A3205" s="5">
        <v>3203</v>
      </c>
      <c r="B3205" s="12" t="s">
        <v>3203</v>
      </c>
      <c r="C3205" s="12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18">
        <f t="shared" si="300"/>
        <v>42242.905347222222</v>
      </c>
      <c r="O3205" s="16">
        <f t="shared" si="301"/>
        <v>42272.780347222222</v>
      </c>
      <c r="P3205" s="5" t="s">
        <v>8305</v>
      </c>
      <c r="Q3205" s="9">
        <f t="shared" si="302"/>
        <v>0.25</v>
      </c>
      <c r="R3205" s="15">
        <f t="shared" si="303"/>
        <v>41.67</v>
      </c>
      <c r="S3205" s="5" t="str">
        <f t="shared" si="304"/>
        <v>theater</v>
      </c>
      <c r="T3205" s="5" t="str">
        <f t="shared" si="305"/>
        <v>musical</v>
      </c>
    </row>
    <row r="3206" spans="1:20" ht="32" x14ac:dyDescent="0.2">
      <c r="A3206" s="5">
        <v>3204</v>
      </c>
      <c r="B3206" s="12" t="s">
        <v>3204</v>
      </c>
      <c r="C3206" s="12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18">
        <f t="shared" si="300"/>
        <v>42172.602766203701</v>
      </c>
      <c r="O3206" s="16">
        <f t="shared" si="301"/>
        <v>42202.468055555553</v>
      </c>
      <c r="P3206" s="5" t="s">
        <v>8305</v>
      </c>
      <c r="Q3206" s="9">
        <f t="shared" si="302"/>
        <v>0</v>
      </c>
      <c r="R3206" s="15" t="str">
        <f t="shared" si="303"/>
        <v>N/A</v>
      </c>
      <c r="S3206" s="5" t="str">
        <f t="shared" si="304"/>
        <v>theater</v>
      </c>
      <c r="T3206" s="5" t="str">
        <f t="shared" si="305"/>
        <v>musical</v>
      </c>
    </row>
    <row r="3207" spans="1:20" ht="32" x14ac:dyDescent="0.2">
      <c r="A3207" s="5">
        <v>3205</v>
      </c>
      <c r="B3207" s="12" t="s">
        <v>3205</v>
      </c>
      <c r="C3207" s="12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18">
        <f t="shared" si="300"/>
        <v>42095.291342592587</v>
      </c>
      <c r="O3207" s="16">
        <f t="shared" si="301"/>
        <v>42125.166342592587</v>
      </c>
      <c r="P3207" s="5" t="s">
        <v>8305</v>
      </c>
      <c r="Q3207" s="9">
        <f t="shared" si="302"/>
        <v>3.4125000000000003E-2</v>
      </c>
      <c r="R3207" s="15">
        <f t="shared" si="303"/>
        <v>22.75</v>
      </c>
      <c r="S3207" s="5" t="str">
        <f t="shared" si="304"/>
        <v>theater</v>
      </c>
      <c r="T3207" s="5" t="str">
        <f t="shared" si="305"/>
        <v>musical</v>
      </c>
    </row>
    <row r="3208" spans="1:20" ht="32" x14ac:dyDescent="0.2">
      <c r="A3208" s="5">
        <v>3206</v>
      </c>
      <c r="B3208" s="12" t="s">
        <v>3206</v>
      </c>
      <c r="C3208" s="12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18">
        <f t="shared" si="300"/>
        <v>42236.192719907405</v>
      </c>
      <c r="O3208" s="16">
        <f t="shared" si="301"/>
        <v>42266.067719907405</v>
      </c>
      <c r="P3208" s="5" t="s">
        <v>8305</v>
      </c>
      <c r="Q3208" s="9">
        <f t="shared" si="302"/>
        <v>0</v>
      </c>
      <c r="R3208" s="15" t="str">
        <f t="shared" si="303"/>
        <v>N/A</v>
      </c>
      <c r="S3208" s="5" t="str">
        <f t="shared" si="304"/>
        <v>theater</v>
      </c>
      <c r="T3208" s="5" t="str">
        <f t="shared" si="305"/>
        <v>musical</v>
      </c>
    </row>
    <row r="3209" spans="1:20" ht="32" x14ac:dyDescent="0.2">
      <c r="A3209" s="5">
        <v>3207</v>
      </c>
      <c r="B3209" s="12" t="s">
        <v>3207</v>
      </c>
      <c r="C3209" s="12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18">
        <f t="shared" si="300"/>
        <v>42057.194525462961</v>
      </c>
      <c r="O3209" s="16">
        <f t="shared" si="301"/>
        <v>42117.027858796289</v>
      </c>
      <c r="P3209" s="5" t="s">
        <v>8305</v>
      </c>
      <c r="Q3209" s="9">
        <f t="shared" si="302"/>
        <v>0.46363636363636362</v>
      </c>
      <c r="R3209" s="15">
        <f t="shared" si="303"/>
        <v>70.83</v>
      </c>
      <c r="S3209" s="5" t="str">
        <f t="shared" si="304"/>
        <v>theater</v>
      </c>
      <c r="T3209" s="5" t="str">
        <f t="shared" si="305"/>
        <v>musical</v>
      </c>
    </row>
    <row r="3210" spans="1:20" ht="32" x14ac:dyDescent="0.2">
      <c r="A3210" s="5">
        <v>3208</v>
      </c>
      <c r="B3210" s="12" t="s">
        <v>3208</v>
      </c>
      <c r="C3210" s="12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18">
        <f t="shared" si="300"/>
        <v>41827.521724537037</v>
      </c>
      <c r="O3210" s="16">
        <f t="shared" si="301"/>
        <v>41848.396724537037</v>
      </c>
      <c r="P3210" s="5" t="s">
        <v>8271</v>
      </c>
      <c r="Q3210" s="9">
        <f t="shared" si="302"/>
        <v>1.0349999999999999</v>
      </c>
      <c r="R3210" s="15">
        <f t="shared" si="303"/>
        <v>63.11</v>
      </c>
      <c r="S3210" s="5" t="str">
        <f t="shared" si="304"/>
        <v>theater</v>
      </c>
      <c r="T3210" s="5" t="str">
        <f t="shared" si="305"/>
        <v>plays</v>
      </c>
    </row>
    <row r="3211" spans="1:20" ht="32" x14ac:dyDescent="0.2">
      <c r="A3211" s="5">
        <v>3209</v>
      </c>
      <c r="B3211" s="12" t="s">
        <v>3209</v>
      </c>
      <c r="C3211" s="12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18">
        <f t="shared" si="300"/>
        <v>41778.55391203703</v>
      </c>
      <c r="O3211" s="16">
        <f t="shared" si="301"/>
        <v>41810.75</v>
      </c>
      <c r="P3211" s="5" t="s">
        <v>8271</v>
      </c>
      <c r="Q3211" s="9">
        <f t="shared" si="302"/>
        <v>1.1932315789473684</v>
      </c>
      <c r="R3211" s="15">
        <f t="shared" si="303"/>
        <v>50.16</v>
      </c>
      <c r="S3211" s="5" t="str">
        <f t="shared" si="304"/>
        <v>theater</v>
      </c>
      <c r="T3211" s="5" t="str">
        <f t="shared" si="305"/>
        <v>plays</v>
      </c>
    </row>
    <row r="3212" spans="1:20" ht="32" x14ac:dyDescent="0.2">
      <c r="A3212" s="5">
        <v>3210</v>
      </c>
      <c r="B3212" s="12" t="s">
        <v>3210</v>
      </c>
      <c r="C3212" s="12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18">
        <f t="shared" si="300"/>
        <v>41013.853229166663</v>
      </c>
      <c r="O3212" s="16">
        <f t="shared" si="301"/>
        <v>41060.957638888889</v>
      </c>
      <c r="P3212" s="5" t="s">
        <v>8271</v>
      </c>
      <c r="Q3212" s="9">
        <f t="shared" si="302"/>
        <v>1.2576666666666667</v>
      </c>
      <c r="R3212" s="15">
        <f t="shared" si="303"/>
        <v>62.88</v>
      </c>
      <c r="S3212" s="5" t="str">
        <f t="shared" si="304"/>
        <v>theater</v>
      </c>
      <c r="T3212" s="5" t="str">
        <f t="shared" si="305"/>
        <v>plays</v>
      </c>
    </row>
    <row r="3213" spans="1:20" ht="32" x14ac:dyDescent="0.2">
      <c r="A3213" s="5">
        <v>3211</v>
      </c>
      <c r="B3213" s="12" t="s">
        <v>3211</v>
      </c>
      <c r="C3213" s="12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18">
        <f t="shared" si="300"/>
        <v>41834.503240740734</v>
      </c>
      <c r="O3213" s="16">
        <f t="shared" si="301"/>
        <v>41865.875</v>
      </c>
      <c r="P3213" s="5" t="s">
        <v>8271</v>
      </c>
      <c r="Q3213" s="9">
        <f t="shared" si="302"/>
        <v>1.1974347826086957</v>
      </c>
      <c r="R3213" s="15">
        <f t="shared" si="303"/>
        <v>85.53</v>
      </c>
      <c r="S3213" s="5" t="str">
        <f t="shared" si="304"/>
        <v>theater</v>
      </c>
      <c r="T3213" s="5" t="str">
        <f t="shared" si="305"/>
        <v>plays</v>
      </c>
    </row>
    <row r="3214" spans="1:20" ht="16" x14ac:dyDescent="0.2">
      <c r="A3214" s="5">
        <v>3212</v>
      </c>
      <c r="B3214" s="12" t="s">
        <v>3212</v>
      </c>
      <c r="C3214" s="12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18">
        <f t="shared" si="300"/>
        <v>41829.712395833332</v>
      </c>
      <c r="O3214" s="16">
        <f t="shared" si="301"/>
        <v>41859.587395833332</v>
      </c>
      <c r="P3214" s="5" t="s">
        <v>8271</v>
      </c>
      <c r="Q3214" s="9">
        <f t="shared" si="302"/>
        <v>1.2625</v>
      </c>
      <c r="R3214" s="15">
        <f t="shared" si="303"/>
        <v>53.72</v>
      </c>
      <c r="S3214" s="5" t="str">
        <f t="shared" si="304"/>
        <v>theater</v>
      </c>
      <c r="T3214" s="5" t="str">
        <f t="shared" si="305"/>
        <v>plays</v>
      </c>
    </row>
    <row r="3215" spans="1:20" ht="32" x14ac:dyDescent="0.2">
      <c r="A3215" s="5">
        <v>3213</v>
      </c>
      <c r="B3215" s="12" t="s">
        <v>3213</v>
      </c>
      <c r="C3215" s="12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18">
        <f t="shared" si="300"/>
        <v>42171.680081018516</v>
      </c>
      <c r="O3215" s="16">
        <f t="shared" si="301"/>
        <v>42211.555081018516</v>
      </c>
      <c r="P3215" s="5" t="s">
        <v>8271</v>
      </c>
      <c r="Q3215" s="9">
        <f t="shared" si="302"/>
        <v>1.0011666666666668</v>
      </c>
      <c r="R3215" s="15">
        <f t="shared" si="303"/>
        <v>127.81</v>
      </c>
      <c r="S3215" s="5" t="str">
        <f t="shared" si="304"/>
        <v>theater</v>
      </c>
      <c r="T3215" s="5" t="str">
        <f t="shared" si="305"/>
        <v>plays</v>
      </c>
    </row>
    <row r="3216" spans="1:20" ht="32" x14ac:dyDescent="0.2">
      <c r="A3216" s="5">
        <v>3214</v>
      </c>
      <c r="B3216" s="12" t="s">
        <v>3214</v>
      </c>
      <c r="C3216" s="12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18">
        <f t="shared" si="300"/>
        <v>42337.709178240737</v>
      </c>
      <c r="O3216" s="16">
        <f t="shared" si="301"/>
        <v>42374.788194444445</v>
      </c>
      <c r="P3216" s="5" t="s">
        <v>8271</v>
      </c>
      <c r="Q3216" s="9">
        <f t="shared" si="302"/>
        <v>1.0213333333333334</v>
      </c>
      <c r="R3216" s="15">
        <f t="shared" si="303"/>
        <v>106.57</v>
      </c>
      <c r="S3216" s="5" t="str">
        <f t="shared" si="304"/>
        <v>theater</v>
      </c>
      <c r="T3216" s="5" t="str">
        <f t="shared" si="305"/>
        <v>plays</v>
      </c>
    </row>
    <row r="3217" spans="1:20" ht="64" x14ac:dyDescent="0.2">
      <c r="A3217" s="5">
        <v>3215</v>
      </c>
      <c r="B3217" s="12" t="s">
        <v>3215</v>
      </c>
      <c r="C3217" s="12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18">
        <f t="shared" si="300"/>
        <v>42219.581840277773</v>
      </c>
      <c r="O3217" s="16">
        <f t="shared" si="301"/>
        <v>42256.957638888889</v>
      </c>
      <c r="P3217" s="5" t="s">
        <v>8271</v>
      </c>
      <c r="Q3217" s="9">
        <f t="shared" si="302"/>
        <v>1.0035142857142858</v>
      </c>
      <c r="R3217" s="15">
        <f t="shared" si="303"/>
        <v>262.11</v>
      </c>
      <c r="S3217" s="5" t="str">
        <f t="shared" si="304"/>
        <v>theater</v>
      </c>
      <c r="T3217" s="5" t="str">
        <f t="shared" si="305"/>
        <v>plays</v>
      </c>
    </row>
    <row r="3218" spans="1:20" ht="32" x14ac:dyDescent="0.2">
      <c r="A3218" s="5">
        <v>3216</v>
      </c>
      <c r="B3218" s="12" t="s">
        <v>3216</v>
      </c>
      <c r="C3218" s="12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18">
        <f t="shared" si="300"/>
        <v>42165.379293981481</v>
      </c>
      <c r="O3218" s="16">
        <f t="shared" si="301"/>
        <v>42196.395833333336</v>
      </c>
      <c r="P3218" s="5" t="s">
        <v>8271</v>
      </c>
      <c r="Q3218" s="9">
        <f t="shared" si="302"/>
        <v>1.0004999999999999</v>
      </c>
      <c r="R3218" s="15">
        <f t="shared" si="303"/>
        <v>57.17</v>
      </c>
      <c r="S3218" s="5" t="str">
        <f t="shared" si="304"/>
        <v>theater</v>
      </c>
      <c r="T3218" s="5" t="str">
        <f t="shared" si="305"/>
        <v>plays</v>
      </c>
    </row>
    <row r="3219" spans="1:20" ht="16" x14ac:dyDescent="0.2">
      <c r="A3219" s="5">
        <v>3217</v>
      </c>
      <c r="B3219" s="12" t="s">
        <v>3217</v>
      </c>
      <c r="C3219" s="12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18">
        <f t="shared" si="300"/>
        <v>42648.462777777771</v>
      </c>
      <c r="O3219" s="16">
        <f t="shared" si="301"/>
        <v>42678.337777777771</v>
      </c>
      <c r="P3219" s="5" t="s">
        <v>8271</v>
      </c>
      <c r="Q3219" s="9">
        <f t="shared" si="302"/>
        <v>1.1602222222222223</v>
      </c>
      <c r="R3219" s="15">
        <f t="shared" si="303"/>
        <v>50.2</v>
      </c>
      <c r="S3219" s="5" t="str">
        <f t="shared" si="304"/>
        <v>theater</v>
      </c>
      <c r="T3219" s="5" t="str">
        <f t="shared" si="305"/>
        <v>plays</v>
      </c>
    </row>
    <row r="3220" spans="1:20" ht="32" x14ac:dyDescent="0.2">
      <c r="A3220" s="5">
        <v>3218</v>
      </c>
      <c r="B3220" s="12" t="s">
        <v>3218</v>
      </c>
      <c r="C3220" s="12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18">
        <f t="shared" si="300"/>
        <v>41970.918819444443</v>
      </c>
      <c r="O3220" s="16">
        <f t="shared" si="301"/>
        <v>42003.791666666664</v>
      </c>
      <c r="P3220" s="5" t="s">
        <v>8271</v>
      </c>
      <c r="Q3220" s="9">
        <f t="shared" si="302"/>
        <v>1.0209999999999999</v>
      </c>
      <c r="R3220" s="15">
        <f t="shared" si="303"/>
        <v>66.59</v>
      </c>
      <c r="S3220" s="5" t="str">
        <f t="shared" si="304"/>
        <v>theater</v>
      </c>
      <c r="T3220" s="5" t="str">
        <f t="shared" si="305"/>
        <v>plays</v>
      </c>
    </row>
    <row r="3221" spans="1:20" ht="16" x14ac:dyDescent="0.2">
      <c r="A3221" s="5">
        <v>3219</v>
      </c>
      <c r="B3221" s="12" t="s">
        <v>3219</v>
      </c>
      <c r="C3221" s="12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18">
        <f t="shared" si="300"/>
        <v>42050.89984953704</v>
      </c>
      <c r="O3221" s="16">
        <f t="shared" si="301"/>
        <v>42085.733182870368</v>
      </c>
      <c r="P3221" s="5" t="s">
        <v>8271</v>
      </c>
      <c r="Q3221" s="9">
        <f t="shared" si="302"/>
        <v>1.0011000000000001</v>
      </c>
      <c r="R3221" s="15">
        <f t="shared" si="303"/>
        <v>168.25</v>
      </c>
      <c r="S3221" s="5" t="str">
        <f t="shared" si="304"/>
        <v>theater</v>
      </c>
      <c r="T3221" s="5" t="str">
        <f t="shared" si="305"/>
        <v>plays</v>
      </c>
    </row>
    <row r="3222" spans="1:20" ht="16" x14ac:dyDescent="0.2">
      <c r="A3222" s="5">
        <v>3220</v>
      </c>
      <c r="B3222" s="12" t="s">
        <v>3220</v>
      </c>
      <c r="C3222" s="12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18">
        <f t="shared" si="300"/>
        <v>42772.750046296293</v>
      </c>
      <c r="O3222" s="16">
        <f t="shared" si="301"/>
        <v>42806.666666666664</v>
      </c>
      <c r="P3222" s="5" t="s">
        <v>8271</v>
      </c>
      <c r="Q3222" s="9">
        <f t="shared" si="302"/>
        <v>1.0084</v>
      </c>
      <c r="R3222" s="15">
        <f t="shared" si="303"/>
        <v>256.37</v>
      </c>
      <c r="S3222" s="5" t="str">
        <f t="shared" si="304"/>
        <v>theater</v>
      </c>
      <c r="T3222" s="5" t="str">
        <f t="shared" si="305"/>
        <v>plays</v>
      </c>
    </row>
    <row r="3223" spans="1:20" ht="32" x14ac:dyDescent="0.2">
      <c r="A3223" s="5">
        <v>3221</v>
      </c>
      <c r="B3223" s="12" t="s">
        <v>3221</v>
      </c>
      <c r="C3223" s="12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18">
        <f t="shared" si="300"/>
        <v>42155.613460648143</v>
      </c>
      <c r="O3223" s="16">
        <f t="shared" si="301"/>
        <v>42190.488460648143</v>
      </c>
      <c r="P3223" s="5" t="s">
        <v>8271</v>
      </c>
      <c r="Q3223" s="9">
        <f t="shared" si="302"/>
        <v>1.0342499999999999</v>
      </c>
      <c r="R3223" s="15">
        <f t="shared" si="303"/>
        <v>36.61</v>
      </c>
      <c r="S3223" s="5" t="str">
        <f t="shared" si="304"/>
        <v>theater</v>
      </c>
      <c r="T3223" s="5" t="str">
        <f t="shared" si="305"/>
        <v>plays</v>
      </c>
    </row>
    <row r="3224" spans="1:20" ht="32" x14ac:dyDescent="0.2">
      <c r="A3224" s="5">
        <v>3222</v>
      </c>
      <c r="B3224" s="12" t="s">
        <v>3222</v>
      </c>
      <c r="C3224" s="12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18">
        <f t="shared" si="300"/>
        <v>42270.498807870368</v>
      </c>
      <c r="O3224" s="16">
        <f t="shared" si="301"/>
        <v>42301.686805555553</v>
      </c>
      <c r="P3224" s="5" t="s">
        <v>8271</v>
      </c>
      <c r="Q3224" s="9">
        <f t="shared" si="302"/>
        <v>1.248</v>
      </c>
      <c r="R3224" s="15">
        <f t="shared" si="303"/>
        <v>37.14</v>
      </c>
      <c r="S3224" s="5" t="str">
        <f t="shared" si="304"/>
        <v>theater</v>
      </c>
      <c r="T3224" s="5" t="str">
        <f t="shared" si="305"/>
        <v>plays</v>
      </c>
    </row>
    <row r="3225" spans="1:20" ht="16" x14ac:dyDescent="0.2">
      <c r="A3225" s="5">
        <v>3223</v>
      </c>
      <c r="B3225" s="12" t="s">
        <v>3223</v>
      </c>
      <c r="C3225" s="12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18">
        <f t="shared" si="300"/>
        <v>42206.752037037033</v>
      </c>
      <c r="O3225" s="16">
        <f t="shared" si="301"/>
        <v>42236.627037037033</v>
      </c>
      <c r="P3225" s="5" t="s">
        <v>8271</v>
      </c>
      <c r="Q3225" s="9">
        <f t="shared" si="302"/>
        <v>1.0951612903225807</v>
      </c>
      <c r="R3225" s="15">
        <f t="shared" si="303"/>
        <v>45.88</v>
      </c>
      <c r="S3225" s="5" t="str">
        <f t="shared" si="304"/>
        <v>theater</v>
      </c>
      <c r="T3225" s="5" t="str">
        <f t="shared" si="305"/>
        <v>plays</v>
      </c>
    </row>
    <row r="3226" spans="1:20" ht="32" x14ac:dyDescent="0.2">
      <c r="A3226" s="5">
        <v>3224</v>
      </c>
      <c r="B3226" s="12" t="s">
        <v>3224</v>
      </c>
      <c r="C3226" s="12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18">
        <f t="shared" si="300"/>
        <v>42697.767511574071</v>
      </c>
      <c r="O3226" s="16">
        <f t="shared" si="301"/>
        <v>42744.999999999993</v>
      </c>
      <c r="P3226" s="5" t="s">
        <v>8271</v>
      </c>
      <c r="Q3226" s="9">
        <f t="shared" si="302"/>
        <v>1.0203333333333333</v>
      </c>
      <c r="R3226" s="15">
        <f t="shared" si="303"/>
        <v>141.71</v>
      </c>
      <c r="S3226" s="5" t="str">
        <f t="shared" si="304"/>
        <v>theater</v>
      </c>
      <c r="T3226" s="5" t="str">
        <f t="shared" si="305"/>
        <v>plays</v>
      </c>
    </row>
    <row r="3227" spans="1:20" ht="32" x14ac:dyDescent="0.2">
      <c r="A3227" s="5">
        <v>3225</v>
      </c>
      <c r="B3227" s="12" t="s">
        <v>3225</v>
      </c>
      <c r="C3227" s="12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18">
        <f t="shared" si="300"/>
        <v>42503.476134259261</v>
      </c>
      <c r="O3227" s="16">
        <f t="shared" si="301"/>
        <v>42524.666666666664</v>
      </c>
      <c r="P3227" s="5" t="s">
        <v>8271</v>
      </c>
      <c r="Q3227" s="9">
        <f t="shared" si="302"/>
        <v>1.0235000000000001</v>
      </c>
      <c r="R3227" s="15">
        <f t="shared" si="303"/>
        <v>52.49</v>
      </c>
      <c r="S3227" s="5" t="str">
        <f t="shared" si="304"/>
        <v>theater</v>
      </c>
      <c r="T3227" s="5" t="str">
        <f t="shared" si="305"/>
        <v>plays</v>
      </c>
    </row>
    <row r="3228" spans="1:20" ht="32" x14ac:dyDescent="0.2">
      <c r="A3228" s="5">
        <v>3226</v>
      </c>
      <c r="B3228" s="12" t="s">
        <v>3226</v>
      </c>
      <c r="C3228" s="12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18">
        <f t="shared" si="300"/>
        <v>42277.500138888885</v>
      </c>
      <c r="O3228" s="16">
        <f t="shared" si="301"/>
        <v>42307.375138888885</v>
      </c>
      <c r="P3228" s="5" t="s">
        <v>8271</v>
      </c>
      <c r="Q3228" s="9">
        <f t="shared" si="302"/>
        <v>1.0416666666666667</v>
      </c>
      <c r="R3228" s="15">
        <f t="shared" si="303"/>
        <v>59.52</v>
      </c>
      <c r="S3228" s="5" t="str">
        <f t="shared" si="304"/>
        <v>theater</v>
      </c>
      <c r="T3228" s="5" t="str">
        <f t="shared" si="305"/>
        <v>plays</v>
      </c>
    </row>
    <row r="3229" spans="1:20" ht="32" x14ac:dyDescent="0.2">
      <c r="A3229" s="5">
        <v>3227</v>
      </c>
      <c r="B3229" s="12" t="s">
        <v>3227</v>
      </c>
      <c r="C3229" s="12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18">
        <f t="shared" si="300"/>
        <v>42722.799027777779</v>
      </c>
      <c r="O3229" s="16">
        <f t="shared" si="301"/>
        <v>42752.674027777779</v>
      </c>
      <c r="P3229" s="5" t="s">
        <v>8271</v>
      </c>
      <c r="Q3229" s="9">
        <f t="shared" si="302"/>
        <v>1.25</v>
      </c>
      <c r="R3229" s="15">
        <f t="shared" si="303"/>
        <v>50</v>
      </c>
      <c r="S3229" s="5" t="str">
        <f t="shared" si="304"/>
        <v>theater</v>
      </c>
      <c r="T3229" s="5" t="str">
        <f t="shared" si="305"/>
        <v>plays</v>
      </c>
    </row>
    <row r="3230" spans="1:20" ht="16" x14ac:dyDescent="0.2">
      <c r="A3230" s="5">
        <v>3228</v>
      </c>
      <c r="B3230" s="12" t="s">
        <v>3228</v>
      </c>
      <c r="C3230" s="12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18">
        <f t="shared" si="300"/>
        <v>42323.625972222224</v>
      </c>
      <c r="O3230" s="16">
        <f t="shared" si="301"/>
        <v>42354.999305555553</v>
      </c>
      <c r="P3230" s="5" t="s">
        <v>8271</v>
      </c>
      <c r="Q3230" s="9">
        <f t="shared" si="302"/>
        <v>1.0234285714285714</v>
      </c>
      <c r="R3230" s="15">
        <f t="shared" si="303"/>
        <v>193.62</v>
      </c>
      <c r="S3230" s="5" t="str">
        <f t="shared" si="304"/>
        <v>theater</v>
      </c>
      <c r="T3230" s="5" t="str">
        <f t="shared" si="305"/>
        <v>plays</v>
      </c>
    </row>
    <row r="3231" spans="1:20" ht="32" x14ac:dyDescent="0.2">
      <c r="A3231" s="5">
        <v>3229</v>
      </c>
      <c r="B3231" s="12" t="s">
        <v>3229</v>
      </c>
      <c r="C3231" s="12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18">
        <f t="shared" si="300"/>
        <v>41933.208310185182</v>
      </c>
      <c r="O3231" s="16">
        <f t="shared" si="301"/>
        <v>41963.124976851854</v>
      </c>
      <c r="P3231" s="5" t="s">
        <v>8271</v>
      </c>
      <c r="Q3231" s="9">
        <f t="shared" si="302"/>
        <v>1.0786500000000001</v>
      </c>
      <c r="R3231" s="15">
        <f t="shared" si="303"/>
        <v>106.8</v>
      </c>
      <c r="S3231" s="5" t="str">
        <f t="shared" si="304"/>
        <v>theater</v>
      </c>
      <c r="T3231" s="5" t="str">
        <f t="shared" si="305"/>
        <v>plays</v>
      </c>
    </row>
    <row r="3232" spans="1:20" ht="32" x14ac:dyDescent="0.2">
      <c r="A3232" s="5">
        <v>3230</v>
      </c>
      <c r="B3232" s="12" t="s">
        <v>3230</v>
      </c>
      <c r="C3232" s="12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18">
        <f t="shared" si="300"/>
        <v>41898.084791666661</v>
      </c>
      <c r="O3232" s="16">
        <f t="shared" si="301"/>
        <v>41912.957638888889</v>
      </c>
      <c r="P3232" s="5" t="s">
        <v>8271</v>
      </c>
      <c r="Q3232" s="9">
        <f t="shared" si="302"/>
        <v>1.0988461538461538</v>
      </c>
      <c r="R3232" s="15">
        <f t="shared" si="303"/>
        <v>77.22</v>
      </c>
      <c r="S3232" s="5" t="str">
        <f t="shared" si="304"/>
        <v>theater</v>
      </c>
      <c r="T3232" s="5" t="str">
        <f t="shared" si="305"/>
        <v>plays</v>
      </c>
    </row>
    <row r="3233" spans="1:20" ht="32" x14ac:dyDescent="0.2">
      <c r="A3233" s="5">
        <v>3231</v>
      </c>
      <c r="B3233" s="12" t="s">
        <v>3231</v>
      </c>
      <c r="C3233" s="12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18">
        <f t="shared" si="300"/>
        <v>42446.860497685186</v>
      </c>
      <c r="O3233" s="16">
        <f t="shared" si="301"/>
        <v>42476.735497685186</v>
      </c>
      <c r="P3233" s="5" t="s">
        <v>8271</v>
      </c>
      <c r="Q3233" s="9">
        <f t="shared" si="302"/>
        <v>1.61</v>
      </c>
      <c r="R3233" s="15">
        <f t="shared" si="303"/>
        <v>57.5</v>
      </c>
      <c r="S3233" s="5" t="str">
        <f t="shared" si="304"/>
        <v>theater</v>
      </c>
      <c r="T3233" s="5" t="str">
        <f t="shared" si="305"/>
        <v>plays</v>
      </c>
    </row>
    <row r="3234" spans="1:20" ht="32" x14ac:dyDescent="0.2">
      <c r="A3234" s="5">
        <v>3232</v>
      </c>
      <c r="B3234" s="12" t="s">
        <v>3232</v>
      </c>
      <c r="C3234" s="12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18">
        <f t="shared" si="300"/>
        <v>42463.730520833335</v>
      </c>
      <c r="O3234" s="16">
        <f t="shared" si="301"/>
        <v>42493.957638888889</v>
      </c>
      <c r="P3234" s="5" t="s">
        <v>8271</v>
      </c>
      <c r="Q3234" s="9">
        <f t="shared" si="302"/>
        <v>1.3120000000000001</v>
      </c>
      <c r="R3234" s="15">
        <f t="shared" si="303"/>
        <v>50.46</v>
      </c>
      <c r="S3234" s="5" t="str">
        <f t="shared" si="304"/>
        <v>theater</v>
      </c>
      <c r="T3234" s="5" t="str">
        <f t="shared" si="305"/>
        <v>plays</v>
      </c>
    </row>
    <row r="3235" spans="1:20" ht="32" x14ac:dyDescent="0.2">
      <c r="A3235" s="5">
        <v>3233</v>
      </c>
      <c r="B3235" s="12" t="s">
        <v>3233</v>
      </c>
      <c r="C3235" s="12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18">
        <f t="shared" si="300"/>
        <v>42766.721701388888</v>
      </c>
      <c r="O3235" s="16">
        <f t="shared" si="301"/>
        <v>42796.596701388888</v>
      </c>
      <c r="P3235" s="5" t="s">
        <v>8271</v>
      </c>
      <c r="Q3235" s="9">
        <f t="shared" si="302"/>
        <v>1.1879999999999999</v>
      </c>
      <c r="R3235" s="15">
        <f t="shared" si="303"/>
        <v>97.38</v>
      </c>
      <c r="S3235" s="5" t="str">
        <f t="shared" si="304"/>
        <v>theater</v>
      </c>
      <c r="T3235" s="5" t="str">
        <f t="shared" si="305"/>
        <v>plays</v>
      </c>
    </row>
    <row r="3236" spans="1:20" ht="32" x14ac:dyDescent="0.2">
      <c r="A3236" s="5">
        <v>3234</v>
      </c>
      <c r="B3236" s="12" t="s">
        <v>3234</v>
      </c>
      <c r="C3236" s="12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18">
        <f t="shared" si="300"/>
        <v>42734.706111111103</v>
      </c>
      <c r="O3236" s="16">
        <f t="shared" si="301"/>
        <v>42767.771527777775</v>
      </c>
      <c r="P3236" s="5" t="s">
        <v>8271</v>
      </c>
      <c r="Q3236" s="9">
        <f t="shared" si="302"/>
        <v>1.0039275000000001</v>
      </c>
      <c r="R3236" s="15">
        <f t="shared" si="303"/>
        <v>34.92</v>
      </c>
      <c r="S3236" s="5" t="str">
        <f t="shared" si="304"/>
        <v>theater</v>
      </c>
      <c r="T3236" s="5" t="str">
        <f t="shared" si="305"/>
        <v>plays</v>
      </c>
    </row>
    <row r="3237" spans="1:20" ht="32" x14ac:dyDescent="0.2">
      <c r="A3237" s="5">
        <v>3235</v>
      </c>
      <c r="B3237" s="12" t="s">
        <v>3235</v>
      </c>
      <c r="C3237" s="12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18">
        <f t="shared" si="300"/>
        <v>42522.264479166661</v>
      </c>
      <c r="O3237" s="16">
        <f t="shared" si="301"/>
        <v>42552.139479166661</v>
      </c>
      <c r="P3237" s="5" t="s">
        <v>8271</v>
      </c>
      <c r="Q3237" s="9">
        <f t="shared" si="302"/>
        <v>1.0320666666666667</v>
      </c>
      <c r="R3237" s="15">
        <f t="shared" si="303"/>
        <v>85.53</v>
      </c>
      <c r="S3237" s="5" t="str">
        <f t="shared" si="304"/>
        <v>theater</v>
      </c>
      <c r="T3237" s="5" t="str">
        <f t="shared" si="305"/>
        <v>plays</v>
      </c>
    </row>
    <row r="3238" spans="1:20" ht="32" x14ac:dyDescent="0.2">
      <c r="A3238" s="5">
        <v>3236</v>
      </c>
      <c r="B3238" s="12" t="s">
        <v>3236</v>
      </c>
      <c r="C3238" s="12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18">
        <f t="shared" si="300"/>
        <v>42702.833715277775</v>
      </c>
      <c r="O3238" s="16">
        <f t="shared" si="301"/>
        <v>42732.708715277775</v>
      </c>
      <c r="P3238" s="5" t="s">
        <v>8271</v>
      </c>
      <c r="Q3238" s="9">
        <f t="shared" si="302"/>
        <v>1.006</v>
      </c>
      <c r="R3238" s="15">
        <f t="shared" si="303"/>
        <v>182.91</v>
      </c>
      <c r="S3238" s="5" t="str">
        <f t="shared" si="304"/>
        <v>theater</v>
      </c>
      <c r="T3238" s="5" t="str">
        <f t="shared" si="305"/>
        <v>plays</v>
      </c>
    </row>
    <row r="3239" spans="1:20" ht="16" x14ac:dyDescent="0.2">
      <c r="A3239" s="5">
        <v>3237</v>
      </c>
      <c r="B3239" s="12" t="s">
        <v>3237</v>
      </c>
      <c r="C3239" s="12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18">
        <f t="shared" si="300"/>
        <v>42252.391018518516</v>
      </c>
      <c r="O3239" s="16">
        <f t="shared" si="301"/>
        <v>42275.957638888889</v>
      </c>
      <c r="P3239" s="5" t="s">
        <v>8271</v>
      </c>
      <c r="Q3239" s="9">
        <f t="shared" si="302"/>
        <v>1.0078754285714286</v>
      </c>
      <c r="R3239" s="15">
        <f t="shared" si="303"/>
        <v>131.13999999999999</v>
      </c>
      <c r="S3239" s="5" t="str">
        <f t="shared" si="304"/>
        <v>theater</v>
      </c>
      <c r="T3239" s="5" t="str">
        <f t="shared" si="305"/>
        <v>plays</v>
      </c>
    </row>
    <row r="3240" spans="1:20" ht="32" x14ac:dyDescent="0.2">
      <c r="A3240" s="5">
        <v>3238</v>
      </c>
      <c r="B3240" s="12" t="s">
        <v>3238</v>
      </c>
      <c r="C3240" s="12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18">
        <f t="shared" si="300"/>
        <v>42156.427060185182</v>
      </c>
      <c r="O3240" s="16">
        <f t="shared" si="301"/>
        <v>42186.302060185182</v>
      </c>
      <c r="P3240" s="5" t="s">
        <v>8271</v>
      </c>
      <c r="Q3240" s="9">
        <f t="shared" si="302"/>
        <v>1.1232142857142857</v>
      </c>
      <c r="R3240" s="15">
        <f t="shared" si="303"/>
        <v>39.81</v>
      </c>
      <c r="S3240" s="5" t="str">
        <f t="shared" si="304"/>
        <v>theater</v>
      </c>
      <c r="T3240" s="5" t="str">
        <f t="shared" si="305"/>
        <v>plays</v>
      </c>
    </row>
    <row r="3241" spans="1:20" ht="32" x14ac:dyDescent="0.2">
      <c r="A3241" s="5">
        <v>3239</v>
      </c>
      <c r="B3241" s="12" t="s">
        <v>3239</v>
      </c>
      <c r="C3241" s="12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18">
        <f t="shared" si="300"/>
        <v>42278.005706018514</v>
      </c>
      <c r="O3241" s="16">
        <f t="shared" si="301"/>
        <v>42302.790972222218</v>
      </c>
      <c r="P3241" s="5" t="s">
        <v>8271</v>
      </c>
      <c r="Q3241" s="9">
        <f t="shared" si="302"/>
        <v>1.0591914022517912</v>
      </c>
      <c r="R3241" s="15">
        <f t="shared" si="303"/>
        <v>59.7</v>
      </c>
      <c r="S3241" s="5" t="str">
        <f t="shared" si="304"/>
        <v>theater</v>
      </c>
      <c r="T3241" s="5" t="str">
        <f t="shared" si="305"/>
        <v>plays</v>
      </c>
    </row>
    <row r="3242" spans="1:20" ht="32" x14ac:dyDescent="0.2">
      <c r="A3242" s="5">
        <v>3240</v>
      </c>
      <c r="B3242" s="12" t="s">
        <v>3240</v>
      </c>
      <c r="C3242" s="12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18">
        <f t="shared" si="300"/>
        <v>42754.610509259255</v>
      </c>
      <c r="O3242" s="16">
        <f t="shared" si="301"/>
        <v>42782.749999999993</v>
      </c>
      <c r="P3242" s="5" t="s">
        <v>8271</v>
      </c>
      <c r="Q3242" s="9">
        <f t="shared" si="302"/>
        <v>1.0056666666666667</v>
      </c>
      <c r="R3242" s="15">
        <f t="shared" si="303"/>
        <v>88.74</v>
      </c>
      <c r="S3242" s="5" t="str">
        <f t="shared" si="304"/>
        <v>theater</v>
      </c>
      <c r="T3242" s="5" t="str">
        <f t="shared" si="305"/>
        <v>plays</v>
      </c>
    </row>
    <row r="3243" spans="1:20" ht="32" x14ac:dyDescent="0.2">
      <c r="A3243" s="5">
        <v>3241</v>
      </c>
      <c r="B3243" s="12" t="s">
        <v>3241</v>
      </c>
      <c r="C3243" s="12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18">
        <f t="shared" si="300"/>
        <v>41893.241550925923</v>
      </c>
      <c r="O3243" s="16">
        <f t="shared" si="301"/>
        <v>41926.082638888889</v>
      </c>
      <c r="P3243" s="5" t="s">
        <v>8271</v>
      </c>
      <c r="Q3243" s="9">
        <f t="shared" si="302"/>
        <v>1.1530588235294117</v>
      </c>
      <c r="R3243" s="15">
        <f t="shared" si="303"/>
        <v>58.69</v>
      </c>
      <c r="S3243" s="5" t="str">
        <f t="shared" si="304"/>
        <v>theater</v>
      </c>
      <c r="T3243" s="5" t="str">
        <f t="shared" si="305"/>
        <v>plays</v>
      </c>
    </row>
    <row r="3244" spans="1:20" ht="32" x14ac:dyDescent="0.2">
      <c r="A3244" s="5">
        <v>3242</v>
      </c>
      <c r="B3244" s="12" t="s">
        <v>3242</v>
      </c>
      <c r="C3244" s="12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18">
        <f t="shared" si="300"/>
        <v>41871.672361111108</v>
      </c>
      <c r="O3244" s="16">
        <f t="shared" si="301"/>
        <v>41901.547361111108</v>
      </c>
      <c r="P3244" s="5" t="s">
        <v>8271</v>
      </c>
      <c r="Q3244" s="9">
        <f t="shared" si="302"/>
        <v>1.273042</v>
      </c>
      <c r="R3244" s="15">
        <f t="shared" si="303"/>
        <v>69.569999999999993</v>
      </c>
      <c r="S3244" s="5" t="str">
        <f t="shared" si="304"/>
        <v>theater</v>
      </c>
      <c r="T3244" s="5" t="str">
        <f t="shared" si="305"/>
        <v>plays</v>
      </c>
    </row>
    <row r="3245" spans="1:20" ht="32" x14ac:dyDescent="0.2">
      <c r="A3245" s="5">
        <v>3243</v>
      </c>
      <c r="B3245" s="12" t="s">
        <v>3243</v>
      </c>
      <c r="C3245" s="12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18">
        <f t="shared" si="300"/>
        <v>42262.013449074067</v>
      </c>
      <c r="O3245" s="16">
        <f t="shared" si="301"/>
        <v>42285.791666666664</v>
      </c>
      <c r="P3245" s="5" t="s">
        <v>8271</v>
      </c>
      <c r="Q3245" s="9">
        <f t="shared" si="302"/>
        <v>1.028375</v>
      </c>
      <c r="R3245" s="15">
        <f t="shared" si="303"/>
        <v>115.87</v>
      </c>
      <c r="S3245" s="5" t="str">
        <f t="shared" si="304"/>
        <v>theater</v>
      </c>
      <c r="T3245" s="5" t="str">
        <f t="shared" si="305"/>
        <v>plays</v>
      </c>
    </row>
    <row r="3246" spans="1:20" ht="32" x14ac:dyDescent="0.2">
      <c r="A3246" s="5">
        <v>3244</v>
      </c>
      <c r="B3246" s="12" t="s">
        <v>3244</v>
      </c>
      <c r="C3246" s="12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18">
        <f t="shared" si="300"/>
        <v>42675.610902777778</v>
      </c>
      <c r="O3246" s="16">
        <f t="shared" si="301"/>
        <v>42705.527569444443</v>
      </c>
      <c r="P3246" s="5" t="s">
        <v>8271</v>
      </c>
      <c r="Q3246" s="9">
        <f t="shared" si="302"/>
        <v>1.0293749999999999</v>
      </c>
      <c r="R3246" s="15">
        <f t="shared" si="303"/>
        <v>23.87</v>
      </c>
      <c r="S3246" s="5" t="str">
        <f t="shared" si="304"/>
        <v>theater</v>
      </c>
      <c r="T3246" s="5" t="str">
        <f t="shared" si="305"/>
        <v>plays</v>
      </c>
    </row>
    <row r="3247" spans="1:20" ht="32" x14ac:dyDescent="0.2">
      <c r="A3247" s="5">
        <v>3245</v>
      </c>
      <c r="B3247" s="12" t="s">
        <v>3245</v>
      </c>
      <c r="C3247" s="12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18">
        <f t="shared" si="300"/>
        <v>42135.516874999994</v>
      </c>
      <c r="O3247" s="16">
        <f t="shared" si="301"/>
        <v>42166.874999999993</v>
      </c>
      <c r="P3247" s="5" t="s">
        <v>8271</v>
      </c>
      <c r="Q3247" s="9">
        <f t="shared" si="302"/>
        <v>1.043047619047619</v>
      </c>
      <c r="R3247" s="15">
        <f t="shared" si="303"/>
        <v>81.13</v>
      </c>
      <c r="S3247" s="5" t="str">
        <f t="shared" si="304"/>
        <v>theater</v>
      </c>
      <c r="T3247" s="5" t="str">
        <f t="shared" si="305"/>
        <v>plays</v>
      </c>
    </row>
    <row r="3248" spans="1:20" ht="32" x14ac:dyDescent="0.2">
      <c r="A3248" s="5">
        <v>3246</v>
      </c>
      <c r="B3248" s="12" t="s">
        <v>3246</v>
      </c>
      <c r="C3248" s="12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18">
        <f t="shared" si="300"/>
        <v>42230.388888888883</v>
      </c>
      <c r="O3248" s="16">
        <f t="shared" si="301"/>
        <v>42258.957638888889</v>
      </c>
      <c r="P3248" s="5" t="s">
        <v>8271</v>
      </c>
      <c r="Q3248" s="9">
        <f t="shared" si="302"/>
        <v>1.1122000000000001</v>
      </c>
      <c r="R3248" s="15">
        <f t="shared" si="303"/>
        <v>57.63</v>
      </c>
      <c r="S3248" s="5" t="str">
        <f t="shared" si="304"/>
        <v>theater</v>
      </c>
      <c r="T3248" s="5" t="str">
        <f t="shared" si="305"/>
        <v>plays</v>
      </c>
    </row>
    <row r="3249" spans="1:20" ht="32" x14ac:dyDescent="0.2">
      <c r="A3249" s="5">
        <v>3247</v>
      </c>
      <c r="B3249" s="12" t="s">
        <v>3247</v>
      </c>
      <c r="C3249" s="12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18">
        <f t="shared" si="300"/>
        <v>42167.35083333333</v>
      </c>
      <c r="O3249" s="16">
        <f t="shared" si="301"/>
        <v>42197.22583333333</v>
      </c>
      <c r="P3249" s="5" t="s">
        <v>8271</v>
      </c>
      <c r="Q3249" s="9">
        <f t="shared" si="302"/>
        <v>1.0586</v>
      </c>
      <c r="R3249" s="15">
        <f t="shared" si="303"/>
        <v>46.43</v>
      </c>
      <c r="S3249" s="5" t="str">
        <f t="shared" si="304"/>
        <v>theater</v>
      </c>
      <c r="T3249" s="5" t="str">
        <f t="shared" si="305"/>
        <v>plays</v>
      </c>
    </row>
    <row r="3250" spans="1:20" ht="16" x14ac:dyDescent="0.2">
      <c r="A3250" s="5">
        <v>3248</v>
      </c>
      <c r="B3250" s="12" t="s">
        <v>3248</v>
      </c>
      <c r="C3250" s="12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18">
        <f t="shared" si="300"/>
        <v>42068.80505787037</v>
      </c>
      <c r="O3250" s="16">
        <f t="shared" si="301"/>
        <v>42098.638391203705</v>
      </c>
      <c r="P3250" s="5" t="s">
        <v>8271</v>
      </c>
      <c r="Q3250" s="9">
        <f t="shared" si="302"/>
        <v>1.0079166666666666</v>
      </c>
      <c r="R3250" s="15">
        <f t="shared" si="303"/>
        <v>60.48</v>
      </c>
      <c r="S3250" s="5" t="str">
        <f t="shared" si="304"/>
        <v>theater</v>
      </c>
      <c r="T3250" s="5" t="str">
        <f t="shared" si="305"/>
        <v>plays</v>
      </c>
    </row>
    <row r="3251" spans="1:20" ht="32" x14ac:dyDescent="0.2">
      <c r="A3251" s="5">
        <v>3249</v>
      </c>
      <c r="B3251" s="12" t="s">
        <v>3249</v>
      </c>
      <c r="C3251" s="12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18">
        <f t="shared" si="300"/>
        <v>42145.663356481477</v>
      </c>
      <c r="O3251" s="16">
        <f t="shared" si="301"/>
        <v>42175.538356481477</v>
      </c>
      <c r="P3251" s="5" t="s">
        <v>8271</v>
      </c>
      <c r="Q3251" s="9">
        <f t="shared" si="302"/>
        <v>1.0492727272727274</v>
      </c>
      <c r="R3251" s="15">
        <f t="shared" si="303"/>
        <v>65.58</v>
      </c>
      <c r="S3251" s="5" t="str">
        <f t="shared" si="304"/>
        <v>theater</v>
      </c>
      <c r="T3251" s="5" t="str">
        <f t="shared" si="305"/>
        <v>plays</v>
      </c>
    </row>
    <row r="3252" spans="1:20" ht="32" x14ac:dyDescent="0.2">
      <c r="A3252" s="5">
        <v>3250</v>
      </c>
      <c r="B3252" s="12" t="s">
        <v>3250</v>
      </c>
      <c r="C3252" s="12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18">
        <f t="shared" si="300"/>
        <v>41918.658842592587</v>
      </c>
      <c r="O3252" s="16">
        <f t="shared" si="301"/>
        <v>41948.575509259259</v>
      </c>
      <c r="P3252" s="5" t="s">
        <v>8271</v>
      </c>
      <c r="Q3252" s="9">
        <f t="shared" si="302"/>
        <v>1.01552</v>
      </c>
      <c r="R3252" s="15">
        <f t="shared" si="303"/>
        <v>119.19</v>
      </c>
      <c r="S3252" s="5" t="str">
        <f t="shared" si="304"/>
        <v>theater</v>
      </c>
      <c r="T3252" s="5" t="str">
        <f t="shared" si="305"/>
        <v>plays</v>
      </c>
    </row>
    <row r="3253" spans="1:20" ht="32" x14ac:dyDescent="0.2">
      <c r="A3253" s="5">
        <v>3251</v>
      </c>
      <c r="B3253" s="12" t="s">
        <v>3251</v>
      </c>
      <c r="C3253" s="12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18">
        <f t="shared" si="300"/>
        <v>42146.64775462963</v>
      </c>
      <c r="O3253" s="16">
        <f t="shared" si="301"/>
        <v>42176.52275462963</v>
      </c>
      <c r="P3253" s="5" t="s">
        <v>8271</v>
      </c>
      <c r="Q3253" s="9">
        <f t="shared" si="302"/>
        <v>1.1073333333333333</v>
      </c>
      <c r="R3253" s="15">
        <f t="shared" si="303"/>
        <v>83.05</v>
      </c>
      <c r="S3253" s="5" t="str">
        <f t="shared" si="304"/>
        <v>theater</v>
      </c>
      <c r="T3253" s="5" t="str">
        <f t="shared" si="305"/>
        <v>plays</v>
      </c>
    </row>
    <row r="3254" spans="1:20" ht="32" x14ac:dyDescent="0.2">
      <c r="A3254" s="5">
        <v>3252</v>
      </c>
      <c r="B3254" s="12" t="s">
        <v>3252</v>
      </c>
      <c r="C3254" s="12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18">
        <f t="shared" si="300"/>
        <v>42590.389351851853</v>
      </c>
      <c r="O3254" s="16">
        <f t="shared" si="301"/>
        <v>42620.264351851853</v>
      </c>
      <c r="P3254" s="5" t="s">
        <v>8271</v>
      </c>
      <c r="Q3254" s="9">
        <f t="shared" si="302"/>
        <v>1.2782222222222221</v>
      </c>
      <c r="R3254" s="15">
        <f t="shared" si="303"/>
        <v>57.52</v>
      </c>
      <c r="S3254" s="5" t="str">
        <f t="shared" si="304"/>
        <v>theater</v>
      </c>
      <c r="T3254" s="5" t="str">
        <f t="shared" si="305"/>
        <v>plays</v>
      </c>
    </row>
    <row r="3255" spans="1:20" ht="32" x14ac:dyDescent="0.2">
      <c r="A3255" s="5">
        <v>3253</v>
      </c>
      <c r="B3255" s="12" t="s">
        <v>3253</v>
      </c>
      <c r="C3255" s="12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18">
        <f t="shared" si="300"/>
        <v>42602.493379629632</v>
      </c>
      <c r="O3255" s="16">
        <f t="shared" si="301"/>
        <v>42620.947916666664</v>
      </c>
      <c r="P3255" s="5" t="s">
        <v>8271</v>
      </c>
      <c r="Q3255" s="9">
        <f t="shared" si="302"/>
        <v>1.0182500000000001</v>
      </c>
      <c r="R3255" s="15">
        <f t="shared" si="303"/>
        <v>177.09</v>
      </c>
      <c r="S3255" s="5" t="str">
        <f t="shared" si="304"/>
        <v>theater</v>
      </c>
      <c r="T3255" s="5" t="str">
        <f t="shared" si="305"/>
        <v>plays</v>
      </c>
    </row>
    <row r="3256" spans="1:20" ht="32" x14ac:dyDescent="0.2">
      <c r="A3256" s="5">
        <v>3254</v>
      </c>
      <c r="B3256" s="12" t="s">
        <v>3254</v>
      </c>
      <c r="C3256" s="12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18">
        <f t="shared" si="300"/>
        <v>42059.002418981479</v>
      </c>
      <c r="O3256" s="16">
        <f t="shared" si="301"/>
        <v>42088.835752314808</v>
      </c>
      <c r="P3256" s="5" t="s">
        <v>8271</v>
      </c>
      <c r="Q3256" s="9">
        <f t="shared" si="302"/>
        <v>1.012576923076923</v>
      </c>
      <c r="R3256" s="15">
        <f t="shared" si="303"/>
        <v>70.77</v>
      </c>
      <c r="S3256" s="5" t="str">
        <f t="shared" si="304"/>
        <v>theater</v>
      </c>
      <c r="T3256" s="5" t="str">
        <f t="shared" si="305"/>
        <v>plays</v>
      </c>
    </row>
    <row r="3257" spans="1:20" ht="48" x14ac:dyDescent="0.2">
      <c r="A3257" s="5">
        <v>3255</v>
      </c>
      <c r="B3257" s="12" t="s">
        <v>3255</v>
      </c>
      <c r="C3257" s="12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18">
        <f t="shared" si="300"/>
        <v>41889.684895833328</v>
      </c>
      <c r="O3257" s="16">
        <f t="shared" si="301"/>
        <v>41919.559895833328</v>
      </c>
      <c r="P3257" s="5" t="s">
        <v>8271</v>
      </c>
      <c r="Q3257" s="9">
        <f t="shared" si="302"/>
        <v>1.75</v>
      </c>
      <c r="R3257" s="15">
        <f t="shared" si="303"/>
        <v>29.17</v>
      </c>
      <c r="S3257" s="5" t="str">
        <f t="shared" si="304"/>
        <v>theater</v>
      </c>
      <c r="T3257" s="5" t="str">
        <f t="shared" si="305"/>
        <v>plays</v>
      </c>
    </row>
    <row r="3258" spans="1:20" ht="32" x14ac:dyDescent="0.2">
      <c r="A3258" s="5">
        <v>3256</v>
      </c>
      <c r="B3258" s="12" t="s">
        <v>3256</v>
      </c>
      <c r="C3258" s="12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18">
        <f t="shared" si="300"/>
        <v>42144.490474537037</v>
      </c>
      <c r="O3258" s="16">
        <f t="shared" si="301"/>
        <v>42165.957638888889</v>
      </c>
      <c r="P3258" s="5" t="s">
        <v>8271</v>
      </c>
      <c r="Q3258" s="9">
        <f t="shared" si="302"/>
        <v>1.2806</v>
      </c>
      <c r="R3258" s="15">
        <f t="shared" si="303"/>
        <v>72.760000000000005</v>
      </c>
      <c r="S3258" s="5" t="str">
        <f t="shared" si="304"/>
        <v>theater</v>
      </c>
      <c r="T3258" s="5" t="str">
        <f t="shared" si="305"/>
        <v>plays</v>
      </c>
    </row>
    <row r="3259" spans="1:20" ht="32" x14ac:dyDescent="0.2">
      <c r="A3259" s="5">
        <v>3257</v>
      </c>
      <c r="B3259" s="12" t="s">
        <v>3257</v>
      </c>
      <c r="C3259" s="12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18">
        <f t="shared" si="300"/>
        <v>42758.476296296292</v>
      </c>
      <c r="O3259" s="16">
        <f t="shared" si="301"/>
        <v>42788.351296296292</v>
      </c>
      <c r="P3259" s="5" t="s">
        <v>8271</v>
      </c>
      <c r="Q3259" s="9">
        <f t="shared" si="302"/>
        <v>1.0629949999999999</v>
      </c>
      <c r="R3259" s="15">
        <f t="shared" si="303"/>
        <v>51.85</v>
      </c>
      <c r="S3259" s="5" t="str">
        <f t="shared" si="304"/>
        <v>theater</v>
      </c>
      <c r="T3259" s="5" t="str">
        <f t="shared" si="305"/>
        <v>plays</v>
      </c>
    </row>
    <row r="3260" spans="1:20" ht="32" x14ac:dyDescent="0.2">
      <c r="A3260" s="5">
        <v>3258</v>
      </c>
      <c r="B3260" s="12" t="s">
        <v>3258</v>
      </c>
      <c r="C3260" s="12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18">
        <f t="shared" si="300"/>
        <v>41982.803946759253</v>
      </c>
      <c r="O3260" s="16">
        <f t="shared" si="301"/>
        <v>42012.678946759253</v>
      </c>
      <c r="P3260" s="5" t="s">
        <v>8271</v>
      </c>
      <c r="Q3260" s="9">
        <f t="shared" si="302"/>
        <v>1.052142857142857</v>
      </c>
      <c r="R3260" s="15">
        <f t="shared" si="303"/>
        <v>98.2</v>
      </c>
      <c r="S3260" s="5" t="str">
        <f t="shared" si="304"/>
        <v>theater</v>
      </c>
      <c r="T3260" s="5" t="str">
        <f t="shared" si="305"/>
        <v>plays</v>
      </c>
    </row>
    <row r="3261" spans="1:20" ht="32" x14ac:dyDescent="0.2">
      <c r="A3261" s="5">
        <v>3259</v>
      </c>
      <c r="B3261" s="12" t="s">
        <v>3259</v>
      </c>
      <c r="C3261" s="12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18">
        <f t="shared" si="300"/>
        <v>42614.677604166667</v>
      </c>
      <c r="O3261" s="16">
        <f t="shared" si="301"/>
        <v>42643.957638888889</v>
      </c>
      <c r="P3261" s="5" t="s">
        <v>8271</v>
      </c>
      <c r="Q3261" s="9">
        <f t="shared" si="302"/>
        <v>1.0616782608695652</v>
      </c>
      <c r="R3261" s="15">
        <f t="shared" si="303"/>
        <v>251.74</v>
      </c>
      <c r="S3261" s="5" t="str">
        <f t="shared" si="304"/>
        <v>theater</v>
      </c>
      <c r="T3261" s="5" t="str">
        <f t="shared" si="305"/>
        <v>plays</v>
      </c>
    </row>
    <row r="3262" spans="1:20" ht="32" x14ac:dyDescent="0.2">
      <c r="A3262" s="5">
        <v>3260</v>
      </c>
      <c r="B3262" s="12" t="s">
        <v>3260</v>
      </c>
      <c r="C3262" s="12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18">
        <f t="shared" si="300"/>
        <v>42303.589328703696</v>
      </c>
      <c r="O3262" s="16">
        <f t="shared" si="301"/>
        <v>42338.505995370368</v>
      </c>
      <c r="P3262" s="5" t="s">
        <v>8271</v>
      </c>
      <c r="Q3262" s="9">
        <f t="shared" si="302"/>
        <v>1.0924</v>
      </c>
      <c r="R3262" s="15">
        <f t="shared" si="303"/>
        <v>74.819999999999993</v>
      </c>
      <c r="S3262" s="5" t="str">
        <f t="shared" si="304"/>
        <v>theater</v>
      </c>
      <c r="T3262" s="5" t="str">
        <f t="shared" si="305"/>
        <v>plays</v>
      </c>
    </row>
    <row r="3263" spans="1:20" ht="32" x14ac:dyDescent="0.2">
      <c r="A3263" s="5">
        <v>3261</v>
      </c>
      <c r="B3263" s="12" t="s">
        <v>3261</v>
      </c>
      <c r="C3263" s="12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18">
        <f t="shared" si="300"/>
        <v>42171.642083333332</v>
      </c>
      <c r="O3263" s="16">
        <f t="shared" si="301"/>
        <v>42201.517083333332</v>
      </c>
      <c r="P3263" s="5" t="s">
        <v>8271</v>
      </c>
      <c r="Q3263" s="9">
        <f t="shared" si="302"/>
        <v>1.0045454545454546</v>
      </c>
      <c r="R3263" s="15">
        <f t="shared" si="303"/>
        <v>67.650000000000006</v>
      </c>
      <c r="S3263" s="5" t="str">
        <f t="shared" si="304"/>
        <v>theater</v>
      </c>
      <c r="T3263" s="5" t="str">
        <f t="shared" si="305"/>
        <v>plays</v>
      </c>
    </row>
    <row r="3264" spans="1:20" ht="16" x14ac:dyDescent="0.2">
      <c r="A3264" s="5">
        <v>3262</v>
      </c>
      <c r="B3264" s="12" t="s">
        <v>3262</v>
      </c>
      <c r="C3264" s="12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18">
        <f t="shared" si="300"/>
        <v>41964.232199074067</v>
      </c>
      <c r="O3264" s="16">
        <f t="shared" si="301"/>
        <v>41994.958333333336</v>
      </c>
      <c r="P3264" s="5" t="s">
        <v>8271</v>
      </c>
      <c r="Q3264" s="9">
        <f t="shared" si="302"/>
        <v>1.0304098360655738</v>
      </c>
      <c r="R3264" s="15">
        <f t="shared" si="303"/>
        <v>93.81</v>
      </c>
      <c r="S3264" s="5" t="str">
        <f t="shared" si="304"/>
        <v>theater</v>
      </c>
      <c r="T3264" s="5" t="str">
        <f t="shared" si="305"/>
        <v>plays</v>
      </c>
    </row>
    <row r="3265" spans="1:20" ht="16" x14ac:dyDescent="0.2">
      <c r="A3265" s="5">
        <v>3263</v>
      </c>
      <c r="B3265" s="12" t="s">
        <v>3263</v>
      </c>
      <c r="C3265" s="12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18">
        <f t="shared" si="300"/>
        <v>42284.43273148148</v>
      </c>
      <c r="O3265" s="16">
        <f t="shared" si="301"/>
        <v>42307.666666666664</v>
      </c>
      <c r="P3265" s="5" t="s">
        <v>8271</v>
      </c>
      <c r="Q3265" s="9">
        <f t="shared" si="302"/>
        <v>1.121664</v>
      </c>
      <c r="R3265" s="15">
        <f t="shared" si="303"/>
        <v>41.24</v>
      </c>
      <c r="S3265" s="5" t="str">
        <f t="shared" si="304"/>
        <v>theater</v>
      </c>
      <c r="T3265" s="5" t="str">
        <f t="shared" si="305"/>
        <v>plays</v>
      </c>
    </row>
    <row r="3266" spans="1:20" ht="16" x14ac:dyDescent="0.2">
      <c r="A3266" s="5">
        <v>3264</v>
      </c>
      <c r="B3266" s="12" t="s">
        <v>3264</v>
      </c>
      <c r="C3266" s="12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18">
        <f t="shared" ref="N3266:N3329" si="306">(J3266/86400)+25569+(-2/24)</f>
        <v>42016.716874999998</v>
      </c>
      <c r="O3266" s="16">
        <f t="shared" ref="O3266:O3329" si="307">(I3266/86400)+25569+(-5/24)</f>
        <v>42032.708333333336</v>
      </c>
      <c r="P3266" s="5" t="s">
        <v>8271</v>
      </c>
      <c r="Q3266" s="9">
        <f t="shared" ref="Q3266:Q3329" si="308">E3266/D3266</f>
        <v>1.03</v>
      </c>
      <c r="R3266" s="15">
        <f t="shared" ref="R3266:R3329" si="309">IF(OR(E3266=0,L3266=0),"N/A",ROUND((E3266/L3266),2))</f>
        <v>52.55</v>
      </c>
      <c r="S3266" s="5" t="str">
        <f t="shared" ref="S3266:S3329" si="310">LEFT(P3266,(FIND("/",P3266,1)-1))</f>
        <v>theater</v>
      </c>
      <c r="T3266" s="5" t="str">
        <f t="shared" ref="T3266:T3329" si="311">RIGHT(P3266,LEN(P3266)-FIND("/",P3266))</f>
        <v>plays</v>
      </c>
    </row>
    <row r="3267" spans="1:20" ht="32" x14ac:dyDescent="0.2">
      <c r="A3267" s="5">
        <v>3265</v>
      </c>
      <c r="B3267" s="12" t="s">
        <v>3265</v>
      </c>
      <c r="C3267" s="12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18">
        <f t="shared" si="306"/>
        <v>42311.628645833327</v>
      </c>
      <c r="O3267" s="16">
        <f t="shared" si="307"/>
        <v>42341.499999999993</v>
      </c>
      <c r="P3267" s="5" t="s">
        <v>8271</v>
      </c>
      <c r="Q3267" s="9">
        <f t="shared" si="308"/>
        <v>1.64</v>
      </c>
      <c r="R3267" s="15">
        <f t="shared" si="309"/>
        <v>70.290000000000006</v>
      </c>
      <c r="S3267" s="5" t="str">
        <f t="shared" si="310"/>
        <v>theater</v>
      </c>
      <c r="T3267" s="5" t="str">
        <f t="shared" si="311"/>
        <v>plays</v>
      </c>
    </row>
    <row r="3268" spans="1:20" ht="32" x14ac:dyDescent="0.2">
      <c r="A3268" s="5">
        <v>3266</v>
      </c>
      <c r="B3268" s="12" t="s">
        <v>3266</v>
      </c>
      <c r="C3268" s="12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18">
        <f t="shared" si="306"/>
        <v>42136.452800925923</v>
      </c>
      <c r="O3268" s="16">
        <f t="shared" si="307"/>
        <v>42167.666666666664</v>
      </c>
      <c r="P3268" s="5" t="s">
        <v>8271</v>
      </c>
      <c r="Q3268" s="9">
        <f t="shared" si="308"/>
        <v>1.3128333333333333</v>
      </c>
      <c r="R3268" s="15">
        <f t="shared" si="309"/>
        <v>48.33</v>
      </c>
      <c r="S3268" s="5" t="str">
        <f t="shared" si="310"/>
        <v>theater</v>
      </c>
      <c r="T3268" s="5" t="str">
        <f t="shared" si="311"/>
        <v>plays</v>
      </c>
    </row>
    <row r="3269" spans="1:20" ht="32" x14ac:dyDescent="0.2">
      <c r="A3269" s="5">
        <v>3267</v>
      </c>
      <c r="B3269" s="12" t="s">
        <v>3267</v>
      </c>
      <c r="C3269" s="12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18">
        <f t="shared" si="306"/>
        <v>42172.674305555549</v>
      </c>
      <c r="O3269" s="16">
        <f t="shared" si="307"/>
        <v>42202.549305555549</v>
      </c>
      <c r="P3269" s="5" t="s">
        <v>8271</v>
      </c>
      <c r="Q3269" s="9">
        <f t="shared" si="308"/>
        <v>1.0209999999999999</v>
      </c>
      <c r="R3269" s="15">
        <f t="shared" si="309"/>
        <v>53.18</v>
      </c>
      <c r="S3269" s="5" t="str">
        <f t="shared" si="310"/>
        <v>theater</v>
      </c>
      <c r="T3269" s="5" t="str">
        <f t="shared" si="311"/>
        <v>plays</v>
      </c>
    </row>
    <row r="3270" spans="1:20" ht="32" x14ac:dyDescent="0.2">
      <c r="A3270" s="5">
        <v>3268</v>
      </c>
      <c r="B3270" s="12" t="s">
        <v>3268</v>
      </c>
      <c r="C3270" s="12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18">
        <f t="shared" si="306"/>
        <v>42590.820925925924</v>
      </c>
      <c r="O3270" s="16">
        <f t="shared" si="307"/>
        <v>42606.695925925924</v>
      </c>
      <c r="P3270" s="5" t="s">
        <v>8271</v>
      </c>
      <c r="Q3270" s="9">
        <f t="shared" si="308"/>
        <v>1.28</v>
      </c>
      <c r="R3270" s="15">
        <f t="shared" si="309"/>
        <v>60.95</v>
      </c>
      <c r="S3270" s="5" t="str">
        <f t="shared" si="310"/>
        <v>theater</v>
      </c>
      <c r="T3270" s="5" t="str">
        <f t="shared" si="311"/>
        <v>plays</v>
      </c>
    </row>
    <row r="3271" spans="1:20" ht="32" x14ac:dyDescent="0.2">
      <c r="A3271" s="5">
        <v>3269</v>
      </c>
      <c r="B3271" s="12" t="s">
        <v>3269</v>
      </c>
      <c r="C3271" s="12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18">
        <f t="shared" si="306"/>
        <v>42137.312465277777</v>
      </c>
      <c r="O3271" s="16">
        <f t="shared" si="307"/>
        <v>42171.249999999993</v>
      </c>
      <c r="P3271" s="5" t="s">
        <v>8271</v>
      </c>
      <c r="Q3271" s="9">
        <f t="shared" si="308"/>
        <v>1.0149999999999999</v>
      </c>
      <c r="R3271" s="15">
        <f t="shared" si="309"/>
        <v>116</v>
      </c>
      <c r="S3271" s="5" t="str">
        <f t="shared" si="310"/>
        <v>theater</v>
      </c>
      <c r="T3271" s="5" t="str">
        <f t="shared" si="311"/>
        <v>plays</v>
      </c>
    </row>
    <row r="3272" spans="1:20" ht="32" x14ac:dyDescent="0.2">
      <c r="A3272" s="5">
        <v>3270</v>
      </c>
      <c r="B3272" s="12" t="s">
        <v>3270</v>
      </c>
      <c r="C3272" s="12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18">
        <f t="shared" si="306"/>
        <v>42167.449826388889</v>
      </c>
      <c r="O3272" s="16">
        <f t="shared" si="307"/>
        <v>42197.324826388889</v>
      </c>
      <c r="P3272" s="5" t="s">
        <v>8271</v>
      </c>
      <c r="Q3272" s="9">
        <f t="shared" si="308"/>
        <v>1.0166666666666666</v>
      </c>
      <c r="R3272" s="15">
        <f t="shared" si="309"/>
        <v>61</v>
      </c>
      <c r="S3272" s="5" t="str">
        <f t="shared" si="310"/>
        <v>theater</v>
      </c>
      <c r="T3272" s="5" t="str">
        <f t="shared" si="311"/>
        <v>plays</v>
      </c>
    </row>
    <row r="3273" spans="1:20" ht="16" x14ac:dyDescent="0.2">
      <c r="A3273" s="5">
        <v>3271</v>
      </c>
      <c r="B3273" s="12" t="s">
        <v>3271</v>
      </c>
      <c r="C3273" s="12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18">
        <f t="shared" si="306"/>
        <v>41915.35387731481</v>
      </c>
      <c r="O3273" s="16">
        <f t="shared" si="307"/>
        <v>41945.270543981482</v>
      </c>
      <c r="P3273" s="5" t="s">
        <v>8271</v>
      </c>
      <c r="Q3273" s="9">
        <f t="shared" si="308"/>
        <v>1.3</v>
      </c>
      <c r="R3273" s="15">
        <f t="shared" si="309"/>
        <v>38.24</v>
      </c>
      <c r="S3273" s="5" t="str">
        <f t="shared" si="310"/>
        <v>theater</v>
      </c>
      <c r="T3273" s="5" t="str">
        <f t="shared" si="311"/>
        <v>plays</v>
      </c>
    </row>
    <row r="3274" spans="1:20" ht="32" x14ac:dyDescent="0.2">
      <c r="A3274" s="5">
        <v>3272</v>
      </c>
      <c r="B3274" s="12" t="s">
        <v>3272</v>
      </c>
      <c r="C3274" s="12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18">
        <f t="shared" si="306"/>
        <v>42284.416770833333</v>
      </c>
      <c r="O3274" s="16">
        <f t="shared" si="307"/>
        <v>42314.333437499998</v>
      </c>
      <c r="P3274" s="5" t="s">
        <v>8271</v>
      </c>
      <c r="Q3274" s="9">
        <f t="shared" si="308"/>
        <v>1.5443</v>
      </c>
      <c r="R3274" s="15">
        <f t="shared" si="309"/>
        <v>106.5</v>
      </c>
      <c r="S3274" s="5" t="str">
        <f t="shared" si="310"/>
        <v>theater</v>
      </c>
      <c r="T3274" s="5" t="str">
        <f t="shared" si="311"/>
        <v>plays</v>
      </c>
    </row>
    <row r="3275" spans="1:20" ht="32" x14ac:dyDescent="0.2">
      <c r="A3275" s="5">
        <v>3273</v>
      </c>
      <c r="B3275" s="12" t="s">
        <v>3273</v>
      </c>
      <c r="C3275" s="12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18">
        <f t="shared" si="306"/>
        <v>42611.7180787037</v>
      </c>
      <c r="O3275" s="16">
        <f t="shared" si="307"/>
        <v>42627.583333333336</v>
      </c>
      <c r="P3275" s="5" t="s">
        <v>8271</v>
      </c>
      <c r="Q3275" s="9">
        <f t="shared" si="308"/>
        <v>1.0740000000000001</v>
      </c>
      <c r="R3275" s="15">
        <f t="shared" si="309"/>
        <v>204.57</v>
      </c>
      <c r="S3275" s="5" t="str">
        <f t="shared" si="310"/>
        <v>theater</v>
      </c>
      <c r="T3275" s="5" t="str">
        <f t="shared" si="311"/>
        <v>plays</v>
      </c>
    </row>
    <row r="3276" spans="1:20" ht="32" x14ac:dyDescent="0.2">
      <c r="A3276" s="5">
        <v>3274</v>
      </c>
      <c r="B3276" s="12" t="s">
        <v>3274</v>
      </c>
      <c r="C3276" s="12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18">
        <f t="shared" si="306"/>
        <v>42400.621203703697</v>
      </c>
      <c r="O3276" s="16">
        <f t="shared" si="307"/>
        <v>42444.666666666664</v>
      </c>
      <c r="P3276" s="5" t="s">
        <v>8271</v>
      </c>
      <c r="Q3276" s="9">
        <f t="shared" si="308"/>
        <v>1.0132258064516129</v>
      </c>
      <c r="R3276" s="15">
        <f t="shared" si="309"/>
        <v>54.91</v>
      </c>
      <c r="S3276" s="5" t="str">
        <f t="shared" si="310"/>
        <v>theater</v>
      </c>
      <c r="T3276" s="5" t="str">
        <f t="shared" si="311"/>
        <v>plays</v>
      </c>
    </row>
    <row r="3277" spans="1:20" ht="32" x14ac:dyDescent="0.2">
      <c r="A3277" s="5">
        <v>3275</v>
      </c>
      <c r="B3277" s="12" t="s">
        <v>3275</v>
      </c>
      <c r="C3277" s="12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18">
        <f t="shared" si="306"/>
        <v>42017.797118055554</v>
      </c>
      <c r="O3277" s="16">
        <f t="shared" si="307"/>
        <v>42043.979166666664</v>
      </c>
      <c r="P3277" s="5" t="s">
        <v>8271</v>
      </c>
      <c r="Q3277" s="9">
        <f t="shared" si="308"/>
        <v>1.0027777777777778</v>
      </c>
      <c r="R3277" s="15">
        <f t="shared" si="309"/>
        <v>150.41999999999999</v>
      </c>
      <c r="S3277" s="5" t="str">
        <f t="shared" si="310"/>
        <v>theater</v>
      </c>
      <c r="T3277" s="5" t="str">
        <f t="shared" si="311"/>
        <v>plays</v>
      </c>
    </row>
    <row r="3278" spans="1:20" ht="32" x14ac:dyDescent="0.2">
      <c r="A3278" s="5">
        <v>3276</v>
      </c>
      <c r="B3278" s="12" t="s">
        <v>3276</v>
      </c>
      <c r="C3278" s="12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18">
        <f t="shared" si="306"/>
        <v>42426.866655092592</v>
      </c>
      <c r="O3278" s="16">
        <f t="shared" si="307"/>
        <v>42460.957638888889</v>
      </c>
      <c r="P3278" s="5" t="s">
        <v>8271</v>
      </c>
      <c r="Q3278" s="9">
        <f t="shared" si="308"/>
        <v>1.1684444444444444</v>
      </c>
      <c r="R3278" s="15">
        <f t="shared" si="309"/>
        <v>52.58</v>
      </c>
      <c r="S3278" s="5" t="str">
        <f t="shared" si="310"/>
        <v>theater</v>
      </c>
      <c r="T3278" s="5" t="str">
        <f t="shared" si="311"/>
        <v>plays</v>
      </c>
    </row>
    <row r="3279" spans="1:20" ht="32" x14ac:dyDescent="0.2">
      <c r="A3279" s="5">
        <v>3277</v>
      </c>
      <c r="B3279" s="12" t="s">
        <v>3277</v>
      </c>
      <c r="C3279" s="12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18">
        <f t="shared" si="306"/>
        <v>41931.599606481475</v>
      </c>
      <c r="O3279" s="16">
        <f t="shared" si="307"/>
        <v>41961.516273148147</v>
      </c>
      <c r="P3279" s="5" t="s">
        <v>8271</v>
      </c>
      <c r="Q3279" s="9">
        <f t="shared" si="308"/>
        <v>1.0860000000000001</v>
      </c>
      <c r="R3279" s="15">
        <f t="shared" si="309"/>
        <v>54.3</v>
      </c>
      <c r="S3279" s="5" t="str">
        <f t="shared" si="310"/>
        <v>theater</v>
      </c>
      <c r="T3279" s="5" t="str">
        <f t="shared" si="311"/>
        <v>plays</v>
      </c>
    </row>
    <row r="3280" spans="1:20" ht="32" x14ac:dyDescent="0.2">
      <c r="A3280" s="5">
        <v>3278</v>
      </c>
      <c r="B3280" s="12" t="s">
        <v>3278</v>
      </c>
      <c r="C3280" s="12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18">
        <f t="shared" si="306"/>
        <v>42124.765081018515</v>
      </c>
      <c r="O3280" s="16">
        <f t="shared" si="307"/>
        <v>42154.640081018515</v>
      </c>
      <c r="P3280" s="5" t="s">
        <v>8271</v>
      </c>
      <c r="Q3280" s="9">
        <f t="shared" si="308"/>
        <v>1.034</v>
      </c>
      <c r="R3280" s="15">
        <f t="shared" si="309"/>
        <v>76.03</v>
      </c>
      <c r="S3280" s="5" t="str">
        <f t="shared" si="310"/>
        <v>theater</v>
      </c>
      <c r="T3280" s="5" t="str">
        <f t="shared" si="311"/>
        <v>plays</v>
      </c>
    </row>
    <row r="3281" spans="1:20" ht="32" x14ac:dyDescent="0.2">
      <c r="A3281" s="5">
        <v>3279</v>
      </c>
      <c r="B3281" s="12" t="s">
        <v>3279</v>
      </c>
      <c r="C3281" s="12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18">
        <f t="shared" si="306"/>
        <v>42431.019201388888</v>
      </c>
      <c r="O3281" s="16">
        <f t="shared" si="307"/>
        <v>42460.852534722224</v>
      </c>
      <c r="P3281" s="5" t="s">
        <v>8271</v>
      </c>
      <c r="Q3281" s="9">
        <f t="shared" si="308"/>
        <v>1.1427586206896552</v>
      </c>
      <c r="R3281" s="15">
        <f t="shared" si="309"/>
        <v>105.21</v>
      </c>
      <c r="S3281" s="5" t="str">
        <f t="shared" si="310"/>
        <v>theater</v>
      </c>
      <c r="T3281" s="5" t="str">
        <f t="shared" si="311"/>
        <v>plays</v>
      </c>
    </row>
    <row r="3282" spans="1:20" ht="32" x14ac:dyDescent="0.2">
      <c r="A3282" s="5">
        <v>3280</v>
      </c>
      <c r="B3282" s="12" t="s">
        <v>3280</v>
      </c>
      <c r="C3282" s="12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18">
        <f t="shared" si="306"/>
        <v>42121.673587962963</v>
      </c>
      <c r="O3282" s="16">
        <f t="shared" si="307"/>
        <v>42155.999999999993</v>
      </c>
      <c r="P3282" s="5" t="s">
        <v>8271</v>
      </c>
      <c r="Q3282" s="9">
        <f t="shared" si="308"/>
        <v>1.03</v>
      </c>
      <c r="R3282" s="15">
        <f t="shared" si="309"/>
        <v>68.67</v>
      </c>
      <c r="S3282" s="5" t="str">
        <f t="shared" si="310"/>
        <v>theater</v>
      </c>
      <c r="T3282" s="5" t="str">
        <f t="shared" si="311"/>
        <v>plays</v>
      </c>
    </row>
    <row r="3283" spans="1:20" ht="16" x14ac:dyDescent="0.2">
      <c r="A3283" s="5">
        <v>3281</v>
      </c>
      <c r="B3283" s="12" t="s">
        <v>3281</v>
      </c>
      <c r="C3283" s="12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18">
        <f t="shared" si="306"/>
        <v>42218.936400462961</v>
      </c>
      <c r="O3283" s="16">
        <f t="shared" si="307"/>
        <v>42248.811400462961</v>
      </c>
      <c r="P3283" s="5" t="s">
        <v>8271</v>
      </c>
      <c r="Q3283" s="9">
        <f t="shared" si="308"/>
        <v>1.216</v>
      </c>
      <c r="R3283" s="15">
        <f t="shared" si="309"/>
        <v>129.36000000000001</v>
      </c>
      <c r="S3283" s="5" t="str">
        <f t="shared" si="310"/>
        <v>theater</v>
      </c>
      <c r="T3283" s="5" t="str">
        <f t="shared" si="311"/>
        <v>plays</v>
      </c>
    </row>
    <row r="3284" spans="1:20" ht="32" x14ac:dyDescent="0.2">
      <c r="A3284" s="5">
        <v>3282</v>
      </c>
      <c r="B3284" s="12" t="s">
        <v>3282</v>
      </c>
      <c r="C3284" s="12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18">
        <f t="shared" si="306"/>
        <v>42445.110972222225</v>
      </c>
      <c r="O3284" s="16">
        <f t="shared" si="307"/>
        <v>42488.985972222225</v>
      </c>
      <c r="P3284" s="5" t="s">
        <v>8271</v>
      </c>
      <c r="Q3284" s="9">
        <f t="shared" si="308"/>
        <v>1.026467741935484</v>
      </c>
      <c r="R3284" s="15">
        <f t="shared" si="309"/>
        <v>134.26</v>
      </c>
      <c r="S3284" s="5" t="str">
        <f t="shared" si="310"/>
        <v>theater</v>
      </c>
      <c r="T3284" s="5" t="str">
        <f t="shared" si="311"/>
        <v>plays</v>
      </c>
    </row>
    <row r="3285" spans="1:20" ht="32" x14ac:dyDescent="0.2">
      <c r="A3285" s="5">
        <v>3283</v>
      </c>
      <c r="B3285" s="12" t="s">
        <v>3283</v>
      </c>
      <c r="C3285" s="12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18">
        <f t="shared" si="306"/>
        <v>42379.660856481474</v>
      </c>
      <c r="O3285" s="16">
        <f t="shared" si="307"/>
        <v>42410.666666666664</v>
      </c>
      <c r="P3285" s="5" t="s">
        <v>8271</v>
      </c>
      <c r="Q3285" s="9">
        <f t="shared" si="308"/>
        <v>1.0475000000000001</v>
      </c>
      <c r="R3285" s="15">
        <f t="shared" si="309"/>
        <v>17.829999999999998</v>
      </c>
      <c r="S3285" s="5" t="str">
        <f t="shared" si="310"/>
        <v>theater</v>
      </c>
      <c r="T3285" s="5" t="str">
        <f t="shared" si="311"/>
        <v>plays</v>
      </c>
    </row>
    <row r="3286" spans="1:20" ht="32" x14ac:dyDescent="0.2">
      <c r="A3286" s="5">
        <v>3284</v>
      </c>
      <c r="B3286" s="12" t="s">
        <v>3284</v>
      </c>
      <c r="C3286" s="12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18">
        <f t="shared" si="306"/>
        <v>42380.801539351851</v>
      </c>
      <c r="O3286" s="16">
        <f t="shared" si="307"/>
        <v>42398.040972222218</v>
      </c>
      <c r="P3286" s="5" t="s">
        <v>8271</v>
      </c>
      <c r="Q3286" s="9">
        <f t="shared" si="308"/>
        <v>1.016</v>
      </c>
      <c r="R3286" s="15">
        <f t="shared" si="309"/>
        <v>203.2</v>
      </c>
      <c r="S3286" s="5" t="str">
        <f t="shared" si="310"/>
        <v>theater</v>
      </c>
      <c r="T3286" s="5" t="str">
        <f t="shared" si="311"/>
        <v>plays</v>
      </c>
    </row>
    <row r="3287" spans="1:20" ht="16" x14ac:dyDescent="0.2">
      <c r="A3287" s="5">
        <v>3285</v>
      </c>
      <c r="B3287" s="12" t="s">
        <v>3285</v>
      </c>
      <c r="C3287" s="12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18">
        <f t="shared" si="306"/>
        <v>42762.859097222223</v>
      </c>
      <c r="O3287" s="16">
        <f t="shared" si="307"/>
        <v>42793.999999999993</v>
      </c>
      <c r="P3287" s="5" t="s">
        <v>8271</v>
      </c>
      <c r="Q3287" s="9">
        <f t="shared" si="308"/>
        <v>1.1210242048409682</v>
      </c>
      <c r="R3287" s="15">
        <f t="shared" si="309"/>
        <v>69.19</v>
      </c>
      <c r="S3287" s="5" t="str">
        <f t="shared" si="310"/>
        <v>theater</v>
      </c>
      <c r="T3287" s="5" t="str">
        <f t="shared" si="311"/>
        <v>plays</v>
      </c>
    </row>
    <row r="3288" spans="1:20" ht="32" x14ac:dyDescent="0.2">
      <c r="A3288" s="5">
        <v>3286</v>
      </c>
      <c r="B3288" s="12" t="s">
        <v>3286</v>
      </c>
      <c r="C3288" s="12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18">
        <f t="shared" si="306"/>
        <v>42567.756736111107</v>
      </c>
      <c r="O3288" s="16">
        <f t="shared" si="307"/>
        <v>42597.631736111107</v>
      </c>
      <c r="P3288" s="5" t="s">
        <v>8271</v>
      </c>
      <c r="Q3288" s="9">
        <f t="shared" si="308"/>
        <v>1.0176666666666667</v>
      </c>
      <c r="R3288" s="15">
        <f t="shared" si="309"/>
        <v>125.12</v>
      </c>
      <c r="S3288" s="5" t="str">
        <f t="shared" si="310"/>
        <v>theater</v>
      </c>
      <c r="T3288" s="5" t="str">
        <f t="shared" si="311"/>
        <v>plays</v>
      </c>
    </row>
    <row r="3289" spans="1:20" ht="16" x14ac:dyDescent="0.2">
      <c r="A3289" s="5">
        <v>3287</v>
      </c>
      <c r="B3289" s="12" t="s">
        <v>3287</v>
      </c>
      <c r="C3289" s="12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18">
        <f t="shared" si="306"/>
        <v>42311.666990740741</v>
      </c>
      <c r="O3289" s="16">
        <f t="shared" si="307"/>
        <v>42336.541990740741</v>
      </c>
      <c r="P3289" s="5" t="s">
        <v>8271</v>
      </c>
      <c r="Q3289" s="9">
        <f t="shared" si="308"/>
        <v>1</v>
      </c>
      <c r="R3289" s="15">
        <f t="shared" si="309"/>
        <v>73.53</v>
      </c>
      <c r="S3289" s="5" t="str">
        <f t="shared" si="310"/>
        <v>theater</v>
      </c>
      <c r="T3289" s="5" t="str">
        <f t="shared" si="311"/>
        <v>plays</v>
      </c>
    </row>
    <row r="3290" spans="1:20" ht="32" x14ac:dyDescent="0.2">
      <c r="A3290" s="5">
        <v>3288</v>
      </c>
      <c r="B3290" s="12" t="s">
        <v>3288</v>
      </c>
      <c r="C3290" s="12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18">
        <f t="shared" si="306"/>
        <v>42505.691145833327</v>
      </c>
      <c r="O3290" s="16">
        <f t="shared" si="307"/>
        <v>42541.749999999993</v>
      </c>
      <c r="P3290" s="5" t="s">
        <v>8271</v>
      </c>
      <c r="Q3290" s="9">
        <f t="shared" si="308"/>
        <v>1.0026489999999999</v>
      </c>
      <c r="R3290" s="15">
        <f t="shared" si="309"/>
        <v>48.44</v>
      </c>
      <c r="S3290" s="5" t="str">
        <f t="shared" si="310"/>
        <v>theater</v>
      </c>
      <c r="T3290" s="5" t="str">
        <f t="shared" si="311"/>
        <v>plays</v>
      </c>
    </row>
    <row r="3291" spans="1:20" ht="32" x14ac:dyDescent="0.2">
      <c r="A3291" s="5">
        <v>3289</v>
      </c>
      <c r="B3291" s="12" t="s">
        <v>3289</v>
      </c>
      <c r="C3291" s="12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18">
        <f t="shared" si="306"/>
        <v>42758.284745370365</v>
      </c>
      <c r="O3291" s="16">
        <f t="shared" si="307"/>
        <v>42786.159745370365</v>
      </c>
      <c r="P3291" s="5" t="s">
        <v>8271</v>
      </c>
      <c r="Q3291" s="9">
        <f t="shared" si="308"/>
        <v>1.3304200000000002</v>
      </c>
      <c r="R3291" s="15">
        <f t="shared" si="309"/>
        <v>26.61</v>
      </c>
      <c r="S3291" s="5" t="str">
        <f t="shared" si="310"/>
        <v>theater</v>
      </c>
      <c r="T3291" s="5" t="str">
        <f t="shared" si="311"/>
        <v>plays</v>
      </c>
    </row>
    <row r="3292" spans="1:20" ht="48" x14ac:dyDescent="0.2">
      <c r="A3292" s="5">
        <v>3290</v>
      </c>
      <c r="B3292" s="12" t="s">
        <v>3290</v>
      </c>
      <c r="C3292" s="12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18">
        <f t="shared" si="306"/>
        <v>42775.431608796294</v>
      </c>
      <c r="O3292" s="16">
        <f t="shared" si="307"/>
        <v>42805.306608796294</v>
      </c>
      <c r="P3292" s="5" t="s">
        <v>8271</v>
      </c>
      <c r="Q3292" s="9">
        <f t="shared" si="308"/>
        <v>1.212</v>
      </c>
      <c r="R3292" s="15">
        <f t="shared" si="309"/>
        <v>33.67</v>
      </c>
      <c r="S3292" s="5" t="str">
        <f t="shared" si="310"/>
        <v>theater</v>
      </c>
      <c r="T3292" s="5" t="str">
        <f t="shared" si="311"/>
        <v>plays</v>
      </c>
    </row>
    <row r="3293" spans="1:20" ht="32" x14ac:dyDescent="0.2">
      <c r="A3293" s="5">
        <v>3291</v>
      </c>
      <c r="B3293" s="12" t="s">
        <v>3291</v>
      </c>
      <c r="C3293" s="12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18">
        <f t="shared" si="306"/>
        <v>42232.619212962956</v>
      </c>
      <c r="O3293" s="16">
        <f t="shared" si="307"/>
        <v>42263.957638888889</v>
      </c>
      <c r="P3293" s="5" t="s">
        <v>8271</v>
      </c>
      <c r="Q3293" s="9">
        <f t="shared" si="308"/>
        <v>1.1399999999999999</v>
      </c>
      <c r="R3293" s="15">
        <f t="shared" si="309"/>
        <v>40.71</v>
      </c>
      <c r="S3293" s="5" t="str">
        <f t="shared" si="310"/>
        <v>theater</v>
      </c>
      <c r="T3293" s="5" t="str">
        <f t="shared" si="311"/>
        <v>plays</v>
      </c>
    </row>
    <row r="3294" spans="1:20" ht="32" x14ac:dyDescent="0.2">
      <c r="A3294" s="5">
        <v>3292</v>
      </c>
      <c r="B3294" s="12" t="s">
        <v>3292</v>
      </c>
      <c r="C3294" s="12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18">
        <f t="shared" si="306"/>
        <v>42282.686898148146</v>
      </c>
      <c r="O3294" s="16">
        <f t="shared" si="307"/>
        <v>42342.603564814817</v>
      </c>
      <c r="P3294" s="5" t="s">
        <v>8271</v>
      </c>
      <c r="Q3294" s="9">
        <f t="shared" si="308"/>
        <v>2.8613861386138613</v>
      </c>
      <c r="R3294" s="15">
        <f t="shared" si="309"/>
        <v>19.27</v>
      </c>
      <c r="S3294" s="5" t="str">
        <f t="shared" si="310"/>
        <v>theater</v>
      </c>
      <c r="T3294" s="5" t="str">
        <f t="shared" si="311"/>
        <v>plays</v>
      </c>
    </row>
    <row r="3295" spans="1:20" ht="32" x14ac:dyDescent="0.2">
      <c r="A3295" s="5">
        <v>3293</v>
      </c>
      <c r="B3295" s="12" t="s">
        <v>3293</v>
      </c>
      <c r="C3295" s="12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18">
        <f t="shared" si="306"/>
        <v>42768.342037037037</v>
      </c>
      <c r="O3295" s="16">
        <f t="shared" si="307"/>
        <v>42798.217037037037</v>
      </c>
      <c r="P3295" s="5" t="s">
        <v>8271</v>
      </c>
      <c r="Q3295" s="9">
        <f t="shared" si="308"/>
        <v>1.7044444444444444</v>
      </c>
      <c r="R3295" s="15">
        <f t="shared" si="309"/>
        <v>84.29</v>
      </c>
      <c r="S3295" s="5" t="str">
        <f t="shared" si="310"/>
        <v>theater</v>
      </c>
      <c r="T3295" s="5" t="str">
        <f t="shared" si="311"/>
        <v>plays</v>
      </c>
    </row>
    <row r="3296" spans="1:20" ht="32" x14ac:dyDescent="0.2">
      <c r="A3296" s="5">
        <v>3294</v>
      </c>
      <c r="B3296" s="12" t="s">
        <v>3294</v>
      </c>
      <c r="C3296" s="12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18">
        <f t="shared" si="306"/>
        <v>42141.45780092592</v>
      </c>
      <c r="O3296" s="16">
        <f t="shared" si="307"/>
        <v>42171.33280092592</v>
      </c>
      <c r="P3296" s="5" t="s">
        <v>8271</v>
      </c>
      <c r="Q3296" s="9">
        <f t="shared" si="308"/>
        <v>1.1833333333333333</v>
      </c>
      <c r="R3296" s="15">
        <f t="shared" si="309"/>
        <v>29.58</v>
      </c>
      <c r="S3296" s="5" t="str">
        <f t="shared" si="310"/>
        <v>theater</v>
      </c>
      <c r="T3296" s="5" t="str">
        <f t="shared" si="311"/>
        <v>plays</v>
      </c>
    </row>
    <row r="3297" spans="1:20" ht="32" x14ac:dyDescent="0.2">
      <c r="A3297" s="5">
        <v>3295</v>
      </c>
      <c r="B3297" s="12" t="s">
        <v>3295</v>
      </c>
      <c r="C3297" s="12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18">
        <f t="shared" si="306"/>
        <v>42609.359131944446</v>
      </c>
      <c r="O3297" s="16">
        <f t="shared" si="307"/>
        <v>42639.234131944446</v>
      </c>
      <c r="P3297" s="5" t="s">
        <v>8271</v>
      </c>
      <c r="Q3297" s="9">
        <f t="shared" si="308"/>
        <v>1.0285857142857142</v>
      </c>
      <c r="R3297" s="15">
        <f t="shared" si="309"/>
        <v>26.67</v>
      </c>
      <c r="S3297" s="5" t="str">
        <f t="shared" si="310"/>
        <v>theater</v>
      </c>
      <c r="T3297" s="5" t="str">
        <f t="shared" si="311"/>
        <v>plays</v>
      </c>
    </row>
    <row r="3298" spans="1:20" ht="32" x14ac:dyDescent="0.2">
      <c r="A3298" s="5">
        <v>3296</v>
      </c>
      <c r="B3298" s="12" t="s">
        <v>3296</v>
      </c>
      <c r="C3298" s="12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18">
        <f t="shared" si="306"/>
        <v>42309.67328703704</v>
      </c>
      <c r="O3298" s="16">
        <f t="shared" si="307"/>
        <v>42330.708333333336</v>
      </c>
      <c r="P3298" s="5" t="s">
        <v>8271</v>
      </c>
      <c r="Q3298" s="9">
        <f t="shared" si="308"/>
        <v>1.4406666666666668</v>
      </c>
      <c r="R3298" s="15">
        <f t="shared" si="309"/>
        <v>45.98</v>
      </c>
      <c r="S3298" s="5" t="str">
        <f t="shared" si="310"/>
        <v>theater</v>
      </c>
      <c r="T3298" s="5" t="str">
        <f t="shared" si="311"/>
        <v>plays</v>
      </c>
    </row>
    <row r="3299" spans="1:20" ht="32" x14ac:dyDescent="0.2">
      <c r="A3299" s="5">
        <v>3297</v>
      </c>
      <c r="B3299" s="12" t="s">
        <v>3297</v>
      </c>
      <c r="C3299" s="12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18">
        <f t="shared" si="306"/>
        <v>42193.688148148147</v>
      </c>
      <c r="O3299" s="16">
        <f t="shared" si="307"/>
        <v>42212.749305555553</v>
      </c>
      <c r="P3299" s="5" t="s">
        <v>8271</v>
      </c>
      <c r="Q3299" s="9">
        <f t="shared" si="308"/>
        <v>1.0007272727272727</v>
      </c>
      <c r="R3299" s="15">
        <f t="shared" si="309"/>
        <v>125.09</v>
      </c>
      <c r="S3299" s="5" t="str">
        <f t="shared" si="310"/>
        <v>theater</v>
      </c>
      <c r="T3299" s="5" t="str">
        <f t="shared" si="311"/>
        <v>plays</v>
      </c>
    </row>
    <row r="3300" spans="1:20" ht="32" x14ac:dyDescent="0.2">
      <c r="A3300" s="5">
        <v>3298</v>
      </c>
      <c r="B3300" s="12" t="s">
        <v>3298</v>
      </c>
      <c r="C3300" s="12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18">
        <f t="shared" si="306"/>
        <v>42239.874629629623</v>
      </c>
      <c r="O3300" s="16">
        <f t="shared" si="307"/>
        <v>42259.791666666664</v>
      </c>
      <c r="P3300" s="5" t="s">
        <v>8271</v>
      </c>
      <c r="Q3300" s="9">
        <f t="shared" si="308"/>
        <v>1.0173000000000001</v>
      </c>
      <c r="R3300" s="15">
        <f t="shared" si="309"/>
        <v>141.29</v>
      </c>
      <c r="S3300" s="5" t="str">
        <f t="shared" si="310"/>
        <v>theater</v>
      </c>
      <c r="T3300" s="5" t="str">
        <f t="shared" si="311"/>
        <v>plays</v>
      </c>
    </row>
    <row r="3301" spans="1:20" ht="32" x14ac:dyDescent="0.2">
      <c r="A3301" s="5">
        <v>3299</v>
      </c>
      <c r="B3301" s="12" t="s">
        <v>3299</v>
      </c>
      <c r="C3301" s="12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18">
        <f t="shared" si="306"/>
        <v>42261.834062499998</v>
      </c>
      <c r="O3301" s="16">
        <f t="shared" si="307"/>
        <v>42291.709062499998</v>
      </c>
      <c r="P3301" s="5" t="s">
        <v>8271</v>
      </c>
      <c r="Q3301" s="9">
        <f t="shared" si="308"/>
        <v>1.1619999999999999</v>
      </c>
      <c r="R3301" s="15">
        <f t="shared" si="309"/>
        <v>55.33</v>
      </c>
      <c r="S3301" s="5" t="str">
        <f t="shared" si="310"/>
        <v>theater</v>
      </c>
      <c r="T3301" s="5" t="str">
        <f t="shared" si="311"/>
        <v>plays</v>
      </c>
    </row>
    <row r="3302" spans="1:20" ht="32" x14ac:dyDescent="0.2">
      <c r="A3302" s="5">
        <v>3300</v>
      </c>
      <c r="B3302" s="12" t="s">
        <v>3300</v>
      </c>
      <c r="C3302" s="12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18">
        <f t="shared" si="306"/>
        <v>42102.660439814812</v>
      </c>
      <c r="O3302" s="16">
        <f t="shared" si="307"/>
        <v>42123.535439814812</v>
      </c>
      <c r="P3302" s="5" t="s">
        <v>8271</v>
      </c>
      <c r="Q3302" s="9">
        <f t="shared" si="308"/>
        <v>1.3616666666666666</v>
      </c>
      <c r="R3302" s="15">
        <f t="shared" si="309"/>
        <v>46.42</v>
      </c>
      <c r="S3302" s="5" t="str">
        <f t="shared" si="310"/>
        <v>theater</v>
      </c>
      <c r="T3302" s="5" t="str">
        <f t="shared" si="311"/>
        <v>plays</v>
      </c>
    </row>
    <row r="3303" spans="1:20" ht="32" x14ac:dyDescent="0.2">
      <c r="A3303" s="5">
        <v>3301</v>
      </c>
      <c r="B3303" s="12" t="s">
        <v>3301</v>
      </c>
      <c r="C3303" s="12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18">
        <f t="shared" si="306"/>
        <v>42538.652499999997</v>
      </c>
      <c r="O3303" s="16">
        <f t="shared" si="307"/>
        <v>42583.082638888889</v>
      </c>
      <c r="P3303" s="5" t="s">
        <v>8271</v>
      </c>
      <c r="Q3303" s="9">
        <f t="shared" si="308"/>
        <v>1.3346666666666667</v>
      </c>
      <c r="R3303" s="15">
        <f t="shared" si="309"/>
        <v>57.2</v>
      </c>
      <c r="S3303" s="5" t="str">
        <f t="shared" si="310"/>
        <v>theater</v>
      </c>
      <c r="T3303" s="5" t="str">
        <f t="shared" si="311"/>
        <v>plays</v>
      </c>
    </row>
    <row r="3304" spans="1:20" ht="16" x14ac:dyDescent="0.2">
      <c r="A3304" s="5">
        <v>3302</v>
      </c>
      <c r="B3304" s="12" t="s">
        <v>3302</v>
      </c>
      <c r="C3304" s="12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18">
        <f t="shared" si="306"/>
        <v>42681.268240740734</v>
      </c>
      <c r="O3304" s="16">
        <f t="shared" si="307"/>
        <v>42711.143240740734</v>
      </c>
      <c r="P3304" s="5" t="s">
        <v>8271</v>
      </c>
      <c r="Q3304" s="9">
        <f t="shared" si="308"/>
        <v>1.0339285714285715</v>
      </c>
      <c r="R3304" s="15">
        <f t="shared" si="309"/>
        <v>173.7</v>
      </c>
      <c r="S3304" s="5" t="str">
        <f t="shared" si="310"/>
        <v>theater</v>
      </c>
      <c r="T3304" s="5" t="str">
        <f t="shared" si="311"/>
        <v>plays</v>
      </c>
    </row>
    <row r="3305" spans="1:20" ht="32" x14ac:dyDescent="0.2">
      <c r="A3305" s="5">
        <v>3303</v>
      </c>
      <c r="B3305" s="12" t="s">
        <v>3303</v>
      </c>
      <c r="C3305" s="12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18">
        <f t="shared" si="306"/>
        <v>42056.568101851844</v>
      </c>
      <c r="O3305" s="16">
        <f t="shared" si="307"/>
        <v>42091.401435185187</v>
      </c>
      <c r="P3305" s="5" t="s">
        <v>8271</v>
      </c>
      <c r="Q3305" s="9">
        <f t="shared" si="308"/>
        <v>1.1588888888888889</v>
      </c>
      <c r="R3305" s="15">
        <f t="shared" si="309"/>
        <v>59.6</v>
      </c>
      <c r="S3305" s="5" t="str">
        <f t="shared" si="310"/>
        <v>theater</v>
      </c>
      <c r="T3305" s="5" t="str">
        <f t="shared" si="311"/>
        <v>plays</v>
      </c>
    </row>
    <row r="3306" spans="1:20" ht="32" x14ac:dyDescent="0.2">
      <c r="A3306" s="5">
        <v>3304</v>
      </c>
      <c r="B3306" s="12" t="s">
        <v>3304</v>
      </c>
      <c r="C3306" s="12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18">
        <f t="shared" si="306"/>
        <v>42696.54111111111</v>
      </c>
      <c r="O3306" s="16">
        <f t="shared" si="307"/>
        <v>42726.41611111111</v>
      </c>
      <c r="P3306" s="5" t="s">
        <v>8271</v>
      </c>
      <c r="Q3306" s="9">
        <f t="shared" si="308"/>
        <v>1.0451666666666666</v>
      </c>
      <c r="R3306" s="15">
        <f t="shared" si="309"/>
        <v>89.59</v>
      </c>
      <c r="S3306" s="5" t="str">
        <f t="shared" si="310"/>
        <v>theater</v>
      </c>
      <c r="T3306" s="5" t="str">
        <f t="shared" si="311"/>
        <v>plays</v>
      </c>
    </row>
    <row r="3307" spans="1:20" ht="32" x14ac:dyDescent="0.2">
      <c r="A3307" s="5">
        <v>3305</v>
      </c>
      <c r="B3307" s="12" t="s">
        <v>3305</v>
      </c>
      <c r="C3307" s="12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18">
        <f t="shared" si="306"/>
        <v>42186.772546296292</v>
      </c>
      <c r="O3307" s="16">
        <f t="shared" si="307"/>
        <v>42216.647546296292</v>
      </c>
      <c r="P3307" s="5" t="s">
        <v>8271</v>
      </c>
      <c r="Q3307" s="9">
        <f t="shared" si="308"/>
        <v>1.0202500000000001</v>
      </c>
      <c r="R3307" s="15">
        <f t="shared" si="309"/>
        <v>204.05</v>
      </c>
      <c r="S3307" s="5" t="str">
        <f t="shared" si="310"/>
        <v>theater</v>
      </c>
      <c r="T3307" s="5" t="str">
        <f t="shared" si="311"/>
        <v>plays</v>
      </c>
    </row>
    <row r="3308" spans="1:20" ht="32" x14ac:dyDescent="0.2">
      <c r="A3308" s="5">
        <v>3306</v>
      </c>
      <c r="B3308" s="12" t="s">
        <v>3306</v>
      </c>
      <c r="C3308" s="12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18">
        <f t="shared" si="306"/>
        <v>42493.135902777773</v>
      </c>
      <c r="O3308" s="16">
        <f t="shared" si="307"/>
        <v>42530.916666666664</v>
      </c>
      <c r="P3308" s="5" t="s">
        <v>8271</v>
      </c>
      <c r="Q3308" s="9">
        <f t="shared" si="308"/>
        <v>1.7533333333333334</v>
      </c>
      <c r="R3308" s="15">
        <f t="shared" si="309"/>
        <v>48.7</v>
      </c>
      <c r="S3308" s="5" t="str">
        <f t="shared" si="310"/>
        <v>theater</v>
      </c>
      <c r="T3308" s="5" t="str">
        <f t="shared" si="311"/>
        <v>plays</v>
      </c>
    </row>
    <row r="3309" spans="1:20" ht="32" x14ac:dyDescent="0.2">
      <c r="A3309" s="5">
        <v>3307</v>
      </c>
      <c r="B3309" s="12" t="s">
        <v>3307</v>
      </c>
      <c r="C3309" s="12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18">
        <f t="shared" si="306"/>
        <v>42474.973831018513</v>
      </c>
      <c r="O3309" s="16">
        <f t="shared" si="307"/>
        <v>42504.848831018513</v>
      </c>
      <c r="P3309" s="5" t="s">
        <v>8271</v>
      </c>
      <c r="Q3309" s="9">
        <f t="shared" si="308"/>
        <v>1.0668</v>
      </c>
      <c r="R3309" s="15">
        <f t="shared" si="309"/>
        <v>53.34</v>
      </c>
      <c r="S3309" s="5" t="str">
        <f t="shared" si="310"/>
        <v>theater</v>
      </c>
      <c r="T3309" s="5" t="str">
        <f t="shared" si="311"/>
        <v>plays</v>
      </c>
    </row>
    <row r="3310" spans="1:20" ht="32" x14ac:dyDescent="0.2">
      <c r="A3310" s="5">
        <v>3308</v>
      </c>
      <c r="B3310" s="12" t="s">
        <v>3308</v>
      </c>
      <c r="C3310" s="12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18">
        <f t="shared" si="306"/>
        <v>42452.793576388889</v>
      </c>
      <c r="O3310" s="16">
        <f t="shared" si="307"/>
        <v>42473.668576388889</v>
      </c>
      <c r="P3310" s="5" t="s">
        <v>8271</v>
      </c>
      <c r="Q3310" s="9">
        <f t="shared" si="308"/>
        <v>1.2228571428571429</v>
      </c>
      <c r="R3310" s="15">
        <f t="shared" si="309"/>
        <v>75.09</v>
      </c>
      <c r="S3310" s="5" t="str">
        <f t="shared" si="310"/>
        <v>theater</v>
      </c>
      <c r="T3310" s="5" t="str">
        <f t="shared" si="311"/>
        <v>plays</v>
      </c>
    </row>
    <row r="3311" spans="1:20" ht="16" x14ac:dyDescent="0.2">
      <c r="A3311" s="5">
        <v>3309</v>
      </c>
      <c r="B3311" s="12" t="s">
        <v>3309</v>
      </c>
      <c r="C3311" s="12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18">
        <f t="shared" si="306"/>
        <v>42628.566874999997</v>
      </c>
      <c r="O3311" s="16">
        <f t="shared" si="307"/>
        <v>42659.441874999997</v>
      </c>
      <c r="P3311" s="5" t="s">
        <v>8271</v>
      </c>
      <c r="Q3311" s="9">
        <f t="shared" si="308"/>
        <v>1.5942857142857143</v>
      </c>
      <c r="R3311" s="15">
        <f t="shared" si="309"/>
        <v>18</v>
      </c>
      <c r="S3311" s="5" t="str">
        <f t="shared" si="310"/>
        <v>theater</v>
      </c>
      <c r="T3311" s="5" t="str">
        <f t="shared" si="311"/>
        <v>plays</v>
      </c>
    </row>
    <row r="3312" spans="1:20" ht="16" x14ac:dyDescent="0.2">
      <c r="A3312" s="5">
        <v>3310</v>
      </c>
      <c r="B3312" s="12" t="s">
        <v>3310</v>
      </c>
      <c r="C3312" s="12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18">
        <f t="shared" si="306"/>
        <v>42253.845196759255</v>
      </c>
      <c r="O3312" s="16">
        <f t="shared" si="307"/>
        <v>42283.720196759255</v>
      </c>
      <c r="P3312" s="5" t="s">
        <v>8271</v>
      </c>
      <c r="Q3312" s="9">
        <f t="shared" si="308"/>
        <v>1.0007692307692309</v>
      </c>
      <c r="R3312" s="15">
        <f t="shared" si="309"/>
        <v>209.84</v>
      </c>
      <c r="S3312" s="5" t="str">
        <f t="shared" si="310"/>
        <v>theater</v>
      </c>
      <c r="T3312" s="5" t="str">
        <f t="shared" si="311"/>
        <v>plays</v>
      </c>
    </row>
    <row r="3313" spans="1:20" ht="32" x14ac:dyDescent="0.2">
      <c r="A3313" s="5">
        <v>3311</v>
      </c>
      <c r="B3313" s="12" t="s">
        <v>3311</v>
      </c>
      <c r="C3313" s="12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18">
        <f t="shared" si="306"/>
        <v>42264.208449074074</v>
      </c>
      <c r="O3313" s="16">
        <f t="shared" si="307"/>
        <v>42294.083449074074</v>
      </c>
      <c r="P3313" s="5" t="s">
        <v>8271</v>
      </c>
      <c r="Q3313" s="9">
        <f t="shared" si="308"/>
        <v>1.0984</v>
      </c>
      <c r="R3313" s="15">
        <f t="shared" si="309"/>
        <v>61.02</v>
      </c>
      <c r="S3313" s="5" t="str">
        <f t="shared" si="310"/>
        <v>theater</v>
      </c>
      <c r="T3313" s="5" t="str">
        <f t="shared" si="311"/>
        <v>plays</v>
      </c>
    </row>
    <row r="3314" spans="1:20" ht="32" x14ac:dyDescent="0.2">
      <c r="A3314" s="5">
        <v>3312</v>
      </c>
      <c r="B3314" s="12" t="s">
        <v>3312</v>
      </c>
      <c r="C3314" s="12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18">
        <f t="shared" si="306"/>
        <v>42664.726226851846</v>
      </c>
      <c r="O3314" s="16">
        <f t="shared" si="307"/>
        <v>42685.708333333336</v>
      </c>
      <c r="P3314" s="5" t="s">
        <v>8271</v>
      </c>
      <c r="Q3314" s="9">
        <f t="shared" si="308"/>
        <v>1.0004</v>
      </c>
      <c r="R3314" s="15">
        <f t="shared" si="309"/>
        <v>61</v>
      </c>
      <c r="S3314" s="5" t="str">
        <f t="shared" si="310"/>
        <v>theater</v>
      </c>
      <c r="T3314" s="5" t="str">
        <f t="shared" si="311"/>
        <v>plays</v>
      </c>
    </row>
    <row r="3315" spans="1:20" ht="32" x14ac:dyDescent="0.2">
      <c r="A3315" s="5">
        <v>3313</v>
      </c>
      <c r="B3315" s="12" t="s">
        <v>3313</v>
      </c>
      <c r="C3315" s="12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18">
        <f t="shared" si="306"/>
        <v>42382.161076388882</v>
      </c>
      <c r="O3315" s="16">
        <f t="shared" si="307"/>
        <v>42395.833333333336</v>
      </c>
      <c r="P3315" s="5" t="s">
        <v>8271</v>
      </c>
      <c r="Q3315" s="9">
        <f t="shared" si="308"/>
        <v>1.1605000000000001</v>
      </c>
      <c r="R3315" s="15">
        <f t="shared" si="309"/>
        <v>80.03</v>
      </c>
      <c r="S3315" s="5" t="str">
        <f t="shared" si="310"/>
        <v>theater</v>
      </c>
      <c r="T3315" s="5" t="str">
        <f t="shared" si="311"/>
        <v>plays</v>
      </c>
    </row>
    <row r="3316" spans="1:20" ht="32" x14ac:dyDescent="0.2">
      <c r="A3316" s="5">
        <v>3314</v>
      </c>
      <c r="B3316" s="12" t="s">
        <v>3314</v>
      </c>
      <c r="C3316" s="12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18">
        <f t="shared" si="306"/>
        <v>42105.184155092589</v>
      </c>
      <c r="O3316" s="16">
        <f t="shared" si="307"/>
        <v>42132.628472222219</v>
      </c>
      <c r="P3316" s="5" t="s">
        <v>8271</v>
      </c>
      <c r="Q3316" s="9">
        <f t="shared" si="308"/>
        <v>2.1074999999999999</v>
      </c>
      <c r="R3316" s="15">
        <f t="shared" si="309"/>
        <v>29.07</v>
      </c>
      <c r="S3316" s="5" t="str">
        <f t="shared" si="310"/>
        <v>theater</v>
      </c>
      <c r="T3316" s="5" t="str">
        <f t="shared" si="311"/>
        <v>plays</v>
      </c>
    </row>
    <row r="3317" spans="1:20" ht="32" x14ac:dyDescent="0.2">
      <c r="A3317" s="5">
        <v>3315</v>
      </c>
      <c r="B3317" s="12" t="s">
        <v>3315</v>
      </c>
      <c r="C3317" s="12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18">
        <f t="shared" si="306"/>
        <v>42466.22038194444</v>
      </c>
      <c r="O3317" s="16">
        <f t="shared" si="307"/>
        <v>42496.09538194444</v>
      </c>
      <c r="P3317" s="5" t="s">
        <v>8271</v>
      </c>
      <c r="Q3317" s="9">
        <f t="shared" si="308"/>
        <v>1.1000000000000001</v>
      </c>
      <c r="R3317" s="15">
        <f t="shared" si="309"/>
        <v>49.44</v>
      </c>
      <c r="S3317" s="5" t="str">
        <f t="shared" si="310"/>
        <v>theater</v>
      </c>
      <c r="T3317" s="5" t="str">
        <f t="shared" si="311"/>
        <v>plays</v>
      </c>
    </row>
    <row r="3318" spans="1:20" ht="48" x14ac:dyDescent="0.2">
      <c r="A3318" s="5">
        <v>3316</v>
      </c>
      <c r="B3318" s="12" t="s">
        <v>3316</v>
      </c>
      <c r="C3318" s="12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18">
        <f t="shared" si="306"/>
        <v>41826.787905092591</v>
      </c>
      <c r="O3318" s="16">
        <f t="shared" si="307"/>
        <v>41859.370833333327</v>
      </c>
      <c r="P3318" s="5" t="s">
        <v>8271</v>
      </c>
      <c r="Q3318" s="9">
        <f t="shared" si="308"/>
        <v>1.0008673425918038</v>
      </c>
      <c r="R3318" s="15">
        <f t="shared" si="309"/>
        <v>93.98</v>
      </c>
      <c r="S3318" s="5" t="str">
        <f t="shared" si="310"/>
        <v>theater</v>
      </c>
      <c r="T3318" s="5" t="str">
        <f t="shared" si="311"/>
        <v>plays</v>
      </c>
    </row>
    <row r="3319" spans="1:20" ht="32" x14ac:dyDescent="0.2">
      <c r="A3319" s="5">
        <v>3317</v>
      </c>
      <c r="B3319" s="12" t="s">
        <v>3317</v>
      </c>
      <c r="C3319" s="12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18">
        <f t="shared" si="306"/>
        <v>42498.956296296295</v>
      </c>
      <c r="O3319" s="16">
        <f t="shared" si="307"/>
        <v>42528.831296296295</v>
      </c>
      <c r="P3319" s="5" t="s">
        <v>8271</v>
      </c>
      <c r="Q3319" s="9">
        <f t="shared" si="308"/>
        <v>1.0619047619047619</v>
      </c>
      <c r="R3319" s="15">
        <f t="shared" si="309"/>
        <v>61.94</v>
      </c>
      <c r="S3319" s="5" t="str">
        <f t="shared" si="310"/>
        <v>theater</v>
      </c>
      <c r="T3319" s="5" t="str">
        <f t="shared" si="311"/>
        <v>plays</v>
      </c>
    </row>
    <row r="3320" spans="1:20" ht="16" x14ac:dyDescent="0.2">
      <c r="A3320" s="5">
        <v>3318</v>
      </c>
      <c r="B3320" s="12" t="s">
        <v>3318</v>
      </c>
      <c r="C3320" s="12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18">
        <f t="shared" si="306"/>
        <v>42431.218668981477</v>
      </c>
      <c r="O3320" s="16">
        <f t="shared" si="307"/>
        <v>42470.895833333336</v>
      </c>
      <c r="P3320" s="5" t="s">
        <v>8271</v>
      </c>
      <c r="Q3320" s="9">
        <f t="shared" si="308"/>
        <v>1.256</v>
      </c>
      <c r="R3320" s="15">
        <f t="shared" si="309"/>
        <v>78.5</v>
      </c>
      <c r="S3320" s="5" t="str">
        <f t="shared" si="310"/>
        <v>theater</v>
      </c>
      <c r="T3320" s="5" t="str">
        <f t="shared" si="311"/>
        <v>plays</v>
      </c>
    </row>
    <row r="3321" spans="1:20" ht="32" x14ac:dyDescent="0.2">
      <c r="A3321" s="5">
        <v>3319</v>
      </c>
      <c r="B3321" s="12" t="s">
        <v>3319</v>
      </c>
      <c r="C3321" s="12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18">
        <f t="shared" si="306"/>
        <v>41990.502152777779</v>
      </c>
      <c r="O3321" s="16">
        <f t="shared" si="307"/>
        <v>42035.377152777779</v>
      </c>
      <c r="P3321" s="5" t="s">
        <v>8271</v>
      </c>
      <c r="Q3321" s="9">
        <f t="shared" si="308"/>
        <v>1.08</v>
      </c>
      <c r="R3321" s="15">
        <f t="shared" si="309"/>
        <v>33.75</v>
      </c>
      <c r="S3321" s="5" t="str">
        <f t="shared" si="310"/>
        <v>theater</v>
      </c>
      <c r="T3321" s="5" t="str">
        <f t="shared" si="311"/>
        <v>plays</v>
      </c>
    </row>
    <row r="3322" spans="1:20" ht="32" x14ac:dyDescent="0.2">
      <c r="A3322" s="5">
        <v>3320</v>
      </c>
      <c r="B3322" s="12" t="s">
        <v>3320</v>
      </c>
      <c r="C3322" s="12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18">
        <f t="shared" si="306"/>
        <v>42512.962465277778</v>
      </c>
      <c r="O3322" s="16">
        <f t="shared" si="307"/>
        <v>42542.837465277778</v>
      </c>
      <c r="P3322" s="5" t="s">
        <v>8271</v>
      </c>
      <c r="Q3322" s="9">
        <f t="shared" si="308"/>
        <v>1.01</v>
      </c>
      <c r="R3322" s="15">
        <f t="shared" si="309"/>
        <v>66.45</v>
      </c>
      <c r="S3322" s="5" t="str">
        <f t="shared" si="310"/>
        <v>theater</v>
      </c>
      <c r="T3322" s="5" t="str">
        <f t="shared" si="311"/>
        <v>plays</v>
      </c>
    </row>
    <row r="3323" spans="1:20" ht="32" x14ac:dyDescent="0.2">
      <c r="A3323" s="5">
        <v>3321</v>
      </c>
      <c r="B3323" s="12" t="s">
        <v>3321</v>
      </c>
      <c r="C3323" s="12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18">
        <f t="shared" si="306"/>
        <v>41914.016956018517</v>
      </c>
      <c r="O3323" s="16">
        <f t="shared" si="307"/>
        <v>41927.957638888889</v>
      </c>
      <c r="P3323" s="5" t="s">
        <v>8271</v>
      </c>
      <c r="Q3323" s="9">
        <f t="shared" si="308"/>
        <v>1.0740000000000001</v>
      </c>
      <c r="R3323" s="15">
        <f t="shared" si="309"/>
        <v>35.799999999999997</v>
      </c>
      <c r="S3323" s="5" t="str">
        <f t="shared" si="310"/>
        <v>theater</v>
      </c>
      <c r="T3323" s="5" t="str">
        <f t="shared" si="311"/>
        <v>plays</v>
      </c>
    </row>
    <row r="3324" spans="1:20" ht="32" x14ac:dyDescent="0.2">
      <c r="A3324" s="5">
        <v>3322</v>
      </c>
      <c r="B3324" s="12" t="s">
        <v>3322</v>
      </c>
      <c r="C3324" s="12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18">
        <f t="shared" si="306"/>
        <v>42520.927037037036</v>
      </c>
      <c r="O3324" s="16">
        <f t="shared" si="307"/>
        <v>42542.954861111109</v>
      </c>
      <c r="P3324" s="5" t="s">
        <v>8271</v>
      </c>
      <c r="Q3324" s="9">
        <f t="shared" si="308"/>
        <v>1.0151515151515151</v>
      </c>
      <c r="R3324" s="15">
        <f t="shared" si="309"/>
        <v>145.65</v>
      </c>
      <c r="S3324" s="5" t="str">
        <f t="shared" si="310"/>
        <v>theater</v>
      </c>
      <c r="T3324" s="5" t="str">
        <f t="shared" si="311"/>
        <v>plays</v>
      </c>
    </row>
    <row r="3325" spans="1:20" ht="32" x14ac:dyDescent="0.2">
      <c r="A3325" s="5">
        <v>3323</v>
      </c>
      <c r="B3325" s="12" t="s">
        <v>3323</v>
      </c>
      <c r="C3325" s="12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18">
        <f t="shared" si="306"/>
        <v>42608.282499999994</v>
      </c>
      <c r="O3325" s="16">
        <f t="shared" si="307"/>
        <v>42638.157499999994</v>
      </c>
      <c r="P3325" s="5" t="s">
        <v>8271</v>
      </c>
      <c r="Q3325" s="9">
        <f t="shared" si="308"/>
        <v>1.2589999999999999</v>
      </c>
      <c r="R3325" s="15">
        <f t="shared" si="309"/>
        <v>25.69</v>
      </c>
      <c r="S3325" s="5" t="str">
        <f t="shared" si="310"/>
        <v>theater</v>
      </c>
      <c r="T3325" s="5" t="str">
        <f t="shared" si="311"/>
        <v>plays</v>
      </c>
    </row>
    <row r="3326" spans="1:20" ht="32" x14ac:dyDescent="0.2">
      <c r="A3326" s="5">
        <v>3324</v>
      </c>
      <c r="B3326" s="12" t="s">
        <v>3324</v>
      </c>
      <c r="C3326" s="12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18">
        <f t="shared" si="306"/>
        <v>42512.499884259254</v>
      </c>
      <c r="O3326" s="16">
        <f t="shared" si="307"/>
        <v>42526.374884259254</v>
      </c>
      <c r="P3326" s="5" t="s">
        <v>8271</v>
      </c>
      <c r="Q3326" s="9">
        <f t="shared" si="308"/>
        <v>1.0166666666666666</v>
      </c>
      <c r="R3326" s="15">
        <f t="shared" si="309"/>
        <v>152.5</v>
      </c>
      <c r="S3326" s="5" t="str">
        <f t="shared" si="310"/>
        <v>theater</v>
      </c>
      <c r="T3326" s="5" t="str">
        <f t="shared" si="311"/>
        <v>plays</v>
      </c>
    </row>
    <row r="3327" spans="1:20" ht="32" x14ac:dyDescent="0.2">
      <c r="A3327" s="5">
        <v>3325</v>
      </c>
      <c r="B3327" s="12" t="s">
        <v>3325</v>
      </c>
      <c r="C3327" s="12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18">
        <f t="shared" si="306"/>
        <v>42064.702280092592</v>
      </c>
      <c r="O3327" s="16">
        <f t="shared" si="307"/>
        <v>42099.535613425927</v>
      </c>
      <c r="P3327" s="5" t="s">
        <v>8271</v>
      </c>
      <c r="Q3327" s="9">
        <f t="shared" si="308"/>
        <v>1.125</v>
      </c>
      <c r="R3327" s="15">
        <f t="shared" si="309"/>
        <v>30</v>
      </c>
      <c r="S3327" s="5" t="str">
        <f t="shared" si="310"/>
        <v>theater</v>
      </c>
      <c r="T3327" s="5" t="str">
        <f t="shared" si="311"/>
        <v>plays</v>
      </c>
    </row>
    <row r="3328" spans="1:20" ht="32" x14ac:dyDescent="0.2">
      <c r="A3328" s="5">
        <v>3326</v>
      </c>
      <c r="B3328" s="12" t="s">
        <v>3326</v>
      </c>
      <c r="C3328" s="12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18">
        <f t="shared" si="306"/>
        <v>42041.630844907406</v>
      </c>
      <c r="O3328" s="16">
        <f t="shared" si="307"/>
        <v>42071.464178240734</v>
      </c>
      <c r="P3328" s="5" t="s">
        <v>8271</v>
      </c>
      <c r="Q3328" s="9">
        <f t="shared" si="308"/>
        <v>1.0137499999999999</v>
      </c>
      <c r="R3328" s="15">
        <f t="shared" si="309"/>
        <v>142.28</v>
      </c>
      <c r="S3328" s="5" t="str">
        <f t="shared" si="310"/>
        <v>theater</v>
      </c>
      <c r="T3328" s="5" t="str">
        <f t="shared" si="311"/>
        <v>plays</v>
      </c>
    </row>
    <row r="3329" spans="1:20" ht="32" x14ac:dyDescent="0.2">
      <c r="A3329" s="5">
        <v>3327</v>
      </c>
      <c r="B3329" s="12" t="s">
        <v>3327</v>
      </c>
      <c r="C3329" s="12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18">
        <f t="shared" si="306"/>
        <v>42468.291273148141</v>
      </c>
      <c r="O3329" s="16">
        <f t="shared" si="307"/>
        <v>42498.166273148141</v>
      </c>
      <c r="P3329" s="5" t="s">
        <v>8271</v>
      </c>
      <c r="Q3329" s="9">
        <f t="shared" si="308"/>
        <v>1.0125</v>
      </c>
      <c r="R3329" s="15">
        <f t="shared" si="309"/>
        <v>24.55</v>
      </c>
      <c r="S3329" s="5" t="str">
        <f t="shared" si="310"/>
        <v>theater</v>
      </c>
      <c r="T3329" s="5" t="str">
        <f t="shared" si="311"/>
        <v>plays</v>
      </c>
    </row>
    <row r="3330" spans="1:20" ht="32" x14ac:dyDescent="0.2">
      <c r="A3330" s="5">
        <v>3328</v>
      </c>
      <c r="B3330" s="12" t="s">
        <v>3328</v>
      </c>
      <c r="C3330" s="12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18">
        <f t="shared" ref="N3330:N3393" si="312">(J3330/86400)+25569+(-2/24)</f>
        <v>41822.491701388884</v>
      </c>
      <c r="O3330" s="16">
        <f t="shared" ref="O3330:O3393" si="313">(I3330/86400)+25569+(-5/24)</f>
        <v>41824.833333333328</v>
      </c>
      <c r="P3330" s="5" t="s">
        <v>8271</v>
      </c>
      <c r="Q3330" s="9">
        <f t="shared" ref="Q3330:Q3393" si="314">E3330/D3330</f>
        <v>1.4638888888888888</v>
      </c>
      <c r="R3330" s="15">
        <f t="shared" ref="R3330:R3393" si="315">IF(OR(E3330=0,L3330=0),"N/A",ROUND((E3330/L3330),2))</f>
        <v>292.77999999999997</v>
      </c>
      <c r="S3330" s="5" t="str">
        <f t="shared" ref="S3330:S3393" si="316">LEFT(P3330,(FIND("/",P3330,1)-1))</f>
        <v>theater</v>
      </c>
      <c r="T3330" s="5" t="str">
        <f t="shared" ref="T3330:T3393" si="317">RIGHT(P3330,LEN(P3330)-FIND("/",P3330))</f>
        <v>plays</v>
      </c>
    </row>
    <row r="3331" spans="1:20" ht="32" x14ac:dyDescent="0.2">
      <c r="A3331" s="5">
        <v>3329</v>
      </c>
      <c r="B3331" s="12" t="s">
        <v>3329</v>
      </c>
      <c r="C3331" s="12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18">
        <f t="shared" si="312"/>
        <v>41837.239675925921</v>
      </c>
      <c r="O3331" s="16">
        <f t="shared" si="313"/>
        <v>41847.75</v>
      </c>
      <c r="P3331" s="5" t="s">
        <v>8271</v>
      </c>
      <c r="Q3331" s="9">
        <f t="shared" si="314"/>
        <v>1.1679999999999999</v>
      </c>
      <c r="R3331" s="15">
        <f t="shared" si="315"/>
        <v>44.92</v>
      </c>
      <c r="S3331" s="5" t="str">
        <f t="shared" si="316"/>
        <v>theater</v>
      </c>
      <c r="T3331" s="5" t="str">
        <f t="shared" si="317"/>
        <v>plays</v>
      </c>
    </row>
    <row r="3332" spans="1:20" ht="32" x14ac:dyDescent="0.2">
      <c r="A3332" s="5">
        <v>3330</v>
      </c>
      <c r="B3332" s="12" t="s">
        <v>3330</v>
      </c>
      <c r="C3332" s="12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18">
        <f t="shared" si="312"/>
        <v>42065.804027777776</v>
      </c>
      <c r="O3332" s="16">
        <f t="shared" si="313"/>
        <v>42095.637361111112</v>
      </c>
      <c r="P3332" s="5" t="s">
        <v>8271</v>
      </c>
      <c r="Q3332" s="9">
        <f t="shared" si="314"/>
        <v>1.0626666666666666</v>
      </c>
      <c r="R3332" s="15">
        <f t="shared" si="315"/>
        <v>23.1</v>
      </c>
      <c r="S3332" s="5" t="str">
        <f t="shared" si="316"/>
        <v>theater</v>
      </c>
      <c r="T3332" s="5" t="str">
        <f t="shared" si="317"/>
        <v>plays</v>
      </c>
    </row>
    <row r="3333" spans="1:20" ht="32" x14ac:dyDescent="0.2">
      <c r="A3333" s="5">
        <v>3331</v>
      </c>
      <c r="B3333" s="12" t="s">
        <v>3331</v>
      </c>
      <c r="C3333" s="12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18">
        <f t="shared" si="312"/>
        <v>42248.61442129629</v>
      </c>
      <c r="O3333" s="16">
        <f t="shared" si="313"/>
        <v>42283.48942129629</v>
      </c>
      <c r="P3333" s="5" t="s">
        <v>8271</v>
      </c>
      <c r="Q3333" s="9">
        <f t="shared" si="314"/>
        <v>1.0451999999999999</v>
      </c>
      <c r="R3333" s="15">
        <f t="shared" si="315"/>
        <v>80.400000000000006</v>
      </c>
      <c r="S3333" s="5" t="str">
        <f t="shared" si="316"/>
        <v>theater</v>
      </c>
      <c r="T3333" s="5" t="str">
        <f t="shared" si="317"/>
        <v>plays</v>
      </c>
    </row>
    <row r="3334" spans="1:20" ht="32" x14ac:dyDescent="0.2">
      <c r="A3334" s="5">
        <v>3332</v>
      </c>
      <c r="B3334" s="12" t="s">
        <v>3332</v>
      </c>
      <c r="C3334" s="12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18">
        <f t="shared" si="312"/>
        <v>41809.776967592588</v>
      </c>
      <c r="O3334" s="16">
        <f t="shared" si="313"/>
        <v>41839.651967592588</v>
      </c>
      <c r="P3334" s="5" t="s">
        <v>8271</v>
      </c>
      <c r="Q3334" s="9">
        <f t="shared" si="314"/>
        <v>1</v>
      </c>
      <c r="R3334" s="15">
        <f t="shared" si="315"/>
        <v>72.290000000000006</v>
      </c>
      <c r="S3334" s="5" t="str">
        <f t="shared" si="316"/>
        <v>theater</v>
      </c>
      <c r="T3334" s="5" t="str">
        <f t="shared" si="317"/>
        <v>plays</v>
      </c>
    </row>
    <row r="3335" spans="1:20" ht="32" x14ac:dyDescent="0.2">
      <c r="A3335" s="5">
        <v>3333</v>
      </c>
      <c r="B3335" s="12" t="s">
        <v>3333</v>
      </c>
      <c r="C3335" s="12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18">
        <f t="shared" si="312"/>
        <v>42148.593518518515</v>
      </c>
      <c r="O3335" s="16">
        <f t="shared" si="313"/>
        <v>42170.468518518515</v>
      </c>
      <c r="P3335" s="5" t="s">
        <v>8271</v>
      </c>
      <c r="Q3335" s="9">
        <f t="shared" si="314"/>
        <v>1.0457142857142858</v>
      </c>
      <c r="R3335" s="15">
        <f t="shared" si="315"/>
        <v>32.97</v>
      </c>
      <c r="S3335" s="5" t="str">
        <f t="shared" si="316"/>
        <v>theater</v>
      </c>
      <c r="T3335" s="5" t="str">
        <f t="shared" si="317"/>
        <v>plays</v>
      </c>
    </row>
    <row r="3336" spans="1:20" ht="16" x14ac:dyDescent="0.2">
      <c r="A3336" s="5">
        <v>3334</v>
      </c>
      <c r="B3336" s="12" t="s">
        <v>3334</v>
      </c>
      <c r="C3336" s="12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18">
        <f t="shared" si="312"/>
        <v>42185.437754629624</v>
      </c>
      <c r="O3336" s="16">
        <f t="shared" si="313"/>
        <v>42215.312754629624</v>
      </c>
      <c r="P3336" s="5" t="s">
        <v>8271</v>
      </c>
      <c r="Q3336" s="9">
        <f t="shared" si="314"/>
        <v>1.3862051149573753</v>
      </c>
      <c r="R3336" s="15">
        <f t="shared" si="315"/>
        <v>116.65</v>
      </c>
      <c r="S3336" s="5" t="str">
        <f t="shared" si="316"/>
        <v>theater</v>
      </c>
      <c r="T3336" s="5" t="str">
        <f t="shared" si="317"/>
        <v>plays</v>
      </c>
    </row>
    <row r="3337" spans="1:20" ht="32" x14ac:dyDescent="0.2">
      <c r="A3337" s="5">
        <v>3335</v>
      </c>
      <c r="B3337" s="12" t="s">
        <v>3335</v>
      </c>
      <c r="C3337" s="12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18">
        <f t="shared" si="312"/>
        <v>41827.590810185182</v>
      </c>
      <c r="O3337" s="16">
        <f t="shared" si="313"/>
        <v>41854.75</v>
      </c>
      <c r="P3337" s="5" t="s">
        <v>8271</v>
      </c>
      <c r="Q3337" s="9">
        <f t="shared" si="314"/>
        <v>1.0032000000000001</v>
      </c>
      <c r="R3337" s="15">
        <f t="shared" si="315"/>
        <v>79.62</v>
      </c>
      <c r="S3337" s="5" t="str">
        <f t="shared" si="316"/>
        <v>theater</v>
      </c>
      <c r="T3337" s="5" t="str">
        <f t="shared" si="317"/>
        <v>plays</v>
      </c>
    </row>
    <row r="3338" spans="1:20" ht="32" x14ac:dyDescent="0.2">
      <c r="A3338" s="5">
        <v>3336</v>
      </c>
      <c r="B3338" s="12" t="s">
        <v>3336</v>
      </c>
      <c r="C3338" s="12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18">
        <f t="shared" si="312"/>
        <v>42437.315347222218</v>
      </c>
      <c r="O3338" s="16">
        <f t="shared" si="313"/>
        <v>42465.148680555554</v>
      </c>
      <c r="P3338" s="5" t="s">
        <v>8271</v>
      </c>
      <c r="Q3338" s="9">
        <f t="shared" si="314"/>
        <v>1</v>
      </c>
      <c r="R3338" s="15">
        <f t="shared" si="315"/>
        <v>27.78</v>
      </c>
      <c r="S3338" s="5" t="str">
        <f t="shared" si="316"/>
        <v>theater</v>
      </c>
      <c r="T3338" s="5" t="str">
        <f t="shared" si="317"/>
        <v>plays</v>
      </c>
    </row>
    <row r="3339" spans="1:20" ht="32" x14ac:dyDescent="0.2">
      <c r="A3339" s="5">
        <v>3337</v>
      </c>
      <c r="B3339" s="12" t="s">
        <v>3337</v>
      </c>
      <c r="C3339" s="12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18">
        <f t="shared" si="312"/>
        <v>41901.198692129627</v>
      </c>
      <c r="O3339" s="16">
        <f t="shared" si="313"/>
        <v>41922.666666666664</v>
      </c>
      <c r="P3339" s="5" t="s">
        <v>8271</v>
      </c>
      <c r="Q3339" s="9">
        <f t="shared" si="314"/>
        <v>1.1020000000000001</v>
      </c>
      <c r="R3339" s="15">
        <f t="shared" si="315"/>
        <v>81.03</v>
      </c>
      <c r="S3339" s="5" t="str">
        <f t="shared" si="316"/>
        <v>theater</v>
      </c>
      <c r="T3339" s="5" t="str">
        <f t="shared" si="317"/>
        <v>plays</v>
      </c>
    </row>
    <row r="3340" spans="1:20" ht="16" x14ac:dyDescent="0.2">
      <c r="A3340" s="5">
        <v>3338</v>
      </c>
      <c r="B3340" s="12" t="s">
        <v>3338</v>
      </c>
      <c r="C3340" s="12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18">
        <f t="shared" si="312"/>
        <v>42769.491666666661</v>
      </c>
      <c r="O3340" s="16">
        <f t="shared" si="313"/>
        <v>42790.366666666661</v>
      </c>
      <c r="P3340" s="5" t="s">
        <v>8271</v>
      </c>
      <c r="Q3340" s="9">
        <f t="shared" si="314"/>
        <v>1.0218</v>
      </c>
      <c r="R3340" s="15">
        <f t="shared" si="315"/>
        <v>136.85</v>
      </c>
      <c r="S3340" s="5" t="str">
        <f t="shared" si="316"/>
        <v>theater</v>
      </c>
      <c r="T3340" s="5" t="str">
        <f t="shared" si="317"/>
        <v>plays</v>
      </c>
    </row>
    <row r="3341" spans="1:20" ht="32" x14ac:dyDescent="0.2">
      <c r="A3341" s="5">
        <v>3339</v>
      </c>
      <c r="B3341" s="12" t="s">
        <v>3339</v>
      </c>
      <c r="C3341" s="12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18">
        <f t="shared" si="312"/>
        <v>42549.582384259258</v>
      </c>
      <c r="O3341" s="16">
        <f t="shared" si="313"/>
        <v>42579.457384259258</v>
      </c>
      <c r="P3341" s="5" t="s">
        <v>8271</v>
      </c>
      <c r="Q3341" s="9">
        <f t="shared" si="314"/>
        <v>1.0435000000000001</v>
      </c>
      <c r="R3341" s="15">
        <f t="shared" si="315"/>
        <v>177.62</v>
      </c>
      <c r="S3341" s="5" t="str">
        <f t="shared" si="316"/>
        <v>theater</v>
      </c>
      <c r="T3341" s="5" t="str">
        <f t="shared" si="317"/>
        <v>plays</v>
      </c>
    </row>
    <row r="3342" spans="1:20" ht="32" x14ac:dyDescent="0.2">
      <c r="A3342" s="5">
        <v>3340</v>
      </c>
      <c r="B3342" s="12" t="s">
        <v>3340</v>
      </c>
      <c r="C3342" s="12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18">
        <f t="shared" si="312"/>
        <v>42685.890671296293</v>
      </c>
      <c r="O3342" s="16">
        <f t="shared" si="313"/>
        <v>42710.765671296293</v>
      </c>
      <c r="P3342" s="5" t="s">
        <v>8271</v>
      </c>
      <c r="Q3342" s="9">
        <f t="shared" si="314"/>
        <v>1.3816666666666666</v>
      </c>
      <c r="R3342" s="15">
        <f t="shared" si="315"/>
        <v>109.08</v>
      </c>
      <c r="S3342" s="5" t="str">
        <f t="shared" si="316"/>
        <v>theater</v>
      </c>
      <c r="T3342" s="5" t="str">
        <f t="shared" si="317"/>
        <v>plays</v>
      </c>
    </row>
    <row r="3343" spans="1:20" ht="32" x14ac:dyDescent="0.2">
      <c r="A3343" s="5">
        <v>3341</v>
      </c>
      <c r="B3343" s="12" t="s">
        <v>3341</v>
      </c>
      <c r="C3343" s="12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18">
        <f t="shared" si="312"/>
        <v>42510.715520833335</v>
      </c>
      <c r="O3343" s="16">
        <f t="shared" si="313"/>
        <v>42533.499999999993</v>
      </c>
      <c r="P3343" s="5" t="s">
        <v>8271</v>
      </c>
      <c r="Q3343" s="9">
        <f t="shared" si="314"/>
        <v>1</v>
      </c>
      <c r="R3343" s="15">
        <f t="shared" si="315"/>
        <v>119.64</v>
      </c>
      <c r="S3343" s="5" t="str">
        <f t="shared" si="316"/>
        <v>theater</v>
      </c>
      <c r="T3343" s="5" t="str">
        <f t="shared" si="317"/>
        <v>plays</v>
      </c>
    </row>
    <row r="3344" spans="1:20" ht="16" x14ac:dyDescent="0.2">
      <c r="A3344" s="5">
        <v>3342</v>
      </c>
      <c r="B3344" s="12" t="s">
        <v>3342</v>
      </c>
      <c r="C3344" s="12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18">
        <f t="shared" si="312"/>
        <v>42062.213078703702</v>
      </c>
      <c r="O3344" s="16">
        <f t="shared" si="313"/>
        <v>42094.999305555553</v>
      </c>
      <c r="P3344" s="5" t="s">
        <v>8271</v>
      </c>
      <c r="Q3344" s="9">
        <f t="shared" si="314"/>
        <v>1.0166666666666666</v>
      </c>
      <c r="R3344" s="15">
        <f t="shared" si="315"/>
        <v>78.209999999999994</v>
      </c>
      <c r="S3344" s="5" t="str">
        <f t="shared" si="316"/>
        <v>theater</v>
      </c>
      <c r="T3344" s="5" t="str">
        <f t="shared" si="317"/>
        <v>plays</v>
      </c>
    </row>
    <row r="3345" spans="1:20" ht="32" x14ac:dyDescent="0.2">
      <c r="A3345" s="5">
        <v>3343</v>
      </c>
      <c r="B3345" s="12" t="s">
        <v>3343</v>
      </c>
      <c r="C3345" s="12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18">
        <f t="shared" si="312"/>
        <v>42452.833148148151</v>
      </c>
      <c r="O3345" s="16">
        <f t="shared" si="313"/>
        <v>42473.345833333333</v>
      </c>
      <c r="P3345" s="5" t="s">
        <v>8271</v>
      </c>
      <c r="Q3345" s="9">
        <f t="shared" si="314"/>
        <v>1.7142857142857142</v>
      </c>
      <c r="R3345" s="15">
        <f t="shared" si="315"/>
        <v>52.17</v>
      </c>
      <c r="S3345" s="5" t="str">
        <f t="shared" si="316"/>
        <v>theater</v>
      </c>
      <c r="T3345" s="5" t="str">
        <f t="shared" si="317"/>
        <v>plays</v>
      </c>
    </row>
    <row r="3346" spans="1:20" ht="32" x14ac:dyDescent="0.2">
      <c r="A3346" s="5">
        <v>3344</v>
      </c>
      <c r="B3346" s="12" t="s">
        <v>3344</v>
      </c>
      <c r="C3346" s="12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18">
        <f t="shared" si="312"/>
        <v>41851.116817129623</v>
      </c>
      <c r="O3346" s="16">
        <f t="shared" si="313"/>
        <v>41880.991817129623</v>
      </c>
      <c r="P3346" s="5" t="s">
        <v>8271</v>
      </c>
      <c r="Q3346" s="9">
        <f t="shared" si="314"/>
        <v>1.0144444444444445</v>
      </c>
      <c r="R3346" s="15">
        <f t="shared" si="315"/>
        <v>114.13</v>
      </c>
      <c r="S3346" s="5" t="str">
        <f t="shared" si="316"/>
        <v>theater</v>
      </c>
      <c r="T3346" s="5" t="str">
        <f t="shared" si="317"/>
        <v>plays</v>
      </c>
    </row>
    <row r="3347" spans="1:20" ht="32" x14ac:dyDescent="0.2">
      <c r="A3347" s="5">
        <v>3345</v>
      </c>
      <c r="B3347" s="12" t="s">
        <v>3345</v>
      </c>
      <c r="C3347" s="12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18">
        <f t="shared" si="312"/>
        <v>42053.022777777776</v>
      </c>
      <c r="O3347" s="16">
        <f t="shared" si="313"/>
        <v>42111.817361111105</v>
      </c>
      <c r="P3347" s="5" t="s">
        <v>8271</v>
      </c>
      <c r="Q3347" s="9">
        <f t="shared" si="314"/>
        <v>1.3</v>
      </c>
      <c r="R3347" s="15">
        <f t="shared" si="315"/>
        <v>50</v>
      </c>
      <c r="S3347" s="5" t="str">
        <f t="shared" si="316"/>
        <v>theater</v>
      </c>
      <c r="T3347" s="5" t="str">
        <f t="shared" si="317"/>
        <v>plays</v>
      </c>
    </row>
    <row r="3348" spans="1:20" ht="32" x14ac:dyDescent="0.2">
      <c r="A3348" s="5">
        <v>3346</v>
      </c>
      <c r="B3348" s="12" t="s">
        <v>3346</v>
      </c>
      <c r="C3348" s="12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18">
        <f t="shared" si="312"/>
        <v>42053.941087962965</v>
      </c>
      <c r="O3348" s="16">
        <f t="shared" si="313"/>
        <v>42060.816087962965</v>
      </c>
      <c r="P3348" s="5" t="s">
        <v>8271</v>
      </c>
      <c r="Q3348" s="9">
        <f t="shared" si="314"/>
        <v>1.1000000000000001</v>
      </c>
      <c r="R3348" s="15">
        <f t="shared" si="315"/>
        <v>91.67</v>
      </c>
      <c r="S3348" s="5" t="str">
        <f t="shared" si="316"/>
        <v>theater</v>
      </c>
      <c r="T3348" s="5" t="str">
        <f t="shared" si="317"/>
        <v>plays</v>
      </c>
    </row>
    <row r="3349" spans="1:20" ht="32" x14ac:dyDescent="0.2">
      <c r="A3349" s="5">
        <v>3347</v>
      </c>
      <c r="B3349" s="12" t="s">
        <v>3347</v>
      </c>
      <c r="C3349" s="12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18">
        <f t="shared" si="312"/>
        <v>42484.468217592592</v>
      </c>
      <c r="O3349" s="16">
        <f t="shared" si="313"/>
        <v>42498.666666666664</v>
      </c>
      <c r="P3349" s="5" t="s">
        <v>8271</v>
      </c>
      <c r="Q3349" s="9">
        <f t="shared" si="314"/>
        <v>1.1944999999999999</v>
      </c>
      <c r="R3349" s="15">
        <f t="shared" si="315"/>
        <v>108.59</v>
      </c>
      <c r="S3349" s="5" t="str">
        <f t="shared" si="316"/>
        <v>theater</v>
      </c>
      <c r="T3349" s="5" t="str">
        <f t="shared" si="317"/>
        <v>plays</v>
      </c>
    </row>
    <row r="3350" spans="1:20" ht="32" x14ac:dyDescent="0.2">
      <c r="A3350" s="5">
        <v>3348</v>
      </c>
      <c r="B3350" s="12" t="s">
        <v>3266</v>
      </c>
      <c r="C3350" s="12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18">
        <f t="shared" si="312"/>
        <v>42466.475462962961</v>
      </c>
      <c r="O3350" s="16">
        <f t="shared" si="313"/>
        <v>42489.957638888889</v>
      </c>
      <c r="P3350" s="5" t="s">
        <v>8271</v>
      </c>
      <c r="Q3350" s="9">
        <f t="shared" si="314"/>
        <v>1.002909090909091</v>
      </c>
      <c r="R3350" s="15">
        <f t="shared" si="315"/>
        <v>69.819999999999993</v>
      </c>
      <c r="S3350" s="5" t="str">
        <f t="shared" si="316"/>
        <v>theater</v>
      </c>
      <c r="T3350" s="5" t="str">
        <f t="shared" si="317"/>
        <v>plays</v>
      </c>
    </row>
    <row r="3351" spans="1:20" ht="32" x14ac:dyDescent="0.2">
      <c r="A3351" s="5">
        <v>3349</v>
      </c>
      <c r="B3351" s="12" t="s">
        <v>3348</v>
      </c>
      <c r="C3351" s="12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18">
        <f t="shared" si="312"/>
        <v>42513.027453703697</v>
      </c>
      <c r="O3351" s="16">
        <f t="shared" si="313"/>
        <v>42534.499999999993</v>
      </c>
      <c r="P3351" s="5" t="s">
        <v>8271</v>
      </c>
      <c r="Q3351" s="9">
        <f t="shared" si="314"/>
        <v>1.534</v>
      </c>
      <c r="R3351" s="15">
        <f t="shared" si="315"/>
        <v>109.57</v>
      </c>
      <c r="S3351" s="5" t="str">
        <f t="shared" si="316"/>
        <v>theater</v>
      </c>
      <c r="T3351" s="5" t="str">
        <f t="shared" si="317"/>
        <v>plays</v>
      </c>
    </row>
    <row r="3352" spans="1:20" ht="32" x14ac:dyDescent="0.2">
      <c r="A3352" s="5">
        <v>3350</v>
      </c>
      <c r="B3352" s="12" t="s">
        <v>3349</v>
      </c>
      <c r="C3352" s="12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18">
        <f t="shared" si="312"/>
        <v>42302.618182870363</v>
      </c>
      <c r="O3352" s="16">
        <f t="shared" si="313"/>
        <v>42337.749999999993</v>
      </c>
      <c r="P3352" s="5" t="s">
        <v>8271</v>
      </c>
      <c r="Q3352" s="9">
        <f t="shared" si="314"/>
        <v>1.0442857142857143</v>
      </c>
      <c r="R3352" s="15">
        <f t="shared" si="315"/>
        <v>71.67</v>
      </c>
      <c r="S3352" s="5" t="str">
        <f t="shared" si="316"/>
        <v>theater</v>
      </c>
      <c r="T3352" s="5" t="str">
        <f t="shared" si="317"/>
        <v>plays</v>
      </c>
    </row>
    <row r="3353" spans="1:20" ht="32" x14ac:dyDescent="0.2">
      <c r="A3353" s="5">
        <v>3351</v>
      </c>
      <c r="B3353" s="12" t="s">
        <v>3350</v>
      </c>
      <c r="C3353" s="12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18">
        <f t="shared" si="312"/>
        <v>41806.312094907407</v>
      </c>
      <c r="O3353" s="16">
        <f t="shared" si="313"/>
        <v>41843.25</v>
      </c>
      <c r="P3353" s="5" t="s">
        <v>8271</v>
      </c>
      <c r="Q3353" s="9">
        <f t="shared" si="314"/>
        <v>1.0109999999999999</v>
      </c>
      <c r="R3353" s="15">
        <f t="shared" si="315"/>
        <v>93.61</v>
      </c>
      <c r="S3353" s="5" t="str">
        <f t="shared" si="316"/>
        <v>theater</v>
      </c>
      <c r="T3353" s="5" t="str">
        <f t="shared" si="317"/>
        <v>plays</v>
      </c>
    </row>
    <row r="3354" spans="1:20" ht="32" x14ac:dyDescent="0.2">
      <c r="A3354" s="5">
        <v>3352</v>
      </c>
      <c r="B3354" s="12" t="s">
        <v>3351</v>
      </c>
      <c r="C3354" s="12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18">
        <f t="shared" si="312"/>
        <v>42495.909467592595</v>
      </c>
      <c r="O3354" s="16">
        <f t="shared" si="313"/>
        <v>42552.749999999993</v>
      </c>
      <c r="P3354" s="5" t="s">
        <v>8271</v>
      </c>
      <c r="Q3354" s="9">
        <f t="shared" si="314"/>
        <v>1.0751999999999999</v>
      </c>
      <c r="R3354" s="15">
        <f t="shared" si="315"/>
        <v>76.8</v>
      </c>
      <c r="S3354" s="5" t="str">
        <f t="shared" si="316"/>
        <v>theater</v>
      </c>
      <c r="T3354" s="5" t="str">
        <f t="shared" si="317"/>
        <v>plays</v>
      </c>
    </row>
    <row r="3355" spans="1:20" ht="32" x14ac:dyDescent="0.2">
      <c r="A3355" s="5">
        <v>3353</v>
      </c>
      <c r="B3355" s="12" t="s">
        <v>3352</v>
      </c>
      <c r="C3355" s="12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18">
        <f t="shared" si="312"/>
        <v>42479.348958333336</v>
      </c>
      <c r="O3355" s="16">
        <f t="shared" si="313"/>
        <v>42492.749999999993</v>
      </c>
      <c r="P3355" s="5" t="s">
        <v>8271</v>
      </c>
      <c r="Q3355" s="9">
        <f t="shared" si="314"/>
        <v>3.15</v>
      </c>
      <c r="R3355" s="15">
        <f t="shared" si="315"/>
        <v>35.799999999999997</v>
      </c>
      <c r="S3355" s="5" t="str">
        <f t="shared" si="316"/>
        <v>theater</v>
      </c>
      <c r="T3355" s="5" t="str">
        <f t="shared" si="317"/>
        <v>plays</v>
      </c>
    </row>
    <row r="3356" spans="1:20" ht="16" x14ac:dyDescent="0.2">
      <c r="A3356" s="5">
        <v>3354</v>
      </c>
      <c r="B3356" s="12" t="s">
        <v>3353</v>
      </c>
      <c r="C3356" s="12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18">
        <f t="shared" si="312"/>
        <v>42270.643587962964</v>
      </c>
      <c r="O3356" s="16">
        <f t="shared" si="313"/>
        <v>42305.959027777775</v>
      </c>
      <c r="P3356" s="5" t="s">
        <v>8271</v>
      </c>
      <c r="Q3356" s="9">
        <f t="shared" si="314"/>
        <v>1.0193333333333334</v>
      </c>
      <c r="R3356" s="15">
        <f t="shared" si="315"/>
        <v>55.6</v>
      </c>
      <c r="S3356" s="5" t="str">
        <f t="shared" si="316"/>
        <v>theater</v>
      </c>
      <c r="T3356" s="5" t="str">
        <f t="shared" si="317"/>
        <v>plays</v>
      </c>
    </row>
    <row r="3357" spans="1:20" ht="32" x14ac:dyDescent="0.2">
      <c r="A3357" s="5">
        <v>3355</v>
      </c>
      <c r="B3357" s="12" t="s">
        <v>3354</v>
      </c>
      <c r="C3357" s="12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18">
        <f t="shared" si="312"/>
        <v>42489.536192129628</v>
      </c>
      <c r="O3357" s="16">
        <f t="shared" si="313"/>
        <v>42500.261805555558</v>
      </c>
      <c r="P3357" s="5" t="s">
        <v>8271</v>
      </c>
      <c r="Q3357" s="9">
        <f t="shared" si="314"/>
        <v>1.2628571428571429</v>
      </c>
      <c r="R3357" s="15">
        <f t="shared" si="315"/>
        <v>147.33000000000001</v>
      </c>
      <c r="S3357" s="5" t="str">
        <f t="shared" si="316"/>
        <v>theater</v>
      </c>
      <c r="T3357" s="5" t="str">
        <f t="shared" si="317"/>
        <v>plays</v>
      </c>
    </row>
    <row r="3358" spans="1:20" ht="32" x14ac:dyDescent="0.2">
      <c r="A3358" s="5">
        <v>3356</v>
      </c>
      <c r="B3358" s="12" t="s">
        <v>3355</v>
      </c>
      <c r="C3358" s="12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18">
        <f t="shared" si="312"/>
        <v>42536.732314814813</v>
      </c>
      <c r="O3358" s="16">
        <f t="shared" si="313"/>
        <v>42566.607314814813</v>
      </c>
      <c r="P3358" s="5" t="s">
        <v>8271</v>
      </c>
      <c r="Q3358" s="9">
        <f t="shared" si="314"/>
        <v>1.014</v>
      </c>
      <c r="R3358" s="15">
        <f t="shared" si="315"/>
        <v>56.33</v>
      </c>
      <c r="S3358" s="5" t="str">
        <f t="shared" si="316"/>
        <v>theater</v>
      </c>
      <c r="T3358" s="5" t="str">
        <f t="shared" si="317"/>
        <v>plays</v>
      </c>
    </row>
    <row r="3359" spans="1:20" ht="32" x14ac:dyDescent="0.2">
      <c r="A3359" s="5">
        <v>3357</v>
      </c>
      <c r="B3359" s="12" t="s">
        <v>3356</v>
      </c>
      <c r="C3359" s="12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18">
        <f t="shared" si="312"/>
        <v>41822.334606481476</v>
      </c>
      <c r="O3359" s="16">
        <f t="shared" si="313"/>
        <v>41852.209606481476</v>
      </c>
      <c r="P3359" s="5" t="s">
        <v>8271</v>
      </c>
      <c r="Q3359" s="9">
        <f t="shared" si="314"/>
        <v>1.01</v>
      </c>
      <c r="R3359" s="15">
        <f t="shared" si="315"/>
        <v>96.19</v>
      </c>
      <c r="S3359" s="5" t="str">
        <f t="shared" si="316"/>
        <v>theater</v>
      </c>
      <c r="T3359" s="5" t="str">
        <f t="shared" si="317"/>
        <v>plays</v>
      </c>
    </row>
    <row r="3360" spans="1:20" ht="32" x14ac:dyDescent="0.2">
      <c r="A3360" s="5">
        <v>3358</v>
      </c>
      <c r="B3360" s="12" t="s">
        <v>3357</v>
      </c>
      <c r="C3360" s="12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18">
        <f t="shared" si="312"/>
        <v>41932.227766203701</v>
      </c>
      <c r="O3360" s="16">
        <f t="shared" si="313"/>
        <v>41962.144432870373</v>
      </c>
      <c r="P3360" s="5" t="s">
        <v>8271</v>
      </c>
      <c r="Q3360" s="9">
        <f t="shared" si="314"/>
        <v>1.0299</v>
      </c>
      <c r="R3360" s="15">
        <f t="shared" si="315"/>
        <v>63.57</v>
      </c>
      <c r="S3360" s="5" t="str">
        <f t="shared" si="316"/>
        <v>theater</v>
      </c>
      <c r="T3360" s="5" t="str">
        <f t="shared" si="317"/>
        <v>plays</v>
      </c>
    </row>
    <row r="3361" spans="1:20" ht="32" x14ac:dyDescent="0.2">
      <c r="A3361" s="5">
        <v>3359</v>
      </c>
      <c r="B3361" s="12" t="s">
        <v>3358</v>
      </c>
      <c r="C3361" s="12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18">
        <f t="shared" si="312"/>
        <v>42745.973773148151</v>
      </c>
      <c r="O3361" s="16">
        <f t="shared" si="313"/>
        <v>42790.848773148151</v>
      </c>
      <c r="P3361" s="5" t="s">
        <v>8271</v>
      </c>
      <c r="Q3361" s="9">
        <f t="shared" si="314"/>
        <v>1.0625</v>
      </c>
      <c r="R3361" s="15">
        <f t="shared" si="315"/>
        <v>184.78</v>
      </c>
      <c r="S3361" s="5" t="str">
        <f t="shared" si="316"/>
        <v>theater</v>
      </c>
      <c r="T3361" s="5" t="str">
        <f t="shared" si="317"/>
        <v>plays</v>
      </c>
    </row>
    <row r="3362" spans="1:20" ht="16" x14ac:dyDescent="0.2">
      <c r="A3362" s="5">
        <v>3360</v>
      </c>
      <c r="B3362" s="12" t="s">
        <v>3359</v>
      </c>
      <c r="C3362" s="12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18">
        <f t="shared" si="312"/>
        <v>42696.999340277776</v>
      </c>
      <c r="O3362" s="16">
        <f t="shared" si="313"/>
        <v>42718.457638888889</v>
      </c>
      <c r="P3362" s="5" t="s">
        <v>8271</v>
      </c>
      <c r="Q3362" s="9">
        <f t="shared" si="314"/>
        <v>1.0137777777777779</v>
      </c>
      <c r="R3362" s="15">
        <f t="shared" si="315"/>
        <v>126.72</v>
      </c>
      <c r="S3362" s="5" t="str">
        <f t="shared" si="316"/>
        <v>theater</v>
      </c>
      <c r="T3362" s="5" t="str">
        <f t="shared" si="317"/>
        <v>plays</v>
      </c>
    </row>
    <row r="3363" spans="1:20" ht="32" x14ac:dyDescent="0.2">
      <c r="A3363" s="5">
        <v>3361</v>
      </c>
      <c r="B3363" s="12" t="s">
        <v>3360</v>
      </c>
      <c r="C3363" s="12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18">
        <f t="shared" si="312"/>
        <v>41865.942013888889</v>
      </c>
      <c r="O3363" s="16">
        <f t="shared" si="313"/>
        <v>41883.457638888889</v>
      </c>
      <c r="P3363" s="5" t="s">
        <v>8271</v>
      </c>
      <c r="Q3363" s="9">
        <f t="shared" si="314"/>
        <v>1.1346000000000001</v>
      </c>
      <c r="R3363" s="15">
        <f t="shared" si="315"/>
        <v>83.43</v>
      </c>
      <c r="S3363" s="5" t="str">
        <f t="shared" si="316"/>
        <v>theater</v>
      </c>
      <c r="T3363" s="5" t="str">
        <f t="shared" si="317"/>
        <v>plays</v>
      </c>
    </row>
    <row r="3364" spans="1:20" ht="32" x14ac:dyDescent="0.2">
      <c r="A3364" s="5">
        <v>3362</v>
      </c>
      <c r="B3364" s="12" t="s">
        <v>3361</v>
      </c>
      <c r="C3364" s="12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18">
        <f t="shared" si="312"/>
        <v>42056.008298611108</v>
      </c>
      <c r="O3364" s="16">
        <f t="shared" si="313"/>
        <v>42069.996527777774</v>
      </c>
      <c r="P3364" s="5" t="s">
        <v>8271</v>
      </c>
      <c r="Q3364" s="9">
        <f t="shared" si="314"/>
        <v>2.1800000000000002</v>
      </c>
      <c r="R3364" s="15">
        <f t="shared" si="315"/>
        <v>54.5</v>
      </c>
      <c r="S3364" s="5" t="str">
        <f t="shared" si="316"/>
        <v>theater</v>
      </c>
      <c r="T3364" s="5" t="str">
        <f t="shared" si="317"/>
        <v>plays</v>
      </c>
    </row>
    <row r="3365" spans="1:20" ht="32" x14ac:dyDescent="0.2">
      <c r="A3365" s="5">
        <v>3363</v>
      </c>
      <c r="B3365" s="12" t="s">
        <v>3362</v>
      </c>
      <c r="C3365" s="12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18">
        <f t="shared" si="312"/>
        <v>41851.688020833331</v>
      </c>
      <c r="O3365" s="16">
        <f t="shared" si="313"/>
        <v>41870.458333333328</v>
      </c>
      <c r="P3365" s="5" t="s">
        <v>8271</v>
      </c>
      <c r="Q3365" s="9">
        <f t="shared" si="314"/>
        <v>1.0141935483870967</v>
      </c>
      <c r="R3365" s="15">
        <f t="shared" si="315"/>
        <v>302.31</v>
      </c>
      <c r="S3365" s="5" t="str">
        <f t="shared" si="316"/>
        <v>theater</v>
      </c>
      <c r="T3365" s="5" t="str">
        <f t="shared" si="317"/>
        <v>plays</v>
      </c>
    </row>
    <row r="3366" spans="1:20" ht="32" x14ac:dyDescent="0.2">
      <c r="A3366" s="5">
        <v>3364</v>
      </c>
      <c r="B3366" s="12" t="s">
        <v>3363</v>
      </c>
      <c r="C3366" s="12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18">
        <f t="shared" si="312"/>
        <v>42422.894085648142</v>
      </c>
      <c r="O3366" s="16">
        <f t="shared" si="313"/>
        <v>42444.666666666664</v>
      </c>
      <c r="P3366" s="5" t="s">
        <v>8271</v>
      </c>
      <c r="Q3366" s="9">
        <f t="shared" si="314"/>
        <v>1.0593333333333332</v>
      </c>
      <c r="R3366" s="15">
        <f t="shared" si="315"/>
        <v>44.14</v>
      </c>
      <c r="S3366" s="5" t="str">
        <f t="shared" si="316"/>
        <v>theater</v>
      </c>
      <c r="T3366" s="5" t="str">
        <f t="shared" si="317"/>
        <v>plays</v>
      </c>
    </row>
    <row r="3367" spans="1:20" ht="32" x14ac:dyDescent="0.2">
      <c r="A3367" s="5">
        <v>3365</v>
      </c>
      <c r="B3367" s="12" t="s">
        <v>3364</v>
      </c>
      <c r="C3367" s="12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18">
        <f t="shared" si="312"/>
        <v>42321.018425925919</v>
      </c>
      <c r="O3367" s="16">
        <f t="shared" si="313"/>
        <v>42350.893425925919</v>
      </c>
      <c r="P3367" s="5" t="s">
        <v>8271</v>
      </c>
      <c r="Q3367" s="9">
        <f t="shared" si="314"/>
        <v>1.04</v>
      </c>
      <c r="R3367" s="15">
        <f t="shared" si="315"/>
        <v>866.67</v>
      </c>
      <c r="S3367" s="5" t="str">
        <f t="shared" si="316"/>
        <v>theater</v>
      </c>
      <c r="T3367" s="5" t="str">
        <f t="shared" si="317"/>
        <v>plays</v>
      </c>
    </row>
    <row r="3368" spans="1:20" ht="32" x14ac:dyDescent="0.2">
      <c r="A3368" s="5">
        <v>3366</v>
      </c>
      <c r="B3368" s="12" t="s">
        <v>3365</v>
      </c>
      <c r="C3368" s="12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18">
        <f t="shared" si="312"/>
        <v>42106.984224537031</v>
      </c>
      <c r="O3368" s="16">
        <f t="shared" si="313"/>
        <v>42136.859224537031</v>
      </c>
      <c r="P3368" s="5" t="s">
        <v>8271</v>
      </c>
      <c r="Q3368" s="9">
        <f t="shared" si="314"/>
        <v>2.21</v>
      </c>
      <c r="R3368" s="15">
        <f t="shared" si="315"/>
        <v>61.39</v>
      </c>
      <c r="S3368" s="5" t="str">
        <f t="shared" si="316"/>
        <v>theater</v>
      </c>
      <c r="T3368" s="5" t="str">
        <f t="shared" si="317"/>
        <v>plays</v>
      </c>
    </row>
    <row r="3369" spans="1:20" ht="32" x14ac:dyDescent="0.2">
      <c r="A3369" s="5">
        <v>3367</v>
      </c>
      <c r="B3369" s="12" t="s">
        <v>3366</v>
      </c>
      <c r="C3369" s="12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18">
        <f t="shared" si="312"/>
        <v>42192.850624999999</v>
      </c>
      <c r="O3369" s="16">
        <f t="shared" si="313"/>
        <v>42217.725624999999</v>
      </c>
      <c r="P3369" s="5" t="s">
        <v>8271</v>
      </c>
      <c r="Q3369" s="9">
        <f t="shared" si="314"/>
        <v>1.1866666666666668</v>
      </c>
      <c r="R3369" s="15">
        <f t="shared" si="315"/>
        <v>29.67</v>
      </c>
      <c r="S3369" s="5" t="str">
        <f t="shared" si="316"/>
        <v>theater</v>
      </c>
      <c r="T3369" s="5" t="str">
        <f t="shared" si="317"/>
        <v>plays</v>
      </c>
    </row>
    <row r="3370" spans="1:20" ht="32" x14ac:dyDescent="0.2">
      <c r="A3370" s="5">
        <v>3368</v>
      </c>
      <c r="B3370" s="12" t="s">
        <v>3367</v>
      </c>
      <c r="C3370" s="12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18">
        <f t="shared" si="312"/>
        <v>41969.116423611107</v>
      </c>
      <c r="O3370" s="16">
        <f t="shared" si="313"/>
        <v>42004.999999999993</v>
      </c>
      <c r="P3370" s="5" t="s">
        <v>8271</v>
      </c>
      <c r="Q3370" s="9">
        <f t="shared" si="314"/>
        <v>1.046</v>
      </c>
      <c r="R3370" s="15">
        <f t="shared" si="315"/>
        <v>45.48</v>
      </c>
      <c r="S3370" s="5" t="str">
        <f t="shared" si="316"/>
        <v>theater</v>
      </c>
      <c r="T3370" s="5" t="str">
        <f t="shared" si="317"/>
        <v>plays</v>
      </c>
    </row>
    <row r="3371" spans="1:20" ht="32" x14ac:dyDescent="0.2">
      <c r="A3371" s="5">
        <v>3369</v>
      </c>
      <c r="B3371" s="12" t="s">
        <v>3368</v>
      </c>
      <c r="C3371" s="12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18">
        <f t="shared" si="312"/>
        <v>42689.958101851851</v>
      </c>
      <c r="O3371" s="16">
        <f t="shared" si="313"/>
        <v>42749.833101851851</v>
      </c>
      <c r="P3371" s="5" t="s">
        <v>8271</v>
      </c>
      <c r="Q3371" s="9">
        <f t="shared" si="314"/>
        <v>1.0389999999999999</v>
      </c>
      <c r="R3371" s="15">
        <f t="shared" si="315"/>
        <v>96.2</v>
      </c>
      <c r="S3371" s="5" t="str">
        <f t="shared" si="316"/>
        <v>theater</v>
      </c>
      <c r="T3371" s="5" t="str">
        <f t="shared" si="317"/>
        <v>plays</v>
      </c>
    </row>
    <row r="3372" spans="1:20" ht="16" x14ac:dyDescent="0.2">
      <c r="A3372" s="5">
        <v>3370</v>
      </c>
      <c r="B3372" s="12" t="s">
        <v>3369</v>
      </c>
      <c r="C3372" s="12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18">
        <f t="shared" si="312"/>
        <v>42690.250983796293</v>
      </c>
      <c r="O3372" s="16">
        <f t="shared" si="313"/>
        <v>42721.124999999993</v>
      </c>
      <c r="P3372" s="5" t="s">
        <v>8271</v>
      </c>
      <c r="Q3372" s="9">
        <f t="shared" si="314"/>
        <v>1.1773333333333333</v>
      </c>
      <c r="R3372" s="15">
        <f t="shared" si="315"/>
        <v>67.92</v>
      </c>
      <c r="S3372" s="5" t="str">
        <f t="shared" si="316"/>
        <v>theater</v>
      </c>
      <c r="T3372" s="5" t="str">
        <f t="shared" si="317"/>
        <v>plays</v>
      </c>
    </row>
    <row r="3373" spans="1:20" ht="16" x14ac:dyDescent="0.2">
      <c r="A3373" s="5">
        <v>3371</v>
      </c>
      <c r="B3373" s="12" t="s">
        <v>3370</v>
      </c>
      <c r="C3373" s="12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18">
        <f t="shared" si="312"/>
        <v>42312.791261574072</v>
      </c>
      <c r="O3373" s="16">
        <f t="shared" si="313"/>
        <v>42340.666261574072</v>
      </c>
      <c r="P3373" s="5" t="s">
        <v>8271</v>
      </c>
      <c r="Q3373" s="9">
        <f t="shared" si="314"/>
        <v>1.385</v>
      </c>
      <c r="R3373" s="15">
        <f t="shared" si="315"/>
        <v>30.78</v>
      </c>
      <c r="S3373" s="5" t="str">
        <f t="shared" si="316"/>
        <v>theater</v>
      </c>
      <c r="T3373" s="5" t="str">
        <f t="shared" si="317"/>
        <v>plays</v>
      </c>
    </row>
    <row r="3374" spans="1:20" ht="32" x14ac:dyDescent="0.2">
      <c r="A3374" s="5">
        <v>3372</v>
      </c>
      <c r="B3374" s="12" t="s">
        <v>3371</v>
      </c>
      <c r="C3374" s="12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18">
        <f t="shared" si="312"/>
        <v>41855.464768518512</v>
      </c>
      <c r="O3374" s="16">
        <f t="shared" si="313"/>
        <v>41875.999305555553</v>
      </c>
      <c r="P3374" s="5" t="s">
        <v>8271</v>
      </c>
      <c r="Q3374" s="9">
        <f t="shared" si="314"/>
        <v>1.0349999999999999</v>
      </c>
      <c r="R3374" s="15">
        <f t="shared" si="315"/>
        <v>38.33</v>
      </c>
      <c r="S3374" s="5" t="str">
        <f t="shared" si="316"/>
        <v>theater</v>
      </c>
      <c r="T3374" s="5" t="str">
        <f t="shared" si="317"/>
        <v>plays</v>
      </c>
    </row>
    <row r="3375" spans="1:20" ht="32" x14ac:dyDescent="0.2">
      <c r="A3375" s="5">
        <v>3373</v>
      </c>
      <c r="B3375" s="12" t="s">
        <v>3372</v>
      </c>
      <c r="C3375" s="12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18">
        <f t="shared" si="312"/>
        <v>42179.771296296291</v>
      </c>
      <c r="O3375" s="16">
        <f t="shared" si="313"/>
        <v>42203.458333333336</v>
      </c>
      <c r="P3375" s="5" t="s">
        <v>8271</v>
      </c>
      <c r="Q3375" s="9">
        <f t="shared" si="314"/>
        <v>1.0024999999999999</v>
      </c>
      <c r="R3375" s="15">
        <f t="shared" si="315"/>
        <v>66.83</v>
      </c>
      <c r="S3375" s="5" t="str">
        <f t="shared" si="316"/>
        <v>theater</v>
      </c>
      <c r="T3375" s="5" t="str">
        <f t="shared" si="317"/>
        <v>plays</v>
      </c>
    </row>
    <row r="3376" spans="1:20" ht="32" x14ac:dyDescent="0.2">
      <c r="A3376" s="5">
        <v>3374</v>
      </c>
      <c r="B3376" s="12" t="s">
        <v>3373</v>
      </c>
      <c r="C3376" s="12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18">
        <f t="shared" si="312"/>
        <v>42275.648333333331</v>
      </c>
      <c r="O3376" s="16">
        <f t="shared" si="313"/>
        <v>42305.523333333331</v>
      </c>
      <c r="P3376" s="5" t="s">
        <v>8271</v>
      </c>
      <c r="Q3376" s="9">
        <f t="shared" si="314"/>
        <v>1.0657142857142856</v>
      </c>
      <c r="R3376" s="15">
        <f t="shared" si="315"/>
        <v>71.73</v>
      </c>
      <c r="S3376" s="5" t="str">
        <f t="shared" si="316"/>
        <v>theater</v>
      </c>
      <c r="T3376" s="5" t="str">
        <f t="shared" si="317"/>
        <v>plays</v>
      </c>
    </row>
    <row r="3377" spans="1:20" ht="32" x14ac:dyDescent="0.2">
      <c r="A3377" s="5">
        <v>3375</v>
      </c>
      <c r="B3377" s="12" t="s">
        <v>3374</v>
      </c>
      <c r="C3377" s="12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18">
        <f t="shared" si="312"/>
        <v>41765.527465277773</v>
      </c>
      <c r="O3377" s="16">
        <f t="shared" si="313"/>
        <v>41777.402465277773</v>
      </c>
      <c r="P3377" s="5" t="s">
        <v>8271</v>
      </c>
      <c r="Q3377" s="9">
        <f t="shared" si="314"/>
        <v>1</v>
      </c>
      <c r="R3377" s="15">
        <f t="shared" si="315"/>
        <v>176.47</v>
      </c>
      <c r="S3377" s="5" t="str">
        <f t="shared" si="316"/>
        <v>theater</v>
      </c>
      <c r="T3377" s="5" t="str">
        <f t="shared" si="317"/>
        <v>plays</v>
      </c>
    </row>
    <row r="3378" spans="1:20" ht="32" x14ac:dyDescent="0.2">
      <c r="A3378" s="5">
        <v>3376</v>
      </c>
      <c r="B3378" s="12" t="s">
        <v>3375</v>
      </c>
      <c r="C3378" s="12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18">
        <f t="shared" si="312"/>
        <v>42059.617986111109</v>
      </c>
      <c r="O3378" s="16">
        <f t="shared" si="313"/>
        <v>42119.451319444437</v>
      </c>
      <c r="P3378" s="5" t="s">
        <v>8271</v>
      </c>
      <c r="Q3378" s="9">
        <f t="shared" si="314"/>
        <v>1.0001249999999999</v>
      </c>
      <c r="R3378" s="15">
        <f t="shared" si="315"/>
        <v>421.11</v>
      </c>
      <c r="S3378" s="5" t="str">
        <f t="shared" si="316"/>
        <v>theater</v>
      </c>
      <c r="T3378" s="5" t="str">
        <f t="shared" si="317"/>
        <v>plays</v>
      </c>
    </row>
    <row r="3379" spans="1:20" ht="32" x14ac:dyDescent="0.2">
      <c r="A3379" s="5">
        <v>3377</v>
      </c>
      <c r="B3379" s="12" t="s">
        <v>3376</v>
      </c>
      <c r="C3379" s="12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18">
        <f t="shared" si="312"/>
        <v>42053.649293981478</v>
      </c>
      <c r="O3379" s="16">
        <f t="shared" si="313"/>
        <v>42083.49722222222</v>
      </c>
      <c r="P3379" s="5" t="s">
        <v>8271</v>
      </c>
      <c r="Q3379" s="9">
        <f t="shared" si="314"/>
        <v>1.0105</v>
      </c>
      <c r="R3379" s="15">
        <f t="shared" si="315"/>
        <v>104.99</v>
      </c>
      <c r="S3379" s="5" t="str">
        <f t="shared" si="316"/>
        <v>theater</v>
      </c>
      <c r="T3379" s="5" t="str">
        <f t="shared" si="317"/>
        <v>plays</v>
      </c>
    </row>
    <row r="3380" spans="1:20" ht="32" x14ac:dyDescent="0.2">
      <c r="A3380" s="5">
        <v>3378</v>
      </c>
      <c r="B3380" s="12" t="s">
        <v>3377</v>
      </c>
      <c r="C3380" s="12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18">
        <f t="shared" si="312"/>
        <v>41858.272060185183</v>
      </c>
      <c r="O3380" s="16">
        <f t="shared" si="313"/>
        <v>41882.338888888888</v>
      </c>
      <c r="P3380" s="5" t="s">
        <v>8271</v>
      </c>
      <c r="Q3380" s="9">
        <f t="shared" si="314"/>
        <v>1.0763636363636364</v>
      </c>
      <c r="R3380" s="15">
        <f t="shared" si="315"/>
        <v>28.19</v>
      </c>
      <c r="S3380" s="5" t="str">
        <f t="shared" si="316"/>
        <v>theater</v>
      </c>
      <c r="T3380" s="5" t="str">
        <f t="shared" si="317"/>
        <v>plays</v>
      </c>
    </row>
    <row r="3381" spans="1:20" ht="32" x14ac:dyDescent="0.2">
      <c r="A3381" s="5">
        <v>3379</v>
      </c>
      <c r="B3381" s="12" t="s">
        <v>3378</v>
      </c>
      <c r="C3381" s="12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18">
        <f t="shared" si="312"/>
        <v>42225.430555555555</v>
      </c>
      <c r="O3381" s="16">
        <f t="shared" si="313"/>
        <v>42242.749999999993</v>
      </c>
      <c r="P3381" s="5" t="s">
        <v>8271</v>
      </c>
      <c r="Q3381" s="9">
        <f t="shared" si="314"/>
        <v>1.0365</v>
      </c>
      <c r="R3381" s="15">
        <f t="shared" si="315"/>
        <v>54.55</v>
      </c>
      <c r="S3381" s="5" t="str">
        <f t="shared" si="316"/>
        <v>theater</v>
      </c>
      <c r="T3381" s="5" t="str">
        <f t="shared" si="317"/>
        <v>plays</v>
      </c>
    </row>
    <row r="3382" spans="1:20" ht="32" x14ac:dyDescent="0.2">
      <c r="A3382" s="5">
        <v>3380</v>
      </c>
      <c r="B3382" s="12" t="s">
        <v>3379</v>
      </c>
      <c r="C3382" s="12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18">
        <f t="shared" si="312"/>
        <v>41937.870115740741</v>
      </c>
      <c r="O3382" s="16">
        <f t="shared" si="313"/>
        <v>41972.786782407406</v>
      </c>
      <c r="P3382" s="5" t="s">
        <v>8271</v>
      </c>
      <c r="Q3382" s="9">
        <f t="shared" si="314"/>
        <v>1.0443333333333333</v>
      </c>
      <c r="R3382" s="15">
        <f t="shared" si="315"/>
        <v>111.89</v>
      </c>
      <c r="S3382" s="5" t="str">
        <f t="shared" si="316"/>
        <v>theater</v>
      </c>
      <c r="T3382" s="5" t="str">
        <f t="shared" si="317"/>
        <v>plays</v>
      </c>
    </row>
    <row r="3383" spans="1:20" ht="32" x14ac:dyDescent="0.2">
      <c r="A3383" s="5">
        <v>3381</v>
      </c>
      <c r="B3383" s="12" t="s">
        <v>3380</v>
      </c>
      <c r="C3383" s="12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18">
        <f t="shared" si="312"/>
        <v>42044.101655092592</v>
      </c>
      <c r="O3383" s="16">
        <f t="shared" si="313"/>
        <v>42073.934988425921</v>
      </c>
      <c r="P3383" s="5" t="s">
        <v>8271</v>
      </c>
      <c r="Q3383" s="9">
        <f t="shared" si="314"/>
        <v>1.0225</v>
      </c>
      <c r="R3383" s="15">
        <f t="shared" si="315"/>
        <v>85.21</v>
      </c>
      <c r="S3383" s="5" t="str">
        <f t="shared" si="316"/>
        <v>theater</v>
      </c>
      <c r="T3383" s="5" t="str">
        <f t="shared" si="317"/>
        <v>plays</v>
      </c>
    </row>
    <row r="3384" spans="1:20" ht="32" x14ac:dyDescent="0.2">
      <c r="A3384" s="5">
        <v>3382</v>
      </c>
      <c r="B3384" s="12" t="s">
        <v>3381</v>
      </c>
      <c r="C3384" s="12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18">
        <f t="shared" si="312"/>
        <v>42559.347870370366</v>
      </c>
      <c r="O3384" s="16">
        <f t="shared" si="313"/>
        <v>42583.749305555553</v>
      </c>
      <c r="P3384" s="5" t="s">
        <v>8271</v>
      </c>
      <c r="Q3384" s="9">
        <f t="shared" si="314"/>
        <v>1.0074285714285713</v>
      </c>
      <c r="R3384" s="15">
        <f t="shared" si="315"/>
        <v>76.650000000000006</v>
      </c>
      <c r="S3384" s="5" t="str">
        <f t="shared" si="316"/>
        <v>theater</v>
      </c>
      <c r="T3384" s="5" t="str">
        <f t="shared" si="317"/>
        <v>plays</v>
      </c>
    </row>
    <row r="3385" spans="1:20" ht="32" x14ac:dyDescent="0.2">
      <c r="A3385" s="5">
        <v>3383</v>
      </c>
      <c r="B3385" s="12" t="s">
        <v>3382</v>
      </c>
      <c r="C3385" s="12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18">
        <f t="shared" si="312"/>
        <v>42524.699305555558</v>
      </c>
      <c r="O3385" s="16">
        <f t="shared" si="313"/>
        <v>42544.574305555558</v>
      </c>
      <c r="P3385" s="5" t="s">
        <v>8271</v>
      </c>
      <c r="Q3385" s="9">
        <f t="shared" si="314"/>
        <v>1.1171428571428572</v>
      </c>
      <c r="R3385" s="15">
        <f t="shared" si="315"/>
        <v>65.17</v>
      </c>
      <c r="S3385" s="5" t="str">
        <f t="shared" si="316"/>
        <v>theater</v>
      </c>
      <c r="T3385" s="5" t="str">
        <f t="shared" si="317"/>
        <v>plays</v>
      </c>
    </row>
    <row r="3386" spans="1:20" ht="32" x14ac:dyDescent="0.2">
      <c r="A3386" s="5">
        <v>3384</v>
      </c>
      <c r="B3386" s="12" t="s">
        <v>3383</v>
      </c>
      <c r="C3386" s="12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18">
        <f t="shared" si="312"/>
        <v>42292.004259259258</v>
      </c>
      <c r="O3386" s="16">
        <f t="shared" si="313"/>
        <v>42328.916666666664</v>
      </c>
      <c r="P3386" s="5" t="s">
        <v>8271</v>
      </c>
      <c r="Q3386" s="9">
        <f t="shared" si="314"/>
        <v>1.0001100000000001</v>
      </c>
      <c r="R3386" s="15">
        <f t="shared" si="315"/>
        <v>93.76</v>
      </c>
      <c r="S3386" s="5" t="str">
        <f t="shared" si="316"/>
        <v>theater</v>
      </c>
      <c r="T3386" s="5" t="str">
        <f t="shared" si="317"/>
        <v>plays</v>
      </c>
    </row>
    <row r="3387" spans="1:20" ht="32" x14ac:dyDescent="0.2">
      <c r="A3387" s="5">
        <v>3385</v>
      </c>
      <c r="B3387" s="12" t="s">
        <v>3384</v>
      </c>
      <c r="C3387" s="12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18">
        <f t="shared" si="312"/>
        <v>41953.784166666665</v>
      </c>
      <c r="O3387" s="16">
        <f t="shared" si="313"/>
        <v>41983.659166666665</v>
      </c>
      <c r="P3387" s="5" t="s">
        <v>8271</v>
      </c>
      <c r="Q3387" s="9">
        <f t="shared" si="314"/>
        <v>1</v>
      </c>
      <c r="R3387" s="15">
        <f t="shared" si="315"/>
        <v>133.33000000000001</v>
      </c>
      <c r="S3387" s="5" t="str">
        <f t="shared" si="316"/>
        <v>theater</v>
      </c>
      <c r="T3387" s="5" t="str">
        <f t="shared" si="317"/>
        <v>plays</v>
      </c>
    </row>
    <row r="3388" spans="1:20" ht="32" x14ac:dyDescent="0.2">
      <c r="A3388" s="5">
        <v>3386</v>
      </c>
      <c r="B3388" s="12" t="s">
        <v>3385</v>
      </c>
      <c r="C3388" s="12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18">
        <f t="shared" si="312"/>
        <v>41946.561412037037</v>
      </c>
      <c r="O3388" s="16">
        <f t="shared" si="313"/>
        <v>41976.436412037037</v>
      </c>
      <c r="P3388" s="5" t="s">
        <v>8271</v>
      </c>
      <c r="Q3388" s="9">
        <f t="shared" si="314"/>
        <v>1.05</v>
      </c>
      <c r="R3388" s="15">
        <f t="shared" si="315"/>
        <v>51.22</v>
      </c>
      <c r="S3388" s="5" t="str">
        <f t="shared" si="316"/>
        <v>theater</v>
      </c>
      <c r="T3388" s="5" t="str">
        <f t="shared" si="317"/>
        <v>plays</v>
      </c>
    </row>
    <row r="3389" spans="1:20" ht="32" x14ac:dyDescent="0.2">
      <c r="A3389" s="5">
        <v>3387</v>
      </c>
      <c r="B3389" s="12" t="s">
        <v>3386</v>
      </c>
      <c r="C3389" s="12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18">
        <f t="shared" si="312"/>
        <v>41947.679259259261</v>
      </c>
      <c r="O3389" s="16">
        <f t="shared" si="313"/>
        <v>41987.554259259261</v>
      </c>
      <c r="P3389" s="5" t="s">
        <v>8271</v>
      </c>
      <c r="Q3389" s="9">
        <f t="shared" si="314"/>
        <v>1.1686666666666667</v>
      </c>
      <c r="R3389" s="15">
        <f t="shared" si="315"/>
        <v>100.17</v>
      </c>
      <c r="S3389" s="5" t="str">
        <f t="shared" si="316"/>
        <v>theater</v>
      </c>
      <c r="T3389" s="5" t="str">
        <f t="shared" si="317"/>
        <v>plays</v>
      </c>
    </row>
    <row r="3390" spans="1:20" ht="32" x14ac:dyDescent="0.2">
      <c r="A3390" s="5">
        <v>3388</v>
      </c>
      <c r="B3390" s="12" t="s">
        <v>3387</v>
      </c>
      <c r="C3390" s="12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18">
        <f t="shared" si="312"/>
        <v>42143.377789351849</v>
      </c>
      <c r="O3390" s="16">
        <f t="shared" si="313"/>
        <v>42173.252789351849</v>
      </c>
      <c r="P3390" s="5" t="s">
        <v>8271</v>
      </c>
      <c r="Q3390" s="9">
        <f t="shared" si="314"/>
        <v>1.038</v>
      </c>
      <c r="R3390" s="15">
        <f t="shared" si="315"/>
        <v>34.6</v>
      </c>
      <c r="S3390" s="5" t="str">
        <f t="shared" si="316"/>
        <v>theater</v>
      </c>
      <c r="T3390" s="5" t="str">
        <f t="shared" si="317"/>
        <v>plays</v>
      </c>
    </row>
    <row r="3391" spans="1:20" ht="32" x14ac:dyDescent="0.2">
      <c r="A3391" s="5">
        <v>3389</v>
      </c>
      <c r="B3391" s="12" t="s">
        <v>3388</v>
      </c>
      <c r="C3391" s="12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18">
        <f t="shared" si="312"/>
        <v>42494.480115740742</v>
      </c>
      <c r="O3391" s="16">
        <f t="shared" si="313"/>
        <v>42524.355115740742</v>
      </c>
      <c r="P3391" s="5" t="s">
        <v>8271</v>
      </c>
      <c r="Q3391" s="9">
        <f t="shared" si="314"/>
        <v>1.145</v>
      </c>
      <c r="R3391" s="15">
        <f t="shared" si="315"/>
        <v>184.68</v>
      </c>
      <c r="S3391" s="5" t="str">
        <f t="shared" si="316"/>
        <v>theater</v>
      </c>
      <c r="T3391" s="5" t="str">
        <f t="shared" si="317"/>
        <v>plays</v>
      </c>
    </row>
    <row r="3392" spans="1:20" ht="32" x14ac:dyDescent="0.2">
      <c r="A3392" s="5">
        <v>3390</v>
      </c>
      <c r="B3392" s="12" t="s">
        <v>3389</v>
      </c>
      <c r="C3392" s="12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18">
        <f t="shared" si="312"/>
        <v>41815.691493055558</v>
      </c>
      <c r="O3392" s="16">
        <f t="shared" si="313"/>
        <v>41830.566493055558</v>
      </c>
      <c r="P3392" s="5" t="s">
        <v>8271</v>
      </c>
      <c r="Q3392" s="9">
        <f t="shared" si="314"/>
        <v>1.024</v>
      </c>
      <c r="R3392" s="15">
        <f t="shared" si="315"/>
        <v>69.819999999999993</v>
      </c>
      <c r="S3392" s="5" t="str">
        <f t="shared" si="316"/>
        <v>theater</v>
      </c>
      <c r="T3392" s="5" t="str">
        <f t="shared" si="317"/>
        <v>plays</v>
      </c>
    </row>
    <row r="3393" spans="1:20" ht="32" x14ac:dyDescent="0.2">
      <c r="A3393" s="5">
        <v>3391</v>
      </c>
      <c r="B3393" s="12" t="s">
        <v>3390</v>
      </c>
      <c r="C3393" s="12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18">
        <f t="shared" si="312"/>
        <v>41830.462361111109</v>
      </c>
      <c r="O3393" s="16">
        <f t="shared" si="313"/>
        <v>41859.727777777771</v>
      </c>
      <c r="P3393" s="5" t="s">
        <v>8271</v>
      </c>
      <c r="Q3393" s="9">
        <f t="shared" si="314"/>
        <v>2.23</v>
      </c>
      <c r="R3393" s="15">
        <f t="shared" si="315"/>
        <v>61.94</v>
      </c>
      <c r="S3393" s="5" t="str">
        <f t="shared" si="316"/>
        <v>theater</v>
      </c>
      <c r="T3393" s="5" t="str">
        <f t="shared" si="317"/>
        <v>plays</v>
      </c>
    </row>
    <row r="3394" spans="1:20" ht="32" x14ac:dyDescent="0.2">
      <c r="A3394" s="5">
        <v>3392</v>
      </c>
      <c r="B3394" s="12" t="s">
        <v>3391</v>
      </c>
      <c r="C3394" s="12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18">
        <f t="shared" ref="N3394:N3457" si="318">(J3394/86400)+25569+(-2/24)</f>
        <v>42446.76221064815</v>
      </c>
      <c r="O3394" s="16">
        <f t="shared" ref="O3394:O3457" si="319">(I3394/86400)+25569+(-5/24)</f>
        <v>42496.63721064815</v>
      </c>
      <c r="P3394" s="5" t="s">
        <v>8271</v>
      </c>
      <c r="Q3394" s="9">
        <f t="shared" ref="Q3394:Q3457" si="320">E3394/D3394</f>
        <v>1</v>
      </c>
      <c r="R3394" s="15">
        <f t="shared" ref="R3394:R3457" si="321">IF(OR(E3394=0,L3394=0),"N/A",ROUND((E3394/L3394),2))</f>
        <v>41.67</v>
      </c>
      <c r="S3394" s="5" t="str">
        <f t="shared" ref="S3394:S3457" si="322">LEFT(P3394,(FIND("/",P3394,1)-1))</f>
        <v>theater</v>
      </c>
      <c r="T3394" s="5" t="str">
        <f t="shared" ref="T3394:T3457" si="323">RIGHT(P3394,LEN(P3394)-FIND("/",P3394))</f>
        <v>plays</v>
      </c>
    </row>
    <row r="3395" spans="1:20" ht="32" x14ac:dyDescent="0.2">
      <c r="A3395" s="5">
        <v>3393</v>
      </c>
      <c r="B3395" s="12" t="s">
        <v>3392</v>
      </c>
      <c r="C3395" s="12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18">
        <f t="shared" si="318"/>
        <v>41923.838310185187</v>
      </c>
      <c r="O3395" s="16">
        <f t="shared" si="319"/>
        <v>41948.823611111111</v>
      </c>
      <c r="P3395" s="5" t="s">
        <v>8271</v>
      </c>
      <c r="Q3395" s="9">
        <f t="shared" si="320"/>
        <v>1.0580000000000001</v>
      </c>
      <c r="R3395" s="15">
        <f t="shared" si="321"/>
        <v>36.07</v>
      </c>
      <c r="S3395" s="5" t="str">
        <f t="shared" si="322"/>
        <v>theater</v>
      </c>
      <c r="T3395" s="5" t="str">
        <f t="shared" si="323"/>
        <v>plays</v>
      </c>
    </row>
    <row r="3396" spans="1:20" ht="32" x14ac:dyDescent="0.2">
      <c r="A3396" s="5">
        <v>3394</v>
      </c>
      <c r="B3396" s="12" t="s">
        <v>3393</v>
      </c>
      <c r="C3396" s="12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18">
        <f t="shared" si="318"/>
        <v>41817.512094907404</v>
      </c>
      <c r="O3396" s="16">
        <f t="shared" si="319"/>
        <v>41847.387094907404</v>
      </c>
      <c r="P3396" s="5" t="s">
        <v>8271</v>
      </c>
      <c r="Q3396" s="9">
        <f t="shared" si="320"/>
        <v>1.4236363636363636</v>
      </c>
      <c r="R3396" s="15">
        <f t="shared" si="321"/>
        <v>29</v>
      </c>
      <c r="S3396" s="5" t="str">
        <f t="shared" si="322"/>
        <v>theater</v>
      </c>
      <c r="T3396" s="5" t="str">
        <f t="shared" si="323"/>
        <v>plays</v>
      </c>
    </row>
    <row r="3397" spans="1:20" ht="16" x14ac:dyDescent="0.2">
      <c r="A3397" s="5">
        <v>3395</v>
      </c>
      <c r="B3397" s="12" t="s">
        <v>3394</v>
      </c>
      <c r="C3397" s="12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18">
        <f t="shared" si="318"/>
        <v>42140.628981481474</v>
      </c>
      <c r="O3397" s="16">
        <f t="shared" si="319"/>
        <v>42154.548611111109</v>
      </c>
      <c r="P3397" s="5" t="s">
        <v>8271</v>
      </c>
      <c r="Q3397" s="9">
        <f t="shared" si="320"/>
        <v>1.84</v>
      </c>
      <c r="R3397" s="15">
        <f t="shared" si="321"/>
        <v>24.21</v>
      </c>
      <c r="S3397" s="5" t="str">
        <f t="shared" si="322"/>
        <v>theater</v>
      </c>
      <c r="T3397" s="5" t="str">
        <f t="shared" si="323"/>
        <v>plays</v>
      </c>
    </row>
    <row r="3398" spans="1:20" ht="32" x14ac:dyDescent="0.2">
      <c r="A3398" s="5">
        <v>3396</v>
      </c>
      <c r="B3398" s="12" t="s">
        <v>3395</v>
      </c>
      <c r="C3398" s="12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18">
        <f t="shared" si="318"/>
        <v>41764.363298611112</v>
      </c>
      <c r="O3398" s="16">
        <f t="shared" si="319"/>
        <v>41790.957638888889</v>
      </c>
      <c r="P3398" s="5" t="s">
        <v>8271</v>
      </c>
      <c r="Q3398" s="9">
        <f t="shared" si="320"/>
        <v>1.0433333333333332</v>
      </c>
      <c r="R3398" s="15">
        <f t="shared" si="321"/>
        <v>55.89</v>
      </c>
      <c r="S3398" s="5" t="str">
        <f t="shared" si="322"/>
        <v>theater</v>
      </c>
      <c r="T3398" s="5" t="str">
        <f t="shared" si="323"/>
        <v>plays</v>
      </c>
    </row>
    <row r="3399" spans="1:20" ht="16" x14ac:dyDescent="0.2">
      <c r="A3399" s="5">
        <v>3397</v>
      </c>
      <c r="B3399" s="12" t="s">
        <v>3396</v>
      </c>
      <c r="C3399" s="12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18">
        <f t="shared" si="318"/>
        <v>42378.395011574066</v>
      </c>
      <c r="O3399" s="16">
        <f t="shared" si="319"/>
        <v>42418.708333333336</v>
      </c>
      <c r="P3399" s="5" t="s">
        <v>8271</v>
      </c>
      <c r="Q3399" s="9">
        <f t="shared" si="320"/>
        <v>1.1200000000000001</v>
      </c>
      <c r="R3399" s="15">
        <f t="shared" si="321"/>
        <v>11.67</v>
      </c>
      <c r="S3399" s="5" t="str">
        <f t="shared" si="322"/>
        <v>theater</v>
      </c>
      <c r="T3399" s="5" t="str">
        <f t="shared" si="323"/>
        <v>plays</v>
      </c>
    </row>
    <row r="3400" spans="1:20" ht="32" x14ac:dyDescent="0.2">
      <c r="A3400" s="5">
        <v>3398</v>
      </c>
      <c r="B3400" s="12" t="s">
        <v>3397</v>
      </c>
      <c r="C3400" s="12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18">
        <f t="shared" si="318"/>
        <v>41941.668703703697</v>
      </c>
      <c r="O3400" s="16">
        <f t="shared" si="319"/>
        <v>41964.499999999993</v>
      </c>
      <c r="P3400" s="5" t="s">
        <v>8271</v>
      </c>
      <c r="Q3400" s="9">
        <f t="shared" si="320"/>
        <v>1.1107499999999999</v>
      </c>
      <c r="R3400" s="15">
        <f t="shared" si="321"/>
        <v>68.349999999999994</v>
      </c>
      <c r="S3400" s="5" t="str">
        <f t="shared" si="322"/>
        <v>theater</v>
      </c>
      <c r="T3400" s="5" t="str">
        <f t="shared" si="323"/>
        <v>plays</v>
      </c>
    </row>
    <row r="3401" spans="1:20" ht="32" x14ac:dyDescent="0.2">
      <c r="A3401" s="5">
        <v>3399</v>
      </c>
      <c r="B3401" s="12" t="s">
        <v>3398</v>
      </c>
      <c r="C3401" s="12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18">
        <f t="shared" si="318"/>
        <v>42026.837094907409</v>
      </c>
      <c r="O3401" s="16">
        <f t="shared" si="319"/>
        <v>42056.712094907409</v>
      </c>
      <c r="P3401" s="5" t="s">
        <v>8271</v>
      </c>
      <c r="Q3401" s="9">
        <f t="shared" si="320"/>
        <v>1.0375000000000001</v>
      </c>
      <c r="R3401" s="15">
        <f t="shared" si="321"/>
        <v>27.07</v>
      </c>
      <c r="S3401" s="5" t="str">
        <f t="shared" si="322"/>
        <v>theater</v>
      </c>
      <c r="T3401" s="5" t="str">
        <f t="shared" si="323"/>
        <v>plays</v>
      </c>
    </row>
    <row r="3402" spans="1:20" ht="32" x14ac:dyDescent="0.2">
      <c r="A3402" s="5">
        <v>3400</v>
      </c>
      <c r="B3402" s="12" t="s">
        <v>3399</v>
      </c>
      <c r="C3402" s="12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18">
        <f t="shared" si="318"/>
        <v>41834.870532407404</v>
      </c>
      <c r="O3402" s="16">
        <f t="shared" si="319"/>
        <v>41879.745532407404</v>
      </c>
      <c r="P3402" s="5" t="s">
        <v>8271</v>
      </c>
      <c r="Q3402" s="9">
        <f t="shared" si="320"/>
        <v>1.0041</v>
      </c>
      <c r="R3402" s="15">
        <f t="shared" si="321"/>
        <v>118.13</v>
      </c>
      <c r="S3402" s="5" t="str">
        <f t="shared" si="322"/>
        <v>theater</v>
      </c>
      <c r="T3402" s="5" t="str">
        <f t="shared" si="323"/>
        <v>plays</v>
      </c>
    </row>
    <row r="3403" spans="1:20" ht="32" x14ac:dyDescent="0.2">
      <c r="A3403" s="5">
        <v>3401</v>
      </c>
      <c r="B3403" s="12" t="s">
        <v>3400</v>
      </c>
      <c r="C3403" s="12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18">
        <f t="shared" si="318"/>
        <v>42193.6405787037</v>
      </c>
      <c r="O3403" s="16">
        <f t="shared" si="319"/>
        <v>42223.5155787037</v>
      </c>
      <c r="P3403" s="5" t="s">
        <v>8271</v>
      </c>
      <c r="Q3403" s="9">
        <f t="shared" si="320"/>
        <v>1.0186206896551724</v>
      </c>
      <c r="R3403" s="15">
        <f t="shared" si="321"/>
        <v>44.76</v>
      </c>
      <c r="S3403" s="5" t="str">
        <f t="shared" si="322"/>
        <v>theater</v>
      </c>
      <c r="T3403" s="5" t="str">
        <f t="shared" si="323"/>
        <v>plays</v>
      </c>
    </row>
    <row r="3404" spans="1:20" ht="32" x14ac:dyDescent="0.2">
      <c r="A3404" s="5">
        <v>3402</v>
      </c>
      <c r="B3404" s="12" t="s">
        <v>3401</v>
      </c>
      <c r="C3404" s="12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18">
        <f t="shared" si="318"/>
        <v>42290.535219907404</v>
      </c>
      <c r="O3404" s="16">
        <f t="shared" si="319"/>
        <v>42319.896527777775</v>
      </c>
      <c r="P3404" s="5" t="s">
        <v>8271</v>
      </c>
      <c r="Q3404" s="9">
        <f t="shared" si="320"/>
        <v>1.0976666666666666</v>
      </c>
      <c r="R3404" s="15">
        <f t="shared" si="321"/>
        <v>99.79</v>
      </c>
      <c r="S3404" s="5" t="str">
        <f t="shared" si="322"/>
        <v>theater</v>
      </c>
      <c r="T3404" s="5" t="str">
        <f t="shared" si="323"/>
        <v>plays</v>
      </c>
    </row>
    <row r="3405" spans="1:20" ht="32" x14ac:dyDescent="0.2">
      <c r="A3405" s="5">
        <v>3403</v>
      </c>
      <c r="B3405" s="12" t="s">
        <v>3402</v>
      </c>
      <c r="C3405" s="12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18">
        <f t="shared" si="318"/>
        <v>42150.378749999996</v>
      </c>
      <c r="O3405" s="16">
        <f t="shared" si="319"/>
        <v>42180.253749999996</v>
      </c>
      <c r="P3405" s="5" t="s">
        <v>8271</v>
      </c>
      <c r="Q3405" s="9">
        <f t="shared" si="320"/>
        <v>1</v>
      </c>
      <c r="R3405" s="15">
        <f t="shared" si="321"/>
        <v>117.65</v>
      </c>
      <c r="S3405" s="5" t="str">
        <f t="shared" si="322"/>
        <v>theater</v>
      </c>
      <c r="T3405" s="5" t="str">
        <f t="shared" si="323"/>
        <v>plays</v>
      </c>
    </row>
    <row r="3406" spans="1:20" ht="32" x14ac:dyDescent="0.2">
      <c r="A3406" s="5">
        <v>3404</v>
      </c>
      <c r="B3406" s="12" t="s">
        <v>3403</v>
      </c>
      <c r="C3406" s="12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18">
        <f t="shared" si="318"/>
        <v>42152.420162037037</v>
      </c>
      <c r="O3406" s="16">
        <f t="shared" si="319"/>
        <v>42172.295162037037</v>
      </c>
      <c r="P3406" s="5" t="s">
        <v>8271</v>
      </c>
      <c r="Q3406" s="9">
        <f t="shared" si="320"/>
        <v>1.22</v>
      </c>
      <c r="R3406" s="15">
        <f t="shared" si="321"/>
        <v>203.33</v>
      </c>
      <c r="S3406" s="5" t="str">
        <f t="shared" si="322"/>
        <v>theater</v>
      </c>
      <c r="T3406" s="5" t="str">
        <f t="shared" si="323"/>
        <v>plays</v>
      </c>
    </row>
    <row r="3407" spans="1:20" ht="32" x14ac:dyDescent="0.2">
      <c r="A3407" s="5">
        <v>3405</v>
      </c>
      <c r="B3407" s="12" t="s">
        <v>3404</v>
      </c>
      <c r="C3407" s="12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18">
        <f t="shared" si="318"/>
        <v>42409.933865740742</v>
      </c>
      <c r="O3407" s="16">
        <f t="shared" si="319"/>
        <v>42430.790972222218</v>
      </c>
      <c r="P3407" s="5" t="s">
        <v>8271</v>
      </c>
      <c r="Q3407" s="9">
        <f t="shared" si="320"/>
        <v>1.3757142857142857</v>
      </c>
      <c r="R3407" s="15">
        <f t="shared" si="321"/>
        <v>28.32</v>
      </c>
      <c r="S3407" s="5" t="str">
        <f t="shared" si="322"/>
        <v>theater</v>
      </c>
      <c r="T3407" s="5" t="str">
        <f t="shared" si="323"/>
        <v>plays</v>
      </c>
    </row>
    <row r="3408" spans="1:20" ht="32" x14ac:dyDescent="0.2">
      <c r="A3408" s="5">
        <v>3406</v>
      </c>
      <c r="B3408" s="12" t="s">
        <v>3405</v>
      </c>
      <c r="C3408" s="12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18">
        <f t="shared" si="318"/>
        <v>41791.409444444442</v>
      </c>
      <c r="O3408" s="16">
        <f t="shared" si="319"/>
        <v>41836.284444444442</v>
      </c>
      <c r="P3408" s="5" t="s">
        <v>8271</v>
      </c>
      <c r="Q3408" s="9">
        <f t="shared" si="320"/>
        <v>1.0031000000000001</v>
      </c>
      <c r="R3408" s="15">
        <f t="shared" si="321"/>
        <v>110.23</v>
      </c>
      <c r="S3408" s="5" t="str">
        <f t="shared" si="322"/>
        <v>theater</v>
      </c>
      <c r="T3408" s="5" t="str">
        <f t="shared" si="323"/>
        <v>plays</v>
      </c>
    </row>
    <row r="3409" spans="1:20" ht="48" x14ac:dyDescent="0.2">
      <c r="A3409" s="5">
        <v>3407</v>
      </c>
      <c r="B3409" s="12" t="s">
        <v>3406</v>
      </c>
      <c r="C3409" s="12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18">
        <f t="shared" si="318"/>
        <v>41796.33899305555</v>
      </c>
      <c r="O3409" s="16">
        <f t="shared" si="319"/>
        <v>41826.21399305555</v>
      </c>
      <c r="P3409" s="5" t="s">
        <v>8271</v>
      </c>
      <c r="Q3409" s="9">
        <f t="shared" si="320"/>
        <v>1.071</v>
      </c>
      <c r="R3409" s="15">
        <f t="shared" si="321"/>
        <v>31.97</v>
      </c>
      <c r="S3409" s="5" t="str">
        <f t="shared" si="322"/>
        <v>theater</v>
      </c>
      <c r="T3409" s="5" t="str">
        <f t="shared" si="323"/>
        <v>plays</v>
      </c>
    </row>
    <row r="3410" spans="1:20" ht="32" x14ac:dyDescent="0.2">
      <c r="A3410" s="5">
        <v>3408</v>
      </c>
      <c r="B3410" s="12" t="s">
        <v>3407</v>
      </c>
      <c r="C3410" s="12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18">
        <f t="shared" si="318"/>
        <v>41808.90861111111</v>
      </c>
      <c r="O3410" s="16">
        <f t="shared" si="319"/>
        <v>41838.78361111111</v>
      </c>
      <c r="P3410" s="5" t="s">
        <v>8271</v>
      </c>
      <c r="Q3410" s="9">
        <f t="shared" si="320"/>
        <v>2.11</v>
      </c>
      <c r="R3410" s="15">
        <f t="shared" si="321"/>
        <v>58.61</v>
      </c>
      <c r="S3410" s="5" t="str">
        <f t="shared" si="322"/>
        <v>theater</v>
      </c>
      <c r="T3410" s="5" t="str">
        <f t="shared" si="323"/>
        <v>plays</v>
      </c>
    </row>
    <row r="3411" spans="1:20" ht="32" x14ac:dyDescent="0.2">
      <c r="A3411" s="5">
        <v>3409</v>
      </c>
      <c r="B3411" s="12" t="s">
        <v>3408</v>
      </c>
      <c r="C3411" s="12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18">
        <f t="shared" si="318"/>
        <v>42544.730995370366</v>
      </c>
      <c r="O3411" s="16">
        <f t="shared" si="319"/>
        <v>42582.665277777771</v>
      </c>
      <c r="P3411" s="5" t="s">
        <v>8271</v>
      </c>
      <c r="Q3411" s="9">
        <f t="shared" si="320"/>
        <v>1.236</v>
      </c>
      <c r="R3411" s="15">
        <f t="shared" si="321"/>
        <v>29.43</v>
      </c>
      <c r="S3411" s="5" t="str">
        <f t="shared" si="322"/>
        <v>theater</v>
      </c>
      <c r="T3411" s="5" t="str">
        <f t="shared" si="323"/>
        <v>plays</v>
      </c>
    </row>
    <row r="3412" spans="1:20" ht="32" x14ac:dyDescent="0.2">
      <c r="A3412" s="5">
        <v>3410</v>
      </c>
      <c r="B3412" s="12" t="s">
        <v>3409</v>
      </c>
      <c r="C3412" s="12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18">
        <f t="shared" si="318"/>
        <v>42499.95821759259</v>
      </c>
      <c r="O3412" s="16">
        <f t="shared" si="319"/>
        <v>42527.083333333336</v>
      </c>
      <c r="P3412" s="5" t="s">
        <v>8271</v>
      </c>
      <c r="Q3412" s="9">
        <f t="shared" si="320"/>
        <v>1.085</v>
      </c>
      <c r="R3412" s="15">
        <f t="shared" si="321"/>
        <v>81.38</v>
      </c>
      <c r="S3412" s="5" t="str">
        <f t="shared" si="322"/>
        <v>theater</v>
      </c>
      <c r="T3412" s="5" t="str">
        <f t="shared" si="323"/>
        <v>plays</v>
      </c>
    </row>
    <row r="3413" spans="1:20" ht="32" x14ac:dyDescent="0.2">
      <c r="A3413" s="5">
        <v>3411</v>
      </c>
      <c r="B3413" s="12" t="s">
        <v>3410</v>
      </c>
      <c r="C3413" s="12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18">
        <f t="shared" si="318"/>
        <v>42264.939490740733</v>
      </c>
      <c r="O3413" s="16">
        <f t="shared" si="319"/>
        <v>42284.814490740733</v>
      </c>
      <c r="P3413" s="5" t="s">
        <v>8271</v>
      </c>
      <c r="Q3413" s="9">
        <f t="shared" si="320"/>
        <v>1.0356666666666667</v>
      </c>
      <c r="R3413" s="15">
        <f t="shared" si="321"/>
        <v>199.17</v>
      </c>
      <c r="S3413" s="5" t="str">
        <f t="shared" si="322"/>
        <v>theater</v>
      </c>
      <c r="T3413" s="5" t="str">
        <f t="shared" si="323"/>
        <v>plays</v>
      </c>
    </row>
    <row r="3414" spans="1:20" ht="32" x14ac:dyDescent="0.2">
      <c r="A3414" s="5">
        <v>3412</v>
      </c>
      <c r="B3414" s="12" t="s">
        <v>3411</v>
      </c>
      <c r="C3414" s="12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18">
        <f t="shared" si="318"/>
        <v>41879.875717592593</v>
      </c>
      <c r="O3414" s="16">
        <f t="shared" si="319"/>
        <v>41909.750717592593</v>
      </c>
      <c r="P3414" s="5" t="s">
        <v>8271</v>
      </c>
      <c r="Q3414" s="9">
        <f t="shared" si="320"/>
        <v>1</v>
      </c>
      <c r="R3414" s="15">
        <f t="shared" si="321"/>
        <v>115.38</v>
      </c>
      <c r="S3414" s="5" t="str">
        <f t="shared" si="322"/>
        <v>theater</v>
      </c>
      <c r="T3414" s="5" t="str">
        <f t="shared" si="323"/>
        <v>plays</v>
      </c>
    </row>
    <row r="3415" spans="1:20" ht="32" x14ac:dyDescent="0.2">
      <c r="A3415" s="5">
        <v>3413</v>
      </c>
      <c r="B3415" s="12" t="s">
        <v>3412</v>
      </c>
      <c r="C3415" s="12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18">
        <f t="shared" si="318"/>
        <v>42053.649745370371</v>
      </c>
      <c r="O3415" s="16">
        <f t="shared" si="319"/>
        <v>42062.999305555553</v>
      </c>
      <c r="P3415" s="5" t="s">
        <v>8271</v>
      </c>
      <c r="Q3415" s="9">
        <f t="shared" si="320"/>
        <v>1.3</v>
      </c>
      <c r="R3415" s="15">
        <f t="shared" si="321"/>
        <v>46.43</v>
      </c>
      <c r="S3415" s="5" t="str">
        <f t="shared" si="322"/>
        <v>theater</v>
      </c>
      <c r="T3415" s="5" t="str">
        <f t="shared" si="323"/>
        <v>plays</v>
      </c>
    </row>
    <row r="3416" spans="1:20" ht="32" x14ac:dyDescent="0.2">
      <c r="A3416" s="5">
        <v>3414</v>
      </c>
      <c r="B3416" s="12" t="s">
        <v>3413</v>
      </c>
      <c r="C3416" s="12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18">
        <f t="shared" si="318"/>
        <v>42675.749131944445</v>
      </c>
      <c r="O3416" s="16">
        <f t="shared" si="319"/>
        <v>42705.124305555553</v>
      </c>
      <c r="P3416" s="5" t="s">
        <v>8271</v>
      </c>
      <c r="Q3416" s="9">
        <f t="shared" si="320"/>
        <v>1.0349999999999999</v>
      </c>
      <c r="R3416" s="15">
        <f t="shared" si="321"/>
        <v>70.569999999999993</v>
      </c>
      <c r="S3416" s="5" t="str">
        <f t="shared" si="322"/>
        <v>theater</v>
      </c>
      <c r="T3416" s="5" t="str">
        <f t="shared" si="323"/>
        <v>plays</v>
      </c>
    </row>
    <row r="3417" spans="1:20" ht="32" x14ac:dyDescent="0.2">
      <c r="A3417" s="5">
        <v>3415</v>
      </c>
      <c r="B3417" s="12" t="s">
        <v>3414</v>
      </c>
      <c r="C3417" s="12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18">
        <f t="shared" si="318"/>
        <v>42467.060833333329</v>
      </c>
      <c r="O3417" s="16">
        <f t="shared" si="319"/>
        <v>42477.770833333336</v>
      </c>
      <c r="P3417" s="5" t="s">
        <v>8271</v>
      </c>
      <c r="Q3417" s="9">
        <f t="shared" si="320"/>
        <v>1</v>
      </c>
      <c r="R3417" s="15">
        <f t="shared" si="321"/>
        <v>22.22</v>
      </c>
      <c r="S3417" s="5" t="str">
        <f t="shared" si="322"/>
        <v>theater</v>
      </c>
      <c r="T3417" s="5" t="str">
        <f t="shared" si="323"/>
        <v>plays</v>
      </c>
    </row>
    <row r="3418" spans="1:20" ht="32" x14ac:dyDescent="0.2">
      <c r="A3418" s="5">
        <v>3416</v>
      </c>
      <c r="B3418" s="12" t="s">
        <v>3415</v>
      </c>
      <c r="C3418" s="12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18">
        <f t="shared" si="318"/>
        <v>42089.329224537032</v>
      </c>
      <c r="O3418" s="16">
        <f t="shared" si="319"/>
        <v>42117.562499999993</v>
      </c>
      <c r="P3418" s="5" t="s">
        <v>8271</v>
      </c>
      <c r="Q3418" s="9">
        <f t="shared" si="320"/>
        <v>1.196</v>
      </c>
      <c r="R3418" s="15">
        <f t="shared" si="321"/>
        <v>159.47</v>
      </c>
      <c r="S3418" s="5" t="str">
        <f t="shared" si="322"/>
        <v>theater</v>
      </c>
      <c r="T3418" s="5" t="str">
        <f t="shared" si="323"/>
        <v>plays</v>
      </c>
    </row>
    <row r="3419" spans="1:20" ht="32" x14ac:dyDescent="0.2">
      <c r="A3419" s="5">
        <v>3417</v>
      </c>
      <c r="B3419" s="12" t="s">
        <v>3416</v>
      </c>
      <c r="C3419" s="12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18">
        <f t="shared" si="318"/>
        <v>41894.830416666664</v>
      </c>
      <c r="O3419" s="16">
        <f t="shared" si="319"/>
        <v>41937.821527777771</v>
      </c>
      <c r="P3419" s="5" t="s">
        <v>8271</v>
      </c>
      <c r="Q3419" s="9">
        <f t="shared" si="320"/>
        <v>1.0000058823529412</v>
      </c>
      <c r="R3419" s="15">
        <f t="shared" si="321"/>
        <v>37.78</v>
      </c>
      <c r="S3419" s="5" t="str">
        <f t="shared" si="322"/>
        <v>theater</v>
      </c>
      <c r="T3419" s="5" t="str">
        <f t="shared" si="323"/>
        <v>plays</v>
      </c>
    </row>
    <row r="3420" spans="1:20" ht="32" x14ac:dyDescent="0.2">
      <c r="A3420" s="5">
        <v>3418</v>
      </c>
      <c r="B3420" s="12" t="s">
        <v>3417</v>
      </c>
      <c r="C3420" s="12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18">
        <f t="shared" si="318"/>
        <v>41752.751238425924</v>
      </c>
      <c r="O3420" s="16">
        <f t="shared" si="319"/>
        <v>41782.626238425924</v>
      </c>
      <c r="P3420" s="5" t="s">
        <v>8271</v>
      </c>
      <c r="Q3420" s="9">
        <f t="shared" si="320"/>
        <v>1.00875</v>
      </c>
      <c r="R3420" s="15">
        <f t="shared" si="321"/>
        <v>72.05</v>
      </c>
      <c r="S3420" s="5" t="str">
        <f t="shared" si="322"/>
        <v>theater</v>
      </c>
      <c r="T3420" s="5" t="str">
        <f t="shared" si="323"/>
        <v>plays</v>
      </c>
    </row>
    <row r="3421" spans="1:20" ht="32" x14ac:dyDescent="0.2">
      <c r="A3421" s="5">
        <v>3419</v>
      </c>
      <c r="B3421" s="12" t="s">
        <v>3418</v>
      </c>
      <c r="C3421" s="12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18">
        <f t="shared" si="318"/>
        <v>42448.738252314812</v>
      </c>
      <c r="O3421" s="16">
        <f t="shared" si="319"/>
        <v>42466.687499999993</v>
      </c>
      <c r="P3421" s="5" t="s">
        <v>8271</v>
      </c>
      <c r="Q3421" s="9">
        <f t="shared" si="320"/>
        <v>1.0654545454545454</v>
      </c>
      <c r="R3421" s="15">
        <f t="shared" si="321"/>
        <v>63.7</v>
      </c>
      <c r="S3421" s="5" t="str">
        <f t="shared" si="322"/>
        <v>theater</v>
      </c>
      <c r="T3421" s="5" t="str">
        <f t="shared" si="323"/>
        <v>plays</v>
      </c>
    </row>
    <row r="3422" spans="1:20" ht="32" x14ac:dyDescent="0.2">
      <c r="A3422" s="5">
        <v>3420</v>
      </c>
      <c r="B3422" s="12" t="s">
        <v>3419</v>
      </c>
      <c r="C3422" s="12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18">
        <f t="shared" si="318"/>
        <v>42405.006967592592</v>
      </c>
      <c r="O3422" s="16">
        <f t="shared" si="319"/>
        <v>42413.791666666664</v>
      </c>
      <c r="P3422" s="5" t="s">
        <v>8271</v>
      </c>
      <c r="Q3422" s="9">
        <f t="shared" si="320"/>
        <v>1.38</v>
      </c>
      <c r="R3422" s="15">
        <f t="shared" si="321"/>
        <v>28.41</v>
      </c>
      <c r="S3422" s="5" t="str">
        <f t="shared" si="322"/>
        <v>theater</v>
      </c>
      <c r="T3422" s="5" t="str">
        <f t="shared" si="323"/>
        <v>plays</v>
      </c>
    </row>
    <row r="3423" spans="1:20" ht="32" x14ac:dyDescent="0.2">
      <c r="A3423" s="5">
        <v>3421</v>
      </c>
      <c r="B3423" s="12" t="s">
        <v>3420</v>
      </c>
      <c r="C3423" s="12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18">
        <f t="shared" si="318"/>
        <v>42037.707905092589</v>
      </c>
      <c r="O3423" s="16">
        <f t="shared" si="319"/>
        <v>42067.582905092589</v>
      </c>
      <c r="P3423" s="5" t="s">
        <v>8271</v>
      </c>
      <c r="Q3423" s="9">
        <f t="shared" si="320"/>
        <v>1.0115000000000001</v>
      </c>
      <c r="R3423" s="15">
        <f t="shared" si="321"/>
        <v>103.21</v>
      </c>
      <c r="S3423" s="5" t="str">
        <f t="shared" si="322"/>
        <v>theater</v>
      </c>
      <c r="T3423" s="5" t="str">
        <f t="shared" si="323"/>
        <v>plays</v>
      </c>
    </row>
    <row r="3424" spans="1:20" ht="32" x14ac:dyDescent="0.2">
      <c r="A3424" s="5">
        <v>3422</v>
      </c>
      <c r="B3424" s="12" t="s">
        <v>3421</v>
      </c>
      <c r="C3424" s="12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18">
        <f t="shared" si="318"/>
        <v>42323.478888888887</v>
      </c>
      <c r="O3424" s="16">
        <f t="shared" si="319"/>
        <v>42351.791666666664</v>
      </c>
      <c r="P3424" s="5" t="s">
        <v>8271</v>
      </c>
      <c r="Q3424" s="9">
        <f t="shared" si="320"/>
        <v>1.091</v>
      </c>
      <c r="R3424" s="15">
        <f t="shared" si="321"/>
        <v>71.150000000000006</v>
      </c>
      <c r="S3424" s="5" t="str">
        <f t="shared" si="322"/>
        <v>theater</v>
      </c>
      <c r="T3424" s="5" t="str">
        <f t="shared" si="323"/>
        <v>plays</v>
      </c>
    </row>
    <row r="3425" spans="1:20" ht="32" x14ac:dyDescent="0.2">
      <c r="A3425" s="5">
        <v>3423</v>
      </c>
      <c r="B3425" s="12" t="s">
        <v>3422</v>
      </c>
      <c r="C3425" s="12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18">
        <f t="shared" si="318"/>
        <v>42088.828020833331</v>
      </c>
      <c r="O3425" s="16">
        <f t="shared" si="319"/>
        <v>42118.703020833331</v>
      </c>
      <c r="P3425" s="5" t="s">
        <v>8271</v>
      </c>
      <c r="Q3425" s="9">
        <f t="shared" si="320"/>
        <v>1.4</v>
      </c>
      <c r="R3425" s="15">
        <f t="shared" si="321"/>
        <v>35</v>
      </c>
      <c r="S3425" s="5" t="str">
        <f t="shared" si="322"/>
        <v>theater</v>
      </c>
      <c r="T3425" s="5" t="str">
        <f t="shared" si="323"/>
        <v>plays</v>
      </c>
    </row>
    <row r="3426" spans="1:20" ht="32" x14ac:dyDescent="0.2">
      <c r="A3426" s="5">
        <v>3424</v>
      </c>
      <c r="B3426" s="12" t="s">
        <v>3423</v>
      </c>
      <c r="C3426" s="12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18">
        <f t="shared" si="318"/>
        <v>42018.593564814808</v>
      </c>
      <c r="O3426" s="16">
        <f t="shared" si="319"/>
        <v>42040.082638888889</v>
      </c>
      <c r="P3426" s="5" t="s">
        <v>8271</v>
      </c>
      <c r="Q3426" s="9">
        <f t="shared" si="320"/>
        <v>1.0358333333333334</v>
      </c>
      <c r="R3426" s="15">
        <f t="shared" si="321"/>
        <v>81.78</v>
      </c>
      <c r="S3426" s="5" t="str">
        <f t="shared" si="322"/>
        <v>theater</v>
      </c>
      <c r="T3426" s="5" t="str">
        <f t="shared" si="323"/>
        <v>plays</v>
      </c>
    </row>
    <row r="3427" spans="1:20" ht="32" x14ac:dyDescent="0.2">
      <c r="A3427" s="5">
        <v>3425</v>
      </c>
      <c r="B3427" s="12" t="s">
        <v>3424</v>
      </c>
      <c r="C3427" s="12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18">
        <f t="shared" si="318"/>
        <v>41884.53398148148</v>
      </c>
      <c r="O3427" s="16">
        <f t="shared" si="319"/>
        <v>41916.40898148148</v>
      </c>
      <c r="P3427" s="5" t="s">
        <v>8271</v>
      </c>
      <c r="Q3427" s="9">
        <f t="shared" si="320"/>
        <v>1.0297033333333332</v>
      </c>
      <c r="R3427" s="15">
        <f t="shared" si="321"/>
        <v>297.02999999999997</v>
      </c>
      <c r="S3427" s="5" t="str">
        <f t="shared" si="322"/>
        <v>theater</v>
      </c>
      <c r="T3427" s="5" t="str">
        <f t="shared" si="323"/>
        <v>plays</v>
      </c>
    </row>
    <row r="3428" spans="1:20" ht="32" x14ac:dyDescent="0.2">
      <c r="A3428" s="5">
        <v>3426</v>
      </c>
      <c r="B3428" s="12" t="s">
        <v>3425</v>
      </c>
      <c r="C3428" s="12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18">
        <f t="shared" si="318"/>
        <v>41883.973414351851</v>
      </c>
      <c r="O3428" s="16">
        <f t="shared" si="319"/>
        <v>41902.875</v>
      </c>
      <c r="P3428" s="5" t="s">
        <v>8271</v>
      </c>
      <c r="Q3428" s="9">
        <f t="shared" si="320"/>
        <v>1.0813333333333333</v>
      </c>
      <c r="R3428" s="15">
        <f t="shared" si="321"/>
        <v>46.61</v>
      </c>
      <c r="S3428" s="5" t="str">
        <f t="shared" si="322"/>
        <v>theater</v>
      </c>
      <c r="T3428" s="5" t="str">
        <f t="shared" si="323"/>
        <v>plays</v>
      </c>
    </row>
    <row r="3429" spans="1:20" ht="32" x14ac:dyDescent="0.2">
      <c r="A3429" s="5">
        <v>3427</v>
      </c>
      <c r="B3429" s="12" t="s">
        <v>3426</v>
      </c>
      <c r="C3429" s="12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18">
        <f t="shared" si="318"/>
        <v>41792.561944444438</v>
      </c>
      <c r="O3429" s="16">
        <f t="shared" si="319"/>
        <v>41822.436944444438</v>
      </c>
      <c r="P3429" s="5" t="s">
        <v>8271</v>
      </c>
      <c r="Q3429" s="9">
        <f t="shared" si="320"/>
        <v>1</v>
      </c>
      <c r="R3429" s="15">
        <f t="shared" si="321"/>
        <v>51.72</v>
      </c>
      <c r="S3429" s="5" t="str">
        <f t="shared" si="322"/>
        <v>theater</v>
      </c>
      <c r="T3429" s="5" t="str">
        <f t="shared" si="323"/>
        <v>plays</v>
      </c>
    </row>
    <row r="3430" spans="1:20" ht="32" x14ac:dyDescent="0.2">
      <c r="A3430" s="5">
        <v>3428</v>
      </c>
      <c r="B3430" s="12" t="s">
        <v>3427</v>
      </c>
      <c r="C3430" s="12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18">
        <f t="shared" si="318"/>
        <v>42038.637118055551</v>
      </c>
      <c r="O3430" s="16">
        <f t="shared" si="319"/>
        <v>42063.499999999993</v>
      </c>
      <c r="P3430" s="5" t="s">
        <v>8271</v>
      </c>
      <c r="Q3430" s="9">
        <f t="shared" si="320"/>
        <v>1.0275000000000001</v>
      </c>
      <c r="R3430" s="15">
        <f t="shared" si="321"/>
        <v>40.29</v>
      </c>
      <c r="S3430" s="5" t="str">
        <f t="shared" si="322"/>
        <v>theater</v>
      </c>
      <c r="T3430" s="5" t="str">
        <f t="shared" si="323"/>
        <v>plays</v>
      </c>
    </row>
    <row r="3431" spans="1:20" ht="32" x14ac:dyDescent="0.2">
      <c r="A3431" s="5">
        <v>3429</v>
      </c>
      <c r="B3431" s="12" t="s">
        <v>3428</v>
      </c>
      <c r="C3431" s="12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18">
        <f t="shared" si="318"/>
        <v>42661.938206018516</v>
      </c>
      <c r="O3431" s="16">
        <f t="shared" si="319"/>
        <v>42675.813206018516</v>
      </c>
      <c r="P3431" s="5" t="s">
        <v>8271</v>
      </c>
      <c r="Q3431" s="9">
        <f t="shared" si="320"/>
        <v>1.3</v>
      </c>
      <c r="R3431" s="15">
        <f t="shared" si="321"/>
        <v>16.25</v>
      </c>
      <c r="S3431" s="5" t="str">
        <f t="shared" si="322"/>
        <v>theater</v>
      </c>
      <c r="T3431" s="5" t="str">
        <f t="shared" si="323"/>
        <v>plays</v>
      </c>
    </row>
    <row r="3432" spans="1:20" ht="32" x14ac:dyDescent="0.2">
      <c r="A3432" s="5">
        <v>3430</v>
      </c>
      <c r="B3432" s="12" t="s">
        <v>3429</v>
      </c>
      <c r="C3432" s="12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18">
        <f t="shared" si="318"/>
        <v>41820.862280092588</v>
      </c>
      <c r="O3432" s="16">
        <f t="shared" si="319"/>
        <v>41850.737280092588</v>
      </c>
      <c r="P3432" s="5" t="s">
        <v>8271</v>
      </c>
      <c r="Q3432" s="9">
        <f t="shared" si="320"/>
        <v>1.0854949999999999</v>
      </c>
      <c r="R3432" s="15">
        <f t="shared" si="321"/>
        <v>30.15</v>
      </c>
      <c r="S3432" s="5" t="str">
        <f t="shared" si="322"/>
        <v>theater</v>
      </c>
      <c r="T3432" s="5" t="str">
        <f t="shared" si="323"/>
        <v>plays</v>
      </c>
    </row>
    <row r="3433" spans="1:20" ht="32" x14ac:dyDescent="0.2">
      <c r="A3433" s="5">
        <v>3431</v>
      </c>
      <c r="B3433" s="12" t="s">
        <v>3430</v>
      </c>
      <c r="C3433" s="12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18">
        <f t="shared" si="318"/>
        <v>41839.647604166668</v>
      </c>
      <c r="O3433" s="16">
        <f t="shared" si="319"/>
        <v>41869.522604166668</v>
      </c>
      <c r="P3433" s="5" t="s">
        <v>8271</v>
      </c>
      <c r="Q3433" s="9">
        <f t="shared" si="320"/>
        <v>1</v>
      </c>
      <c r="R3433" s="15">
        <f t="shared" si="321"/>
        <v>95.24</v>
      </c>
      <c r="S3433" s="5" t="str">
        <f t="shared" si="322"/>
        <v>theater</v>
      </c>
      <c r="T3433" s="5" t="str">
        <f t="shared" si="323"/>
        <v>plays</v>
      </c>
    </row>
    <row r="3434" spans="1:20" ht="32" x14ac:dyDescent="0.2">
      <c r="A3434" s="5">
        <v>3432</v>
      </c>
      <c r="B3434" s="12" t="s">
        <v>3431</v>
      </c>
      <c r="C3434" s="12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18">
        <f t="shared" si="318"/>
        <v>42380.497847222221</v>
      </c>
      <c r="O3434" s="16">
        <f t="shared" si="319"/>
        <v>42405.708333333336</v>
      </c>
      <c r="P3434" s="5" t="s">
        <v>8271</v>
      </c>
      <c r="Q3434" s="9">
        <f t="shared" si="320"/>
        <v>1.0965</v>
      </c>
      <c r="R3434" s="15">
        <f t="shared" si="321"/>
        <v>52.21</v>
      </c>
      <c r="S3434" s="5" t="str">
        <f t="shared" si="322"/>
        <v>theater</v>
      </c>
      <c r="T3434" s="5" t="str">
        <f t="shared" si="323"/>
        <v>plays</v>
      </c>
    </row>
    <row r="3435" spans="1:20" ht="32" x14ac:dyDescent="0.2">
      <c r="A3435" s="5">
        <v>3433</v>
      </c>
      <c r="B3435" s="12" t="s">
        <v>3432</v>
      </c>
      <c r="C3435" s="12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18">
        <f t="shared" si="318"/>
        <v>41775.979803240734</v>
      </c>
      <c r="O3435" s="16">
        <f t="shared" si="319"/>
        <v>41806.916666666664</v>
      </c>
      <c r="P3435" s="5" t="s">
        <v>8271</v>
      </c>
      <c r="Q3435" s="9">
        <f t="shared" si="320"/>
        <v>1.0026315789473683</v>
      </c>
      <c r="R3435" s="15">
        <f t="shared" si="321"/>
        <v>134.15</v>
      </c>
      <c r="S3435" s="5" t="str">
        <f t="shared" si="322"/>
        <v>theater</v>
      </c>
      <c r="T3435" s="5" t="str">
        <f t="shared" si="323"/>
        <v>plays</v>
      </c>
    </row>
    <row r="3436" spans="1:20" ht="32" x14ac:dyDescent="0.2">
      <c r="A3436" s="5">
        <v>3434</v>
      </c>
      <c r="B3436" s="12" t="s">
        <v>3433</v>
      </c>
      <c r="C3436" s="12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18">
        <f t="shared" si="318"/>
        <v>41800.297094907401</v>
      </c>
      <c r="O3436" s="16">
        <f t="shared" si="319"/>
        <v>41830.172094907401</v>
      </c>
      <c r="P3436" s="5" t="s">
        <v>8271</v>
      </c>
      <c r="Q3436" s="9">
        <f t="shared" si="320"/>
        <v>1.0555000000000001</v>
      </c>
      <c r="R3436" s="15">
        <f t="shared" si="321"/>
        <v>62.83</v>
      </c>
      <c r="S3436" s="5" t="str">
        <f t="shared" si="322"/>
        <v>theater</v>
      </c>
      <c r="T3436" s="5" t="str">
        <f t="shared" si="323"/>
        <v>plays</v>
      </c>
    </row>
    <row r="3437" spans="1:20" ht="32" x14ac:dyDescent="0.2">
      <c r="A3437" s="5">
        <v>3435</v>
      </c>
      <c r="B3437" s="12" t="s">
        <v>3434</v>
      </c>
      <c r="C3437" s="12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18">
        <f t="shared" si="318"/>
        <v>42572.533483796295</v>
      </c>
      <c r="O3437" s="16">
        <f t="shared" si="319"/>
        <v>42588.916666666664</v>
      </c>
      <c r="P3437" s="5" t="s">
        <v>8271</v>
      </c>
      <c r="Q3437" s="9">
        <f t="shared" si="320"/>
        <v>1.1200000000000001</v>
      </c>
      <c r="R3437" s="15">
        <f t="shared" si="321"/>
        <v>58.95</v>
      </c>
      <c r="S3437" s="5" t="str">
        <f t="shared" si="322"/>
        <v>theater</v>
      </c>
      <c r="T3437" s="5" t="str">
        <f t="shared" si="323"/>
        <v>plays</v>
      </c>
    </row>
    <row r="3438" spans="1:20" ht="32" x14ac:dyDescent="0.2">
      <c r="A3438" s="5">
        <v>3436</v>
      </c>
      <c r="B3438" s="12" t="s">
        <v>3435</v>
      </c>
      <c r="C3438" s="12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18">
        <f t="shared" si="318"/>
        <v>41851.458252314813</v>
      </c>
      <c r="O3438" s="16">
        <f t="shared" si="319"/>
        <v>41872.477777777771</v>
      </c>
      <c r="P3438" s="5" t="s">
        <v>8271</v>
      </c>
      <c r="Q3438" s="9">
        <f t="shared" si="320"/>
        <v>1.0589999999999999</v>
      </c>
      <c r="R3438" s="15">
        <f t="shared" si="321"/>
        <v>143.11000000000001</v>
      </c>
      <c r="S3438" s="5" t="str">
        <f t="shared" si="322"/>
        <v>theater</v>
      </c>
      <c r="T3438" s="5" t="str">
        <f t="shared" si="323"/>
        <v>plays</v>
      </c>
    </row>
    <row r="3439" spans="1:20" ht="32" x14ac:dyDescent="0.2">
      <c r="A3439" s="5">
        <v>3437</v>
      </c>
      <c r="B3439" s="12" t="s">
        <v>3436</v>
      </c>
      <c r="C3439" s="12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18">
        <f t="shared" si="318"/>
        <v>42205.627546296295</v>
      </c>
      <c r="O3439" s="16">
        <f t="shared" si="319"/>
        <v>42235.502546296295</v>
      </c>
      <c r="P3439" s="5" t="s">
        <v>8271</v>
      </c>
      <c r="Q3439" s="9">
        <f t="shared" si="320"/>
        <v>1.01</v>
      </c>
      <c r="R3439" s="15">
        <f t="shared" si="321"/>
        <v>84.17</v>
      </c>
      <c r="S3439" s="5" t="str">
        <f t="shared" si="322"/>
        <v>theater</v>
      </c>
      <c r="T3439" s="5" t="str">
        <f t="shared" si="323"/>
        <v>plays</v>
      </c>
    </row>
    <row r="3440" spans="1:20" ht="32" x14ac:dyDescent="0.2">
      <c r="A3440" s="5">
        <v>3438</v>
      </c>
      <c r="B3440" s="12" t="s">
        <v>3437</v>
      </c>
      <c r="C3440" s="12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18">
        <f t="shared" si="318"/>
        <v>42100.844525462962</v>
      </c>
      <c r="O3440" s="16">
        <f t="shared" si="319"/>
        <v>42126.666666666664</v>
      </c>
      <c r="P3440" s="5" t="s">
        <v>8271</v>
      </c>
      <c r="Q3440" s="9">
        <f t="shared" si="320"/>
        <v>1.042</v>
      </c>
      <c r="R3440" s="15">
        <f t="shared" si="321"/>
        <v>186.07</v>
      </c>
      <c r="S3440" s="5" t="str">
        <f t="shared" si="322"/>
        <v>theater</v>
      </c>
      <c r="T3440" s="5" t="str">
        <f t="shared" si="323"/>
        <v>plays</v>
      </c>
    </row>
    <row r="3441" spans="1:20" ht="16" x14ac:dyDescent="0.2">
      <c r="A3441" s="5">
        <v>3439</v>
      </c>
      <c r="B3441" s="12" t="s">
        <v>3438</v>
      </c>
      <c r="C3441" s="12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18">
        <f t="shared" si="318"/>
        <v>42374.827893518515</v>
      </c>
      <c r="O3441" s="16">
        <f t="shared" si="319"/>
        <v>42387.999305555553</v>
      </c>
      <c r="P3441" s="5" t="s">
        <v>8271</v>
      </c>
      <c r="Q3441" s="9">
        <f t="shared" si="320"/>
        <v>1.3467833333333334</v>
      </c>
      <c r="R3441" s="15">
        <f t="shared" si="321"/>
        <v>89.79</v>
      </c>
      <c r="S3441" s="5" t="str">
        <f t="shared" si="322"/>
        <v>theater</v>
      </c>
      <c r="T3441" s="5" t="str">
        <f t="shared" si="323"/>
        <v>plays</v>
      </c>
    </row>
    <row r="3442" spans="1:20" ht="32" x14ac:dyDescent="0.2">
      <c r="A3442" s="5">
        <v>3440</v>
      </c>
      <c r="B3442" s="12" t="s">
        <v>3439</v>
      </c>
      <c r="C3442" s="12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18">
        <f t="shared" si="318"/>
        <v>41809.039675925924</v>
      </c>
      <c r="O3442" s="16">
        <f t="shared" si="319"/>
        <v>41831.46875</v>
      </c>
      <c r="P3442" s="5" t="s">
        <v>8271</v>
      </c>
      <c r="Q3442" s="9">
        <f t="shared" si="320"/>
        <v>1.052184</v>
      </c>
      <c r="R3442" s="15">
        <f t="shared" si="321"/>
        <v>64.16</v>
      </c>
      <c r="S3442" s="5" t="str">
        <f t="shared" si="322"/>
        <v>theater</v>
      </c>
      <c r="T3442" s="5" t="str">
        <f t="shared" si="323"/>
        <v>plays</v>
      </c>
    </row>
    <row r="3443" spans="1:20" ht="32" x14ac:dyDescent="0.2">
      <c r="A3443" s="5">
        <v>3441</v>
      </c>
      <c r="B3443" s="12" t="s">
        <v>3440</v>
      </c>
      <c r="C3443" s="12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18">
        <f t="shared" si="318"/>
        <v>42294.346307870372</v>
      </c>
      <c r="O3443" s="16">
        <f t="shared" si="319"/>
        <v>42321.636805555558</v>
      </c>
      <c r="P3443" s="5" t="s">
        <v>8271</v>
      </c>
      <c r="Q3443" s="9">
        <f t="shared" si="320"/>
        <v>1.026</v>
      </c>
      <c r="R3443" s="15">
        <f t="shared" si="321"/>
        <v>59.65</v>
      </c>
      <c r="S3443" s="5" t="str">
        <f t="shared" si="322"/>
        <v>theater</v>
      </c>
      <c r="T3443" s="5" t="str">
        <f t="shared" si="323"/>
        <v>plays</v>
      </c>
    </row>
    <row r="3444" spans="1:20" ht="32" x14ac:dyDescent="0.2">
      <c r="A3444" s="5">
        <v>3442</v>
      </c>
      <c r="B3444" s="12" t="s">
        <v>3441</v>
      </c>
      <c r="C3444" s="12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18">
        <f t="shared" si="318"/>
        <v>42124.757777777777</v>
      </c>
      <c r="O3444" s="16">
        <f t="shared" si="319"/>
        <v>42154.632777777777</v>
      </c>
      <c r="P3444" s="5" t="s">
        <v>8271</v>
      </c>
      <c r="Q3444" s="9">
        <f t="shared" si="320"/>
        <v>1</v>
      </c>
      <c r="R3444" s="15">
        <f t="shared" si="321"/>
        <v>31.25</v>
      </c>
      <c r="S3444" s="5" t="str">
        <f t="shared" si="322"/>
        <v>theater</v>
      </c>
      <c r="T3444" s="5" t="str">
        <f t="shared" si="323"/>
        <v>plays</v>
      </c>
    </row>
    <row r="3445" spans="1:20" ht="32" x14ac:dyDescent="0.2">
      <c r="A3445" s="5">
        <v>3443</v>
      </c>
      <c r="B3445" s="12" t="s">
        <v>3442</v>
      </c>
      <c r="C3445" s="12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18">
        <f t="shared" si="318"/>
        <v>41861.441504629627</v>
      </c>
      <c r="O3445" s="16">
        <f t="shared" si="319"/>
        <v>41891.316504629627</v>
      </c>
      <c r="P3445" s="5" t="s">
        <v>8271</v>
      </c>
      <c r="Q3445" s="9">
        <f t="shared" si="320"/>
        <v>1.855</v>
      </c>
      <c r="R3445" s="15">
        <f t="shared" si="321"/>
        <v>41.22</v>
      </c>
      <c r="S3445" s="5" t="str">
        <f t="shared" si="322"/>
        <v>theater</v>
      </c>
      <c r="T3445" s="5" t="str">
        <f t="shared" si="323"/>
        <v>plays</v>
      </c>
    </row>
    <row r="3446" spans="1:20" ht="32" x14ac:dyDescent="0.2">
      <c r="A3446" s="5">
        <v>3444</v>
      </c>
      <c r="B3446" s="12" t="s">
        <v>3443</v>
      </c>
      <c r="C3446" s="12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18">
        <f t="shared" si="318"/>
        <v>42521.20817129629</v>
      </c>
      <c r="O3446" s="16">
        <f t="shared" si="319"/>
        <v>42529.374305555553</v>
      </c>
      <c r="P3446" s="5" t="s">
        <v>8271</v>
      </c>
      <c r="Q3446" s="9">
        <f t="shared" si="320"/>
        <v>2.89</v>
      </c>
      <c r="R3446" s="15">
        <f t="shared" si="321"/>
        <v>43.35</v>
      </c>
      <c r="S3446" s="5" t="str">
        <f t="shared" si="322"/>
        <v>theater</v>
      </c>
      <c r="T3446" s="5" t="str">
        <f t="shared" si="323"/>
        <v>plays</v>
      </c>
    </row>
    <row r="3447" spans="1:20" ht="32" x14ac:dyDescent="0.2">
      <c r="A3447" s="5">
        <v>3445</v>
      </c>
      <c r="B3447" s="12" t="s">
        <v>3444</v>
      </c>
      <c r="C3447" s="12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18">
        <f t="shared" si="318"/>
        <v>42272.447175925925</v>
      </c>
      <c r="O3447" s="16">
        <f t="shared" si="319"/>
        <v>42300.322175925925</v>
      </c>
      <c r="P3447" s="5" t="s">
        <v>8271</v>
      </c>
      <c r="Q3447" s="9">
        <f t="shared" si="320"/>
        <v>1</v>
      </c>
      <c r="R3447" s="15">
        <f t="shared" si="321"/>
        <v>64.52</v>
      </c>
      <c r="S3447" s="5" t="str">
        <f t="shared" si="322"/>
        <v>theater</v>
      </c>
      <c r="T3447" s="5" t="str">
        <f t="shared" si="323"/>
        <v>plays</v>
      </c>
    </row>
    <row r="3448" spans="1:20" ht="32" x14ac:dyDescent="0.2">
      <c r="A3448" s="5">
        <v>3446</v>
      </c>
      <c r="B3448" s="12" t="s">
        <v>3445</v>
      </c>
      <c r="C3448" s="12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18">
        <f t="shared" si="318"/>
        <v>42016.749131944445</v>
      </c>
      <c r="O3448" s="16">
        <f t="shared" si="319"/>
        <v>42040.305555555555</v>
      </c>
      <c r="P3448" s="5" t="s">
        <v>8271</v>
      </c>
      <c r="Q3448" s="9">
        <f t="shared" si="320"/>
        <v>1.0820000000000001</v>
      </c>
      <c r="R3448" s="15">
        <f t="shared" si="321"/>
        <v>43.28</v>
      </c>
      <c r="S3448" s="5" t="str">
        <f t="shared" si="322"/>
        <v>theater</v>
      </c>
      <c r="T3448" s="5" t="str">
        <f t="shared" si="323"/>
        <v>plays</v>
      </c>
    </row>
    <row r="3449" spans="1:20" ht="16" x14ac:dyDescent="0.2">
      <c r="A3449" s="5">
        <v>3447</v>
      </c>
      <c r="B3449" s="12" t="s">
        <v>3446</v>
      </c>
      <c r="C3449" s="12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18">
        <f t="shared" si="318"/>
        <v>42402.805694444447</v>
      </c>
      <c r="O3449" s="16">
        <f t="shared" si="319"/>
        <v>42447.639027777775</v>
      </c>
      <c r="P3449" s="5" t="s">
        <v>8271</v>
      </c>
      <c r="Q3449" s="9">
        <f t="shared" si="320"/>
        <v>1.0780000000000001</v>
      </c>
      <c r="R3449" s="15">
        <f t="shared" si="321"/>
        <v>77</v>
      </c>
      <c r="S3449" s="5" t="str">
        <f t="shared" si="322"/>
        <v>theater</v>
      </c>
      <c r="T3449" s="5" t="str">
        <f t="shared" si="323"/>
        <v>plays</v>
      </c>
    </row>
    <row r="3450" spans="1:20" ht="32" x14ac:dyDescent="0.2">
      <c r="A3450" s="5">
        <v>3448</v>
      </c>
      <c r="B3450" s="12" t="s">
        <v>3447</v>
      </c>
      <c r="C3450" s="12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18">
        <f t="shared" si="318"/>
        <v>41960.035752314812</v>
      </c>
      <c r="O3450" s="16">
        <f t="shared" si="319"/>
        <v>41989.910752314812</v>
      </c>
      <c r="P3450" s="5" t="s">
        <v>8271</v>
      </c>
      <c r="Q3450" s="9">
        <f t="shared" si="320"/>
        <v>1.0976190476190477</v>
      </c>
      <c r="R3450" s="15">
        <f t="shared" si="321"/>
        <v>51.22</v>
      </c>
      <c r="S3450" s="5" t="str">
        <f t="shared" si="322"/>
        <v>theater</v>
      </c>
      <c r="T3450" s="5" t="str">
        <f t="shared" si="323"/>
        <v>plays</v>
      </c>
    </row>
    <row r="3451" spans="1:20" ht="32" x14ac:dyDescent="0.2">
      <c r="A3451" s="5">
        <v>3449</v>
      </c>
      <c r="B3451" s="12" t="s">
        <v>3448</v>
      </c>
      <c r="C3451" s="12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18">
        <f t="shared" si="318"/>
        <v>42531.969189814808</v>
      </c>
      <c r="O3451" s="16">
        <f t="shared" si="319"/>
        <v>42559.958333333336</v>
      </c>
      <c r="P3451" s="5" t="s">
        <v>8271</v>
      </c>
      <c r="Q3451" s="9">
        <f t="shared" si="320"/>
        <v>1.70625</v>
      </c>
      <c r="R3451" s="15">
        <f t="shared" si="321"/>
        <v>68.25</v>
      </c>
      <c r="S3451" s="5" t="str">
        <f t="shared" si="322"/>
        <v>theater</v>
      </c>
      <c r="T3451" s="5" t="str">
        <f t="shared" si="323"/>
        <v>plays</v>
      </c>
    </row>
    <row r="3452" spans="1:20" ht="32" x14ac:dyDescent="0.2">
      <c r="A3452" s="5">
        <v>3450</v>
      </c>
      <c r="B3452" s="12" t="s">
        <v>3449</v>
      </c>
      <c r="C3452" s="12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18">
        <f t="shared" si="318"/>
        <v>42036.621192129627</v>
      </c>
      <c r="O3452" s="16">
        <f t="shared" si="319"/>
        <v>42096.454525462956</v>
      </c>
      <c r="P3452" s="5" t="s">
        <v>8271</v>
      </c>
      <c r="Q3452" s="9">
        <f t="shared" si="320"/>
        <v>1.52</v>
      </c>
      <c r="R3452" s="15">
        <f t="shared" si="321"/>
        <v>19.489999999999998</v>
      </c>
      <c r="S3452" s="5" t="str">
        <f t="shared" si="322"/>
        <v>theater</v>
      </c>
      <c r="T3452" s="5" t="str">
        <f t="shared" si="323"/>
        <v>plays</v>
      </c>
    </row>
    <row r="3453" spans="1:20" ht="32" x14ac:dyDescent="0.2">
      <c r="A3453" s="5">
        <v>3451</v>
      </c>
      <c r="B3453" s="12" t="s">
        <v>3450</v>
      </c>
      <c r="C3453" s="12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18">
        <f t="shared" si="318"/>
        <v>42088.640358796292</v>
      </c>
      <c r="O3453" s="16">
        <f t="shared" si="319"/>
        <v>42115.515358796292</v>
      </c>
      <c r="P3453" s="5" t="s">
        <v>8271</v>
      </c>
      <c r="Q3453" s="9">
        <f t="shared" si="320"/>
        <v>1.0123076923076924</v>
      </c>
      <c r="R3453" s="15">
        <f t="shared" si="321"/>
        <v>41.13</v>
      </c>
      <c r="S3453" s="5" t="str">
        <f t="shared" si="322"/>
        <v>theater</v>
      </c>
      <c r="T3453" s="5" t="str">
        <f t="shared" si="323"/>
        <v>plays</v>
      </c>
    </row>
    <row r="3454" spans="1:20" ht="32" x14ac:dyDescent="0.2">
      <c r="A3454" s="5">
        <v>3452</v>
      </c>
      <c r="B3454" s="12" t="s">
        <v>3451</v>
      </c>
      <c r="C3454" s="12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18">
        <f t="shared" si="318"/>
        <v>41820.555856481478</v>
      </c>
      <c r="O3454" s="16">
        <f t="shared" si="319"/>
        <v>41842.957638888889</v>
      </c>
      <c r="P3454" s="5" t="s">
        <v>8271</v>
      </c>
      <c r="Q3454" s="9">
        <f t="shared" si="320"/>
        <v>1.532</v>
      </c>
      <c r="R3454" s="15">
        <f t="shared" si="321"/>
        <v>41.41</v>
      </c>
      <c r="S3454" s="5" t="str">
        <f t="shared" si="322"/>
        <v>theater</v>
      </c>
      <c r="T3454" s="5" t="str">
        <f t="shared" si="323"/>
        <v>plays</v>
      </c>
    </row>
    <row r="3455" spans="1:20" ht="32" x14ac:dyDescent="0.2">
      <c r="A3455" s="5">
        <v>3453</v>
      </c>
      <c r="B3455" s="12" t="s">
        <v>3452</v>
      </c>
      <c r="C3455" s="12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18">
        <f t="shared" si="318"/>
        <v>42535.895324074074</v>
      </c>
      <c r="O3455" s="16">
        <f t="shared" si="319"/>
        <v>42595.770324074074</v>
      </c>
      <c r="P3455" s="5" t="s">
        <v>8271</v>
      </c>
      <c r="Q3455" s="9">
        <f t="shared" si="320"/>
        <v>1.2833333333333334</v>
      </c>
      <c r="R3455" s="15">
        <f t="shared" si="321"/>
        <v>27.5</v>
      </c>
      <c r="S3455" s="5" t="str">
        <f t="shared" si="322"/>
        <v>theater</v>
      </c>
      <c r="T3455" s="5" t="str">
        <f t="shared" si="323"/>
        <v>plays</v>
      </c>
    </row>
    <row r="3456" spans="1:20" ht="32" x14ac:dyDescent="0.2">
      <c r="A3456" s="5">
        <v>3454</v>
      </c>
      <c r="B3456" s="12" t="s">
        <v>3453</v>
      </c>
      <c r="C3456" s="12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18">
        <f t="shared" si="318"/>
        <v>41821.615266203698</v>
      </c>
      <c r="O3456" s="16">
        <f t="shared" si="319"/>
        <v>41851.490266203698</v>
      </c>
      <c r="P3456" s="5" t="s">
        <v>8271</v>
      </c>
      <c r="Q3456" s="9">
        <f t="shared" si="320"/>
        <v>1.0071428571428571</v>
      </c>
      <c r="R3456" s="15">
        <f t="shared" si="321"/>
        <v>33.57</v>
      </c>
      <c r="S3456" s="5" t="str">
        <f t="shared" si="322"/>
        <v>theater</v>
      </c>
      <c r="T3456" s="5" t="str">
        <f t="shared" si="323"/>
        <v>plays</v>
      </c>
    </row>
    <row r="3457" spans="1:20" ht="32" x14ac:dyDescent="0.2">
      <c r="A3457" s="5">
        <v>3455</v>
      </c>
      <c r="B3457" s="12" t="s">
        <v>3454</v>
      </c>
      <c r="C3457" s="12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18">
        <f t="shared" si="318"/>
        <v>42626.666979166665</v>
      </c>
      <c r="O3457" s="16">
        <f t="shared" si="319"/>
        <v>42656.541979166665</v>
      </c>
      <c r="P3457" s="5" t="s">
        <v>8271</v>
      </c>
      <c r="Q3457" s="9">
        <f t="shared" si="320"/>
        <v>1.0065</v>
      </c>
      <c r="R3457" s="15">
        <f t="shared" si="321"/>
        <v>145.87</v>
      </c>
      <c r="S3457" s="5" t="str">
        <f t="shared" si="322"/>
        <v>theater</v>
      </c>
      <c r="T3457" s="5" t="str">
        <f t="shared" si="323"/>
        <v>plays</v>
      </c>
    </row>
    <row r="3458" spans="1:20" ht="32" x14ac:dyDescent="0.2">
      <c r="A3458" s="5">
        <v>3456</v>
      </c>
      <c r="B3458" s="12" t="s">
        <v>3455</v>
      </c>
      <c r="C3458" s="12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18">
        <f t="shared" ref="N3458:N3521" si="324">(J3458/86400)+25569+(-2/24)</f>
        <v>41821.122303240736</v>
      </c>
      <c r="O3458" s="16">
        <f t="shared" ref="O3458:O3521" si="325">(I3458/86400)+25569+(-5/24)</f>
        <v>41852.082638888889</v>
      </c>
      <c r="P3458" s="5" t="s">
        <v>8271</v>
      </c>
      <c r="Q3458" s="9">
        <f t="shared" ref="Q3458:Q3521" si="326">E3458/D3458</f>
        <v>1.913</v>
      </c>
      <c r="R3458" s="15">
        <f t="shared" ref="R3458:R3521" si="327">IF(OR(E3458=0,L3458=0),"N/A",ROUND((E3458/L3458),2))</f>
        <v>358.69</v>
      </c>
      <c r="S3458" s="5" t="str">
        <f t="shared" ref="S3458:S3521" si="328">LEFT(P3458,(FIND("/",P3458,1)-1))</f>
        <v>theater</v>
      </c>
      <c r="T3458" s="5" t="str">
        <f t="shared" ref="T3458:T3521" si="329">RIGHT(P3458,LEN(P3458)-FIND("/",P3458))</f>
        <v>plays</v>
      </c>
    </row>
    <row r="3459" spans="1:20" ht="16" x14ac:dyDescent="0.2">
      <c r="A3459" s="5">
        <v>3457</v>
      </c>
      <c r="B3459" s="12" t="s">
        <v>3456</v>
      </c>
      <c r="C3459" s="12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18">
        <f t="shared" si="324"/>
        <v>42016.623344907406</v>
      </c>
      <c r="O3459" s="16">
        <f t="shared" si="325"/>
        <v>42047.040972222218</v>
      </c>
      <c r="P3459" s="5" t="s">
        <v>8271</v>
      </c>
      <c r="Q3459" s="9">
        <f t="shared" si="326"/>
        <v>1.4019999999999999</v>
      </c>
      <c r="R3459" s="15">
        <f t="shared" si="327"/>
        <v>50.98</v>
      </c>
      <c r="S3459" s="5" t="str">
        <f t="shared" si="328"/>
        <v>theater</v>
      </c>
      <c r="T3459" s="5" t="str">
        <f t="shared" si="329"/>
        <v>plays</v>
      </c>
    </row>
    <row r="3460" spans="1:20" ht="32" x14ac:dyDescent="0.2">
      <c r="A3460" s="5">
        <v>3458</v>
      </c>
      <c r="B3460" s="12" t="s">
        <v>3457</v>
      </c>
      <c r="C3460" s="12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18">
        <f t="shared" si="324"/>
        <v>42011.119247685179</v>
      </c>
      <c r="O3460" s="16">
        <f t="shared" si="325"/>
        <v>42037.977083333331</v>
      </c>
      <c r="P3460" s="5" t="s">
        <v>8271</v>
      </c>
      <c r="Q3460" s="9">
        <f t="shared" si="326"/>
        <v>1.2433537832310839</v>
      </c>
      <c r="R3460" s="15">
        <f t="shared" si="327"/>
        <v>45.04</v>
      </c>
      <c r="S3460" s="5" t="str">
        <f t="shared" si="328"/>
        <v>theater</v>
      </c>
      <c r="T3460" s="5" t="str">
        <f t="shared" si="329"/>
        <v>plays</v>
      </c>
    </row>
    <row r="3461" spans="1:20" ht="32" x14ac:dyDescent="0.2">
      <c r="A3461" s="5">
        <v>3459</v>
      </c>
      <c r="B3461" s="12" t="s">
        <v>3458</v>
      </c>
      <c r="C3461" s="12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18">
        <f t="shared" si="324"/>
        <v>42480.396527777775</v>
      </c>
      <c r="O3461" s="16">
        <f t="shared" si="325"/>
        <v>42510.271527777775</v>
      </c>
      <c r="P3461" s="5" t="s">
        <v>8271</v>
      </c>
      <c r="Q3461" s="9">
        <f t="shared" si="326"/>
        <v>1.262</v>
      </c>
      <c r="R3461" s="15">
        <f t="shared" si="327"/>
        <v>17.53</v>
      </c>
      <c r="S3461" s="5" t="str">
        <f t="shared" si="328"/>
        <v>theater</v>
      </c>
      <c r="T3461" s="5" t="str">
        <f t="shared" si="329"/>
        <v>plays</v>
      </c>
    </row>
    <row r="3462" spans="1:20" ht="32" x14ac:dyDescent="0.2">
      <c r="A3462" s="5">
        <v>3460</v>
      </c>
      <c r="B3462" s="12" t="s">
        <v>3459</v>
      </c>
      <c r="C3462" s="12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18">
        <f t="shared" si="324"/>
        <v>41852.443888888891</v>
      </c>
      <c r="O3462" s="16">
        <f t="shared" si="325"/>
        <v>41866.318888888891</v>
      </c>
      <c r="P3462" s="5" t="s">
        <v>8271</v>
      </c>
      <c r="Q3462" s="9">
        <f t="shared" si="326"/>
        <v>1.9</v>
      </c>
      <c r="R3462" s="15">
        <f t="shared" si="327"/>
        <v>50</v>
      </c>
      <c r="S3462" s="5" t="str">
        <f t="shared" si="328"/>
        <v>theater</v>
      </c>
      <c r="T3462" s="5" t="str">
        <f t="shared" si="329"/>
        <v>plays</v>
      </c>
    </row>
    <row r="3463" spans="1:20" ht="32" x14ac:dyDescent="0.2">
      <c r="A3463" s="5">
        <v>3461</v>
      </c>
      <c r="B3463" s="12" t="s">
        <v>3460</v>
      </c>
      <c r="C3463" s="12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18">
        <f t="shared" si="324"/>
        <v>42643.549525462957</v>
      </c>
      <c r="O3463" s="16">
        <f t="shared" si="325"/>
        <v>42671.916666666664</v>
      </c>
      <c r="P3463" s="5" t="s">
        <v>8271</v>
      </c>
      <c r="Q3463" s="9">
        <f t="shared" si="326"/>
        <v>1.39</v>
      </c>
      <c r="R3463" s="15">
        <f t="shared" si="327"/>
        <v>57.92</v>
      </c>
      <c r="S3463" s="5" t="str">
        <f t="shared" si="328"/>
        <v>theater</v>
      </c>
      <c r="T3463" s="5" t="str">
        <f t="shared" si="329"/>
        <v>plays</v>
      </c>
    </row>
    <row r="3464" spans="1:20" ht="32" x14ac:dyDescent="0.2">
      <c r="A3464" s="5">
        <v>3462</v>
      </c>
      <c r="B3464" s="12" t="s">
        <v>3461</v>
      </c>
      <c r="C3464" s="12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18">
        <f t="shared" si="324"/>
        <v>42179.815138888887</v>
      </c>
      <c r="O3464" s="16">
        <f t="shared" si="325"/>
        <v>42195.541666666664</v>
      </c>
      <c r="P3464" s="5" t="s">
        <v>8271</v>
      </c>
      <c r="Q3464" s="9">
        <f t="shared" si="326"/>
        <v>2.02</v>
      </c>
      <c r="R3464" s="15">
        <f t="shared" si="327"/>
        <v>29.71</v>
      </c>
      <c r="S3464" s="5" t="str">
        <f t="shared" si="328"/>
        <v>theater</v>
      </c>
      <c r="T3464" s="5" t="str">
        <f t="shared" si="329"/>
        <v>plays</v>
      </c>
    </row>
    <row r="3465" spans="1:20" ht="32" x14ac:dyDescent="0.2">
      <c r="A3465" s="5">
        <v>3463</v>
      </c>
      <c r="B3465" s="12" t="s">
        <v>3462</v>
      </c>
      <c r="C3465" s="12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18">
        <f t="shared" si="324"/>
        <v>42612.835474537038</v>
      </c>
      <c r="O3465" s="16">
        <f t="shared" si="325"/>
        <v>42653.957638888889</v>
      </c>
      <c r="P3465" s="5" t="s">
        <v>8271</v>
      </c>
      <c r="Q3465" s="9">
        <f t="shared" si="326"/>
        <v>1.0338000000000001</v>
      </c>
      <c r="R3465" s="15">
        <f t="shared" si="327"/>
        <v>90.68</v>
      </c>
      <c r="S3465" s="5" t="str">
        <f t="shared" si="328"/>
        <v>theater</v>
      </c>
      <c r="T3465" s="5" t="str">
        <f t="shared" si="329"/>
        <v>plays</v>
      </c>
    </row>
    <row r="3466" spans="1:20" ht="32" x14ac:dyDescent="0.2">
      <c r="A3466" s="5">
        <v>3464</v>
      </c>
      <c r="B3466" s="12" t="s">
        <v>3463</v>
      </c>
      <c r="C3466" s="12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18">
        <f t="shared" si="324"/>
        <v>42575.046724537031</v>
      </c>
      <c r="O3466" s="16">
        <f t="shared" si="325"/>
        <v>42604.921724537031</v>
      </c>
      <c r="P3466" s="5" t="s">
        <v>8271</v>
      </c>
      <c r="Q3466" s="9">
        <f t="shared" si="326"/>
        <v>1.023236</v>
      </c>
      <c r="R3466" s="15">
        <f t="shared" si="327"/>
        <v>55.01</v>
      </c>
      <c r="S3466" s="5" t="str">
        <f t="shared" si="328"/>
        <v>theater</v>
      </c>
      <c r="T3466" s="5" t="str">
        <f t="shared" si="329"/>
        <v>plays</v>
      </c>
    </row>
    <row r="3467" spans="1:20" ht="32" x14ac:dyDescent="0.2">
      <c r="A3467" s="5">
        <v>3465</v>
      </c>
      <c r="B3467" s="12" t="s">
        <v>3464</v>
      </c>
      <c r="C3467" s="12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18">
        <f t="shared" si="324"/>
        <v>42200.542499999996</v>
      </c>
      <c r="O3467" s="16">
        <f t="shared" si="325"/>
        <v>42225.458333333336</v>
      </c>
      <c r="P3467" s="5" t="s">
        <v>8271</v>
      </c>
      <c r="Q3467" s="9">
        <f t="shared" si="326"/>
        <v>1.03</v>
      </c>
      <c r="R3467" s="15">
        <f t="shared" si="327"/>
        <v>57.22</v>
      </c>
      <c r="S3467" s="5" t="str">
        <f t="shared" si="328"/>
        <v>theater</v>
      </c>
      <c r="T3467" s="5" t="str">
        <f t="shared" si="329"/>
        <v>plays</v>
      </c>
    </row>
    <row r="3468" spans="1:20" ht="32" x14ac:dyDescent="0.2">
      <c r="A3468" s="5">
        <v>3466</v>
      </c>
      <c r="B3468" s="12" t="s">
        <v>3465</v>
      </c>
      <c r="C3468" s="12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18">
        <f t="shared" si="324"/>
        <v>42419.935763888883</v>
      </c>
      <c r="O3468" s="16">
        <f t="shared" si="325"/>
        <v>42479.769097222219</v>
      </c>
      <c r="P3468" s="5" t="s">
        <v>8271</v>
      </c>
      <c r="Q3468" s="9">
        <f t="shared" si="326"/>
        <v>1.2714285714285714</v>
      </c>
      <c r="R3468" s="15">
        <f t="shared" si="327"/>
        <v>72.95</v>
      </c>
      <c r="S3468" s="5" t="str">
        <f t="shared" si="328"/>
        <v>theater</v>
      </c>
      <c r="T3468" s="5" t="str">
        <f t="shared" si="329"/>
        <v>plays</v>
      </c>
    </row>
    <row r="3469" spans="1:20" ht="16" x14ac:dyDescent="0.2">
      <c r="A3469" s="5">
        <v>3467</v>
      </c>
      <c r="B3469" s="12" t="s">
        <v>3466</v>
      </c>
      <c r="C3469" s="12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18">
        <f t="shared" si="324"/>
        <v>42053.588333333326</v>
      </c>
      <c r="O3469" s="16">
        <f t="shared" si="325"/>
        <v>42083.421666666669</v>
      </c>
      <c r="P3469" s="5" t="s">
        <v>8271</v>
      </c>
      <c r="Q3469" s="9">
        <f t="shared" si="326"/>
        <v>1.01</v>
      </c>
      <c r="R3469" s="15">
        <f t="shared" si="327"/>
        <v>64.47</v>
      </c>
      <c r="S3469" s="5" t="str">
        <f t="shared" si="328"/>
        <v>theater</v>
      </c>
      <c r="T3469" s="5" t="str">
        <f t="shared" si="329"/>
        <v>plays</v>
      </c>
    </row>
    <row r="3470" spans="1:20" ht="32" x14ac:dyDescent="0.2">
      <c r="A3470" s="5">
        <v>3468</v>
      </c>
      <c r="B3470" s="12" t="s">
        <v>3467</v>
      </c>
      <c r="C3470" s="12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18">
        <f t="shared" si="324"/>
        <v>42605.68204861111</v>
      </c>
      <c r="O3470" s="16">
        <f t="shared" si="325"/>
        <v>42633.916666666664</v>
      </c>
      <c r="P3470" s="5" t="s">
        <v>8271</v>
      </c>
      <c r="Q3470" s="9">
        <f t="shared" si="326"/>
        <v>1.2178</v>
      </c>
      <c r="R3470" s="15">
        <f t="shared" si="327"/>
        <v>716.35</v>
      </c>
      <c r="S3470" s="5" t="str">
        <f t="shared" si="328"/>
        <v>theater</v>
      </c>
      <c r="T3470" s="5" t="str">
        <f t="shared" si="329"/>
        <v>plays</v>
      </c>
    </row>
    <row r="3471" spans="1:20" ht="32" x14ac:dyDescent="0.2">
      <c r="A3471" s="5">
        <v>3469</v>
      </c>
      <c r="B3471" s="12" t="s">
        <v>3468</v>
      </c>
      <c r="C3471" s="12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18">
        <f t="shared" si="324"/>
        <v>42458.558391203704</v>
      </c>
      <c r="O3471" s="16">
        <f t="shared" si="325"/>
        <v>42488.433391203704</v>
      </c>
      <c r="P3471" s="5" t="s">
        <v>8271</v>
      </c>
      <c r="Q3471" s="9">
        <f t="shared" si="326"/>
        <v>1.1339285714285714</v>
      </c>
      <c r="R3471" s="15">
        <f t="shared" si="327"/>
        <v>50.4</v>
      </c>
      <c r="S3471" s="5" t="str">
        <f t="shared" si="328"/>
        <v>theater</v>
      </c>
      <c r="T3471" s="5" t="str">
        <f t="shared" si="329"/>
        <v>plays</v>
      </c>
    </row>
    <row r="3472" spans="1:20" ht="16" x14ac:dyDescent="0.2">
      <c r="A3472" s="5">
        <v>3470</v>
      </c>
      <c r="B3472" s="12" t="s">
        <v>3469</v>
      </c>
      <c r="C3472" s="12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18">
        <f t="shared" si="324"/>
        <v>42528.938680555548</v>
      </c>
      <c r="O3472" s="16">
        <f t="shared" si="325"/>
        <v>42566.693055555552</v>
      </c>
      <c r="P3472" s="5" t="s">
        <v>8271</v>
      </c>
      <c r="Q3472" s="9">
        <f t="shared" si="326"/>
        <v>1.5</v>
      </c>
      <c r="R3472" s="15">
        <f t="shared" si="327"/>
        <v>41.67</v>
      </c>
      <c r="S3472" s="5" t="str">
        <f t="shared" si="328"/>
        <v>theater</v>
      </c>
      <c r="T3472" s="5" t="str">
        <f t="shared" si="329"/>
        <v>plays</v>
      </c>
    </row>
    <row r="3473" spans="1:20" ht="32" x14ac:dyDescent="0.2">
      <c r="A3473" s="5">
        <v>3471</v>
      </c>
      <c r="B3473" s="12" t="s">
        <v>3470</v>
      </c>
      <c r="C3473" s="12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18">
        <f t="shared" si="324"/>
        <v>41841.73715277778</v>
      </c>
      <c r="O3473" s="16">
        <f t="shared" si="325"/>
        <v>41882.625</v>
      </c>
      <c r="P3473" s="5" t="s">
        <v>8271</v>
      </c>
      <c r="Q3473" s="9">
        <f t="shared" si="326"/>
        <v>2.1459999999999999</v>
      </c>
      <c r="R3473" s="15">
        <f t="shared" si="327"/>
        <v>35.770000000000003</v>
      </c>
      <c r="S3473" s="5" t="str">
        <f t="shared" si="328"/>
        <v>theater</v>
      </c>
      <c r="T3473" s="5" t="str">
        <f t="shared" si="329"/>
        <v>plays</v>
      </c>
    </row>
    <row r="3474" spans="1:20" ht="32" x14ac:dyDescent="0.2">
      <c r="A3474" s="5">
        <v>3472</v>
      </c>
      <c r="B3474" s="12" t="s">
        <v>3471</v>
      </c>
      <c r="C3474" s="12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18">
        <f t="shared" si="324"/>
        <v>41928.087164351848</v>
      </c>
      <c r="O3474" s="16">
        <f t="shared" si="325"/>
        <v>41949.040972222218</v>
      </c>
      <c r="P3474" s="5" t="s">
        <v>8271</v>
      </c>
      <c r="Q3474" s="9">
        <f t="shared" si="326"/>
        <v>1.0205</v>
      </c>
      <c r="R3474" s="15">
        <f t="shared" si="327"/>
        <v>88.74</v>
      </c>
      <c r="S3474" s="5" t="str">
        <f t="shared" si="328"/>
        <v>theater</v>
      </c>
      <c r="T3474" s="5" t="str">
        <f t="shared" si="329"/>
        <v>plays</v>
      </c>
    </row>
    <row r="3475" spans="1:20" ht="32" x14ac:dyDescent="0.2">
      <c r="A3475" s="5">
        <v>3473</v>
      </c>
      <c r="B3475" s="12" t="s">
        <v>3472</v>
      </c>
      <c r="C3475" s="12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18">
        <f t="shared" si="324"/>
        <v>42062.751111111109</v>
      </c>
      <c r="O3475" s="16">
        <f t="shared" si="325"/>
        <v>42083.643749999996</v>
      </c>
      <c r="P3475" s="5" t="s">
        <v>8271</v>
      </c>
      <c r="Q3475" s="9">
        <f t="shared" si="326"/>
        <v>1</v>
      </c>
      <c r="R3475" s="15">
        <f t="shared" si="327"/>
        <v>148.47999999999999</v>
      </c>
      <c r="S3475" s="5" t="str">
        <f t="shared" si="328"/>
        <v>theater</v>
      </c>
      <c r="T3475" s="5" t="str">
        <f t="shared" si="329"/>
        <v>plays</v>
      </c>
    </row>
    <row r="3476" spans="1:20" ht="32" x14ac:dyDescent="0.2">
      <c r="A3476" s="5">
        <v>3474</v>
      </c>
      <c r="B3476" s="12" t="s">
        <v>3473</v>
      </c>
      <c r="C3476" s="12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18">
        <f t="shared" si="324"/>
        <v>42541.418182870366</v>
      </c>
      <c r="O3476" s="16">
        <f t="shared" si="325"/>
        <v>42571.293182870366</v>
      </c>
      <c r="P3476" s="5" t="s">
        <v>8271</v>
      </c>
      <c r="Q3476" s="9">
        <f t="shared" si="326"/>
        <v>1.01</v>
      </c>
      <c r="R3476" s="15">
        <f t="shared" si="327"/>
        <v>51.79</v>
      </c>
      <c r="S3476" s="5" t="str">
        <f t="shared" si="328"/>
        <v>theater</v>
      </c>
      <c r="T3476" s="5" t="str">
        <f t="shared" si="329"/>
        <v>plays</v>
      </c>
    </row>
    <row r="3477" spans="1:20" ht="32" x14ac:dyDescent="0.2">
      <c r="A3477" s="5">
        <v>3475</v>
      </c>
      <c r="B3477" s="12" t="s">
        <v>3474</v>
      </c>
      <c r="C3477" s="12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18">
        <f t="shared" si="324"/>
        <v>41918.797499999993</v>
      </c>
      <c r="O3477" s="16">
        <f t="shared" si="325"/>
        <v>41945.791666666664</v>
      </c>
      <c r="P3477" s="5" t="s">
        <v>8271</v>
      </c>
      <c r="Q3477" s="9">
        <f t="shared" si="326"/>
        <v>1.1333333333333333</v>
      </c>
      <c r="R3477" s="15">
        <f t="shared" si="327"/>
        <v>20</v>
      </c>
      <c r="S3477" s="5" t="str">
        <f t="shared" si="328"/>
        <v>theater</v>
      </c>
      <c r="T3477" s="5" t="str">
        <f t="shared" si="329"/>
        <v>plays</v>
      </c>
    </row>
    <row r="3478" spans="1:20" ht="32" x14ac:dyDescent="0.2">
      <c r="A3478" s="5">
        <v>3476</v>
      </c>
      <c r="B3478" s="12" t="s">
        <v>3475</v>
      </c>
      <c r="C3478" s="12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18">
        <f t="shared" si="324"/>
        <v>41921.196643518517</v>
      </c>
      <c r="O3478" s="16">
        <f t="shared" si="325"/>
        <v>41938.916666666664</v>
      </c>
      <c r="P3478" s="5" t="s">
        <v>8271</v>
      </c>
      <c r="Q3478" s="9">
        <f t="shared" si="326"/>
        <v>1.04</v>
      </c>
      <c r="R3478" s="15">
        <f t="shared" si="327"/>
        <v>52</v>
      </c>
      <c r="S3478" s="5" t="str">
        <f t="shared" si="328"/>
        <v>theater</v>
      </c>
      <c r="T3478" s="5" t="str">
        <f t="shared" si="329"/>
        <v>plays</v>
      </c>
    </row>
    <row r="3479" spans="1:20" ht="32" x14ac:dyDescent="0.2">
      <c r="A3479" s="5">
        <v>3477</v>
      </c>
      <c r="B3479" s="12" t="s">
        <v>3476</v>
      </c>
      <c r="C3479" s="12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18">
        <f t="shared" si="324"/>
        <v>42128.653275462959</v>
      </c>
      <c r="O3479" s="16">
        <f t="shared" si="325"/>
        <v>42140.916666666664</v>
      </c>
      <c r="P3479" s="5" t="s">
        <v>8271</v>
      </c>
      <c r="Q3479" s="9">
        <f t="shared" si="326"/>
        <v>1.1533333333333333</v>
      </c>
      <c r="R3479" s="15">
        <f t="shared" si="327"/>
        <v>53.23</v>
      </c>
      <c r="S3479" s="5" t="str">
        <f t="shared" si="328"/>
        <v>theater</v>
      </c>
      <c r="T3479" s="5" t="str">
        <f t="shared" si="329"/>
        <v>plays</v>
      </c>
    </row>
    <row r="3480" spans="1:20" ht="32" x14ac:dyDescent="0.2">
      <c r="A3480" s="5">
        <v>3478</v>
      </c>
      <c r="B3480" s="12" t="s">
        <v>3477</v>
      </c>
      <c r="C3480" s="12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18">
        <f t="shared" si="324"/>
        <v>42053.833587962959</v>
      </c>
      <c r="O3480" s="16">
        <f t="shared" si="325"/>
        <v>42079.666666666664</v>
      </c>
      <c r="P3480" s="5" t="s">
        <v>8271</v>
      </c>
      <c r="Q3480" s="9">
        <f t="shared" si="326"/>
        <v>1.1285000000000001</v>
      </c>
      <c r="R3480" s="15">
        <f t="shared" si="327"/>
        <v>39.6</v>
      </c>
      <c r="S3480" s="5" t="str">
        <f t="shared" si="328"/>
        <v>theater</v>
      </c>
      <c r="T3480" s="5" t="str">
        <f t="shared" si="329"/>
        <v>plays</v>
      </c>
    </row>
    <row r="3481" spans="1:20" ht="32" x14ac:dyDescent="0.2">
      <c r="A3481" s="5">
        <v>3479</v>
      </c>
      <c r="B3481" s="12" t="s">
        <v>3478</v>
      </c>
      <c r="C3481" s="12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18">
        <f t="shared" si="324"/>
        <v>41781.77175925926</v>
      </c>
      <c r="O3481" s="16">
        <f t="shared" si="325"/>
        <v>41811.64675925926</v>
      </c>
      <c r="P3481" s="5" t="s">
        <v>8271</v>
      </c>
      <c r="Q3481" s="9">
        <f t="shared" si="326"/>
        <v>1.2786666666666666</v>
      </c>
      <c r="R3481" s="15">
        <f t="shared" si="327"/>
        <v>34.25</v>
      </c>
      <c r="S3481" s="5" t="str">
        <f t="shared" si="328"/>
        <v>theater</v>
      </c>
      <c r="T3481" s="5" t="str">
        <f t="shared" si="329"/>
        <v>plays</v>
      </c>
    </row>
    <row r="3482" spans="1:20" ht="32" x14ac:dyDescent="0.2">
      <c r="A3482" s="5">
        <v>3480</v>
      </c>
      <c r="B3482" s="12" t="s">
        <v>3479</v>
      </c>
      <c r="C3482" s="12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18">
        <f t="shared" si="324"/>
        <v>42171.234108796292</v>
      </c>
      <c r="O3482" s="16">
        <f t="shared" si="325"/>
        <v>42195.666666666664</v>
      </c>
      <c r="P3482" s="5" t="s">
        <v>8271</v>
      </c>
      <c r="Q3482" s="9">
        <f t="shared" si="326"/>
        <v>1.4266666666666667</v>
      </c>
      <c r="R3482" s="15">
        <f t="shared" si="327"/>
        <v>164.62</v>
      </c>
      <c r="S3482" s="5" t="str">
        <f t="shared" si="328"/>
        <v>theater</v>
      </c>
      <c r="T3482" s="5" t="str">
        <f t="shared" si="329"/>
        <v>plays</v>
      </c>
    </row>
    <row r="3483" spans="1:20" ht="32" x14ac:dyDescent="0.2">
      <c r="A3483" s="5">
        <v>3481</v>
      </c>
      <c r="B3483" s="12" t="s">
        <v>3480</v>
      </c>
      <c r="C3483" s="12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18">
        <f t="shared" si="324"/>
        <v>41989.164212962962</v>
      </c>
      <c r="O3483" s="16">
        <f t="shared" si="325"/>
        <v>42006.039212962962</v>
      </c>
      <c r="P3483" s="5" t="s">
        <v>8271</v>
      </c>
      <c r="Q3483" s="9">
        <f t="shared" si="326"/>
        <v>1.1879999999999999</v>
      </c>
      <c r="R3483" s="15">
        <f t="shared" si="327"/>
        <v>125.05</v>
      </c>
      <c r="S3483" s="5" t="str">
        <f t="shared" si="328"/>
        <v>theater</v>
      </c>
      <c r="T3483" s="5" t="str">
        <f t="shared" si="329"/>
        <v>plays</v>
      </c>
    </row>
    <row r="3484" spans="1:20" ht="32" x14ac:dyDescent="0.2">
      <c r="A3484" s="5">
        <v>3482</v>
      </c>
      <c r="B3484" s="12" t="s">
        <v>3481</v>
      </c>
      <c r="C3484" s="12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18">
        <f t="shared" si="324"/>
        <v>41796.688263888886</v>
      </c>
      <c r="O3484" s="16">
        <f t="shared" si="325"/>
        <v>41826.563263888886</v>
      </c>
      <c r="P3484" s="5" t="s">
        <v>8271</v>
      </c>
      <c r="Q3484" s="9">
        <f t="shared" si="326"/>
        <v>1.3833333333333333</v>
      </c>
      <c r="R3484" s="15">
        <f t="shared" si="327"/>
        <v>51.88</v>
      </c>
      <c r="S3484" s="5" t="str">
        <f t="shared" si="328"/>
        <v>theater</v>
      </c>
      <c r="T3484" s="5" t="str">
        <f t="shared" si="329"/>
        <v>plays</v>
      </c>
    </row>
    <row r="3485" spans="1:20" ht="32" x14ac:dyDescent="0.2">
      <c r="A3485" s="5">
        <v>3483</v>
      </c>
      <c r="B3485" s="12" t="s">
        <v>3482</v>
      </c>
      <c r="C3485" s="12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18">
        <f t="shared" si="324"/>
        <v>41793.585428240738</v>
      </c>
      <c r="O3485" s="16">
        <f t="shared" si="325"/>
        <v>41823.460428240738</v>
      </c>
      <c r="P3485" s="5" t="s">
        <v>8271</v>
      </c>
      <c r="Q3485" s="9">
        <f t="shared" si="326"/>
        <v>1.599402985074627</v>
      </c>
      <c r="R3485" s="15">
        <f t="shared" si="327"/>
        <v>40.29</v>
      </c>
      <c r="S3485" s="5" t="str">
        <f t="shared" si="328"/>
        <v>theater</v>
      </c>
      <c r="T3485" s="5" t="str">
        <f t="shared" si="329"/>
        <v>plays</v>
      </c>
    </row>
    <row r="3486" spans="1:20" ht="32" x14ac:dyDescent="0.2">
      <c r="A3486" s="5">
        <v>3484</v>
      </c>
      <c r="B3486" s="12" t="s">
        <v>3483</v>
      </c>
      <c r="C3486" s="12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18">
        <f t="shared" si="324"/>
        <v>42506.677071759252</v>
      </c>
      <c r="O3486" s="16">
        <f t="shared" si="325"/>
        <v>42536.552071759252</v>
      </c>
      <c r="P3486" s="5" t="s">
        <v>8271</v>
      </c>
      <c r="Q3486" s="9">
        <f t="shared" si="326"/>
        <v>1.1424000000000001</v>
      </c>
      <c r="R3486" s="15">
        <f t="shared" si="327"/>
        <v>64.91</v>
      </c>
      <c r="S3486" s="5" t="str">
        <f t="shared" si="328"/>
        <v>theater</v>
      </c>
      <c r="T3486" s="5" t="str">
        <f t="shared" si="329"/>
        <v>plays</v>
      </c>
    </row>
    <row r="3487" spans="1:20" ht="32" x14ac:dyDescent="0.2">
      <c r="A3487" s="5">
        <v>3485</v>
      </c>
      <c r="B3487" s="12" t="s">
        <v>3484</v>
      </c>
      <c r="C3487" s="12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18">
        <f t="shared" si="324"/>
        <v>42372.609722222223</v>
      </c>
      <c r="O3487" s="16">
        <f t="shared" si="325"/>
        <v>42402.484722222223</v>
      </c>
      <c r="P3487" s="5" t="s">
        <v>8271</v>
      </c>
      <c r="Q3487" s="9">
        <f t="shared" si="326"/>
        <v>1.0060606060606061</v>
      </c>
      <c r="R3487" s="15">
        <f t="shared" si="327"/>
        <v>55.33</v>
      </c>
      <c r="S3487" s="5" t="str">
        <f t="shared" si="328"/>
        <v>theater</v>
      </c>
      <c r="T3487" s="5" t="str">
        <f t="shared" si="329"/>
        <v>plays</v>
      </c>
    </row>
    <row r="3488" spans="1:20" ht="32" x14ac:dyDescent="0.2">
      <c r="A3488" s="5">
        <v>3486</v>
      </c>
      <c r="B3488" s="12" t="s">
        <v>3485</v>
      </c>
      <c r="C3488" s="12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18">
        <f t="shared" si="324"/>
        <v>42126.791678240734</v>
      </c>
      <c r="O3488" s="16">
        <f t="shared" si="325"/>
        <v>42158.082638888889</v>
      </c>
      <c r="P3488" s="5" t="s">
        <v>8271</v>
      </c>
      <c r="Q3488" s="9">
        <f t="shared" si="326"/>
        <v>1.552</v>
      </c>
      <c r="R3488" s="15">
        <f t="shared" si="327"/>
        <v>83.14</v>
      </c>
      <c r="S3488" s="5" t="str">
        <f t="shared" si="328"/>
        <v>theater</v>
      </c>
      <c r="T3488" s="5" t="str">
        <f t="shared" si="329"/>
        <v>plays</v>
      </c>
    </row>
    <row r="3489" spans="1:20" ht="32" x14ac:dyDescent="0.2">
      <c r="A3489" s="5">
        <v>3487</v>
      </c>
      <c r="B3489" s="12" t="s">
        <v>3486</v>
      </c>
      <c r="C3489" s="12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18">
        <f t="shared" si="324"/>
        <v>42149.857083333329</v>
      </c>
      <c r="O3489" s="16">
        <f t="shared" si="325"/>
        <v>42179.732083333329</v>
      </c>
      <c r="P3489" s="5" t="s">
        <v>8271</v>
      </c>
      <c r="Q3489" s="9">
        <f t="shared" si="326"/>
        <v>1.2775000000000001</v>
      </c>
      <c r="R3489" s="15">
        <f t="shared" si="327"/>
        <v>38.71</v>
      </c>
      <c r="S3489" s="5" t="str">
        <f t="shared" si="328"/>
        <v>theater</v>
      </c>
      <c r="T3489" s="5" t="str">
        <f t="shared" si="329"/>
        <v>plays</v>
      </c>
    </row>
    <row r="3490" spans="1:20" ht="32" x14ac:dyDescent="0.2">
      <c r="A3490" s="5">
        <v>3488</v>
      </c>
      <c r="B3490" s="12" t="s">
        <v>3487</v>
      </c>
      <c r="C3490" s="12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18">
        <f t="shared" si="324"/>
        <v>42087.68472222222</v>
      </c>
      <c r="O3490" s="16">
        <f t="shared" si="325"/>
        <v>42111.458333333336</v>
      </c>
      <c r="P3490" s="5" t="s">
        <v>8271</v>
      </c>
      <c r="Q3490" s="9">
        <f t="shared" si="326"/>
        <v>1.212</v>
      </c>
      <c r="R3490" s="15">
        <f t="shared" si="327"/>
        <v>125.38</v>
      </c>
      <c r="S3490" s="5" t="str">
        <f t="shared" si="328"/>
        <v>theater</v>
      </c>
      <c r="T3490" s="5" t="str">
        <f t="shared" si="329"/>
        <v>plays</v>
      </c>
    </row>
    <row r="3491" spans="1:20" ht="32" x14ac:dyDescent="0.2">
      <c r="A3491" s="5">
        <v>3489</v>
      </c>
      <c r="B3491" s="12" t="s">
        <v>3488</v>
      </c>
      <c r="C3491" s="12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18">
        <f t="shared" si="324"/>
        <v>41753.552442129629</v>
      </c>
      <c r="O3491" s="16">
        <f t="shared" si="325"/>
        <v>41783.666666666664</v>
      </c>
      <c r="P3491" s="5" t="s">
        <v>8271</v>
      </c>
      <c r="Q3491" s="9">
        <f t="shared" si="326"/>
        <v>1.127</v>
      </c>
      <c r="R3491" s="15">
        <f t="shared" si="327"/>
        <v>78.260000000000005</v>
      </c>
      <c r="S3491" s="5" t="str">
        <f t="shared" si="328"/>
        <v>theater</v>
      </c>
      <c r="T3491" s="5" t="str">
        <f t="shared" si="329"/>
        <v>plays</v>
      </c>
    </row>
    <row r="3492" spans="1:20" ht="32" x14ac:dyDescent="0.2">
      <c r="A3492" s="5">
        <v>3490</v>
      </c>
      <c r="B3492" s="12" t="s">
        <v>3489</v>
      </c>
      <c r="C3492" s="12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18">
        <f t="shared" si="324"/>
        <v>42443.719027777777</v>
      </c>
      <c r="O3492" s="16">
        <f t="shared" si="325"/>
        <v>42473.594027777777</v>
      </c>
      <c r="P3492" s="5" t="s">
        <v>8271</v>
      </c>
      <c r="Q3492" s="9">
        <f t="shared" si="326"/>
        <v>1.2749999999999999</v>
      </c>
      <c r="R3492" s="15">
        <f t="shared" si="327"/>
        <v>47.22</v>
      </c>
      <c r="S3492" s="5" t="str">
        <f t="shared" si="328"/>
        <v>theater</v>
      </c>
      <c r="T3492" s="5" t="str">
        <f t="shared" si="329"/>
        <v>plays</v>
      </c>
    </row>
    <row r="3493" spans="1:20" ht="32" x14ac:dyDescent="0.2">
      <c r="A3493" s="5">
        <v>3491</v>
      </c>
      <c r="B3493" s="12" t="s">
        <v>3490</v>
      </c>
      <c r="C3493" s="12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18">
        <f t="shared" si="324"/>
        <v>42121.166481481479</v>
      </c>
      <c r="O3493" s="16">
        <f t="shared" si="325"/>
        <v>42142.041481481479</v>
      </c>
      <c r="P3493" s="5" t="s">
        <v>8271</v>
      </c>
      <c r="Q3493" s="9">
        <f t="shared" si="326"/>
        <v>1.5820000000000001</v>
      </c>
      <c r="R3493" s="15">
        <f t="shared" si="327"/>
        <v>79.099999999999994</v>
      </c>
      <c r="S3493" s="5" t="str">
        <f t="shared" si="328"/>
        <v>theater</v>
      </c>
      <c r="T3493" s="5" t="str">
        <f t="shared" si="329"/>
        <v>plays</v>
      </c>
    </row>
    <row r="3494" spans="1:20" ht="32" x14ac:dyDescent="0.2">
      <c r="A3494" s="5">
        <v>3492</v>
      </c>
      <c r="B3494" s="12" t="s">
        <v>3491</v>
      </c>
      <c r="C3494" s="12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18">
        <f t="shared" si="324"/>
        <v>42267.925891203697</v>
      </c>
      <c r="O3494" s="16">
        <f t="shared" si="325"/>
        <v>42302.800891203697</v>
      </c>
      <c r="P3494" s="5" t="s">
        <v>8271</v>
      </c>
      <c r="Q3494" s="9">
        <f t="shared" si="326"/>
        <v>1.0526894736842105</v>
      </c>
      <c r="R3494" s="15">
        <f t="shared" si="327"/>
        <v>114.29</v>
      </c>
      <c r="S3494" s="5" t="str">
        <f t="shared" si="328"/>
        <v>theater</v>
      </c>
      <c r="T3494" s="5" t="str">
        <f t="shared" si="329"/>
        <v>plays</v>
      </c>
    </row>
    <row r="3495" spans="1:20" ht="32" x14ac:dyDescent="0.2">
      <c r="A3495" s="5">
        <v>3493</v>
      </c>
      <c r="B3495" s="12" t="s">
        <v>3492</v>
      </c>
      <c r="C3495" s="12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18">
        <f t="shared" si="324"/>
        <v>41848.782824074071</v>
      </c>
      <c r="O3495" s="16">
        <f t="shared" si="325"/>
        <v>41868.007638888885</v>
      </c>
      <c r="P3495" s="5" t="s">
        <v>8271</v>
      </c>
      <c r="Q3495" s="9">
        <f t="shared" si="326"/>
        <v>1</v>
      </c>
      <c r="R3495" s="15">
        <f t="shared" si="327"/>
        <v>51.72</v>
      </c>
      <c r="S3495" s="5" t="str">
        <f t="shared" si="328"/>
        <v>theater</v>
      </c>
      <c r="T3495" s="5" t="str">
        <f t="shared" si="329"/>
        <v>plays</v>
      </c>
    </row>
    <row r="3496" spans="1:20" ht="32" x14ac:dyDescent="0.2">
      <c r="A3496" s="5">
        <v>3494</v>
      </c>
      <c r="B3496" s="12" t="s">
        <v>3493</v>
      </c>
      <c r="C3496" s="12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18">
        <f t="shared" si="324"/>
        <v>42689.131655092591</v>
      </c>
      <c r="O3496" s="16">
        <f t="shared" si="325"/>
        <v>42700.041666666664</v>
      </c>
      <c r="P3496" s="5" t="s">
        <v>8271</v>
      </c>
      <c r="Q3496" s="9">
        <f t="shared" si="326"/>
        <v>1</v>
      </c>
      <c r="R3496" s="15">
        <f t="shared" si="327"/>
        <v>30.77</v>
      </c>
      <c r="S3496" s="5" t="str">
        <f t="shared" si="328"/>
        <v>theater</v>
      </c>
      <c r="T3496" s="5" t="str">
        <f t="shared" si="329"/>
        <v>plays</v>
      </c>
    </row>
    <row r="3497" spans="1:20" ht="32" x14ac:dyDescent="0.2">
      <c r="A3497" s="5">
        <v>3495</v>
      </c>
      <c r="B3497" s="12" t="s">
        <v>3494</v>
      </c>
      <c r="C3497" s="12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18">
        <f t="shared" si="324"/>
        <v>41915.679502314808</v>
      </c>
      <c r="O3497" s="16">
        <f t="shared" si="325"/>
        <v>41944.512499999997</v>
      </c>
      <c r="P3497" s="5" t="s">
        <v>8271</v>
      </c>
      <c r="Q3497" s="9">
        <f t="shared" si="326"/>
        <v>1.0686</v>
      </c>
      <c r="R3497" s="15">
        <f t="shared" si="327"/>
        <v>74.209999999999994</v>
      </c>
      <c r="S3497" s="5" t="str">
        <f t="shared" si="328"/>
        <v>theater</v>
      </c>
      <c r="T3497" s="5" t="str">
        <f t="shared" si="329"/>
        <v>plays</v>
      </c>
    </row>
    <row r="3498" spans="1:20" ht="32" x14ac:dyDescent="0.2">
      <c r="A3498" s="5">
        <v>3496</v>
      </c>
      <c r="B3498" s="12" t="s">
        <v>3495</v>
      </c>
      <c r="C3498" s="12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18">
        <f t="shared" si="324"/>
        <v>42584.763495370367</v>
      </c>
      <c r="O3498" s="16">
        <f t="shared" si="325"/>
        <v>42624.638495370367</v>
      </c>
      <c r="P3498" s="5" t="s">
        <v>8271</v>
      </c>
      <c r="Q3498" s="9">
        <f t="shared" si="326"/>
        <v>1.244</v>
      </c>
      <c r="R3498" s="15">
        <f t="shared" si="327"/>
        <v>47.85</v>
      </c>
      <c r="S3498" s="5" t="str">
        <f t="shared" si="328"/>
        <v>theater</v>
      </c>
      <c r="T3498" s="5" t="str">
        <f t="shared" si="329"/>
        <v>plays</v>
      </c>
    </row>
    <row r="3499" spans="1:20" ht="32" x14ac:dyDescent="0.2">
      <c r="A3499" s="5">
        <v>3497</v>
      </c>
      <c r="B3499" s="12" t="s">
        <v>3496</v>
      </c>
      <c r="C3499" s="12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18">
        <f t="shared" si="324"/>
        <v>42511.65861111111</v>
      </c>
      <c r="O3499" s="16">
        <f t="shared" si="325"/>
        <v>42523.708333333336</v>
      </c>
      <c r="P3499" s="5" t="s">
        <v>8271</v>
      </c>
      <c r="Q3499" s="9">
        <f t="shared" si="326"/>
        <v>1.0870406189555126</v>
      </c>
      <c r="R3499" s="15">
        <f t="shared" si="327"/>
        <v>34.409999999999997</v>
      </c>
      <c r="S3499" s="5" t="str">
        <f t="shared" si="328"/>
        <v>theater</v>
      </c>
      <c r="T3499" s="5" t="str">
        <f t="shared" si="329"/>
        <v>plays</v>
      </c>
    </row>
    <row r="3500" spans="1:20" ht="32" x14ac:dyDescent="0.2">
      <c r="A3500" s="5">
        <v>3498</v>
      </c>
      <c r="B3500" s="12" t="s">
        <v>3497</v>
      </c>
      <c r="C3500" s="12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18">
        <f t="shared" si="324"/>
        <v>42459.075277777774</v>
      </c>
      <c r="O3500" s="16">
        <f t="shared" si="325"/>
        <v>42518.697222222218</v>
      </c>
      <c r="P3500" s="5" t="s">
        <v>8271</v>
      </c>
      <c r="Q3500" s="9">
        <f t="shared" si="326"/>
        <v>1.0242424242424242</v>
      </c>
      <c r="R3500" s="15">
        <f t="shared" si="327"/>
        <v>40.24</v>
      </c>
      <c r="S3500" s="5" t="str">
        <f t="shared" si="328"/>
        <v>theater</v>
      </c>
      <c r="T3500" s="5" t="str">
        <f t="shared" si="329"/>
        <v>plays</v>
      </c>
    </row>
    <row r="3501" spans="1:20" ht="32" x14ac:dyDescent="0.2">
      <c r="A3501" s="5">
        <v>3499</v>
      </c>
      <c r="B3501" s="12" t="s">
        <v>3498</v>
      </c>
      <c r="C3501" s="12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18">
        <f t="shared" si="324"/>
        <v>42131.952835648146</v>
      </c>
      <c r="O3501" s="16">
        <f t="shared" si="325"/>
        <v>42186.082638888889</v>
      </c>
      <c r="P3501" s="5" t="s">
        <v>8271</v>
      </c>
      <c r="Q3501" s="9">
        <f t="shared" si="326"/>
        <v>1.0549999999999999</v>
      </c>
      <c r="R3501" s="15">
        <f t="shared" si="327"/>
        <v>60.29</v>
      </c>
      <c r="S3501" s="5" t="str">
        <f t="shared" si="328"/>
        <v>theater</v>
      </c>
      <c r="T3501" s="5" t="str">
        <f t="shared" si="329"/>
        <v>plays</v>
      </c>
    </row>
    <row r="3502" spans="1:20" ht="32" x14ac:dyDescent="0.2">
      <c r="A3502" s="5">
        <v>3500</v>
      </c>
      <c r="B3502" s="12" t="s">
        <v>3499</v>
      </c>
      <c r="C3502" s="12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18">
        <f t="shared" si="324"/>
        <v>42419.836087962962</v>
      </c>
      <c r="O3502" s="16">
        <f t="shared" si="325"/>
        <v>42435.999305555553</v>
      </c>
      <c r="P3502" s="5" t="s">
        <v>8271</v>
      </c>
      <c r="Q3502" s="9">
        <f t="shared" si="326"/>
        <v>1.0629999999999999</v>
      </c>
      <c r="R3502" s="15">
        <f t="shared" si="327"/>
        <v>25.31</v>
      </c>
      <c r="S3502" s="5" t="str">
        <f t="shared" si="328"/>
        <v>theater</v>
      </c>
      <c r="T3502" s="5" t="str">
        <f t="shared" si="329"/>
        <v>plays</v>
      </c>
    </row>
    <row r="3503" spans="1:20" ht="32" x14ac:dyDescent="0.2">
      <c r="A3503" s="5">
        <v>3501</v>
      </c>
      <c r="B3503" s="12" t="s">
        <v>3500</v>
      </c>
      <c r="C3503" s="12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18">
        <f t="shared" si="324"/>
        <v>42233.680497685178</v>
      </c>
      <c r="O3503" s="16">
        <f t="shared" si="325"/>
        <v>42258.555497685178</v>
      </c>
      <c r="P3503" s="5" t="s">
        <v>8271</v>
      </c>
      <c r="Q3503" s="9">
        <f t="shared" si="326"/>
        <v>1.0066666666666666</v>
      </c>
      <c r="R3503" s="15">
        <f t="shared" si="327"/>
        <v>35.950000000000003</v>
      </c>
      <c r="S3503" s="5" t="str">
        <f t="shared" si="328"/>
        <v>theater</v>
      </c>
      <c r="T3503" s="5" t="str">
        <f t="shared" si="329"/>
        <v>plays</v>
      </c>
    </row>
    <row r="3504" spans="1:20" ht="32" x14ac:dyDescent="0.2">
      <c r="A3504" s="5">
        <v>3502</v>
      </c>
      <c r="B3504" s="12" t="s">
        <v>3501</v>
      </c>
      <c r="C3504" s="12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18">
        <f t="shared" si="324"/>
        <v>42430.756064814814</v>
      </c>
      <c r="O3504" s="16">
        <f t="shared" si="325"/>
        <v>42444.957638888889</v>
      </c>
      <c r="P3504" s="5" t="s">
        <v>8271</v>
      </c>
      <c r="Q3504" s="9">
        <f t="shared" si="326"/>
        <v>1.054</v>
      </c>
      <c r="R3504" s="15">
        <f t="shared" si="327"/>
        <v>136</v>
      </c>
      <c r="S3504" s="5" t="str">
        <f t="shared" si="328"/>
        <v>theater</v>
      </c>
      <c r="T3504" s="5" t="str">
        <f t="shared" si="329"/>
        <v>plays</v>
      </c>
    </row>
    <row r="3505" spans="1:20" ht="32" x14ac:dyDescent="0.2">
      <c r="A3505" s="5">
        <v>3503</v>
      </c>
      <c r="B3505" s="12" t="s">
        <v>3502</v>
      </c>
      <c r="C3505" s="12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18">
        <f t="shared" si="324"/>
        <v>42545.394999999997</v>
      </c>
      <c r="O3505" s="16">
        <f t="shared" si="325"/>
        <v>42575.27</v>
      </c>
      <c r="P3505" s="5" t="s">
        <v>8271</v>
      </c>
      <c r="Q3505" s="9">
        <f t="shared" si="326"/>
        <v>1.0755999999999999</v>
      </c>
      <c r="R3505" s="15">
        <f t="shared" si="327"/>
        <v>70.760000000000005</v>
      </c>
      <c r="S3505" s="5" t="str">
        <f t="shared" si="328"/>
        <v>theater</v>
      </c>
      <c r="T3505" s="5" t="str">
        <f t="shared" si="329"/>
        <v>plays</v>
      </c>
    </row>
    <row r="3506" spans="1:20" ht="32" x14ac:dyDescent="0.2">
      <c r="A3506" s="5">
        <v>3504</v>
      </c>
      <c r="B3506" s="12" t="s">
        <v>3503</v>
      </c>
      <c r="C3506" s="12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18">
        <f t="shared" si="324"/>
        <v>42297.665405092594</v>
      </c>
      <c r="O3506" s="16">
        <f t="shared" si="325"/>
        <v>42327.582071759258</v>
      </c>
      <c r="P3506" s="5" t="s">
        <v>8271</v>
      </c>
      <c r="Q3506" s="9">
        <f t="shared" si="326"/>
        <v>1</v>
      </c>
      <c r="R3506" s="15">
        <f t="shared" si="327"/>
        <v>125</v>
      </c>
      <c r="S3506" s="5" t="str">
        <f t="shared" si="328"/>
        <v>theater</v>
      </c>
      <c r="T3506" s="5" t="str">
        <f t="shared" si="329"/>
        <v>plays</v>
      </c>
    </row>
    <row r="3507" spans="1:20" ht="80" x14ac:dyDescent="0.2">
      <c r="A3507" s="5">
        <v>3505</v>
      </c>
      <c r="B3507" s="12" t="s">
        <v>3504</v>
      </c>
      <c r="C3507" s="12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18">
        <f t="shared" si="324"/>
        <v>41760.852372685185</v>
      </c>
      <c r="O3507" s="16">
        <f t="shared" si="325"/>
        <v>41771.958333333328</v>
      </c>
      <c r="P3507" s="5" t="s">
        <v>8271</v>
      </c>
      <c r="Q3507" s="9">
        <f t="shared" si="326"/>
        <v>1.0376000000000001</v>
      </c>
      <c r="R3507" s="15">
        <f t="shared" si="327"/>
        <v>66.510000000000005</v>
      </c>
      <c r="S3507" s="5" t="str">
        <f t="shared" si="328"/>
        <v>theater</v>
      </c>
      <c r="T3507" s="5" t="str">
        <f t="shared" si="329"/>
        <v>plays</v>
      </c>
    </row>
    <row r="3508" spans="1:20" ht="32" x14ac:dyDescent="0.2">
      <c r="A3508" s="5">
        <v>3506</v>
      </c>
      <c r="B3508" s="12" t="s">
        <v>3505</v>
      </c>
      <c r="C3508" s="12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18">
        <f t="shared" si="324"/>
        <v>41829.650925925926</v>
      </c>
      <c r="O3508" s="16">
        <f t="shared" si="325"/>
        <v>41874.525925925926</v>
      </c>
      <c r="P3508" s="5" t="s">
        <v>8271</v>
      </c>
      <c r="Q3508" s="9">
        <f t="shared" si="326"/>
        <v>1.0149999999999999</v>
      </c>
      <c r="R3508" s="15">
        <f t="shared" si="327"/>
        <v>105</v>
      </c>
      <c r="S3508" s="5" t="str">
        <f t="shared" si="328"/>
        <v>theater</v>
      </c>
      <c r="T3508" s="5" t="str">
        <f t="shared" si="329"/>
        <v>plays</v>
      </c>
    </row>
    <row r="3509" spans="1:20" ht="32" x14ac:dyDescent="0.2">
      <c r="A3509" s="5">
        <v>3507</v>
      </c>
      <c r="B3509" s="12" t="s">
        <v>3506</v>
      </c>
      <c r="C3509" s="12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18">
        <f t="shared" si="324"/>
        <v>42491.839548611104</v>
      </c>
      <c r="O3509" s="16">
        <f t="shared" si="325"/>
        <v>42521.714548611104</v>
      </c>
      <c r="P3509" s="5" t="s">
        <v>8271</v>
      </c>
      <c r="Q3509" s="9">
        <f t="shared" si="326"/>
        <v>1.044</v>
      </c>
      <c r="R3509" s="15">
        <f t="shared" si="327"/>
        <v>145</v>
      </c>
      <c r="S3509" s="5" t="str">
        <f t="shared" si="328"/>
        <v>theater</v>
      </c>
      <c r="T3509" s="5" t="str">
        <f t="shared" si="329"/>
        <v>plays</v>
      </c>
    </row>
    <row r="3510" spans="1:20" ht="32" x14ac:dyDescent="0.2">
      <c r="A3510" s="5">
        <v>3508</v>
      </c>
      <c r="B3510" s="12" t="s">
        <v>3507</v>
      </c>
      <c r="C3510" s="12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18">
        <f t="shared" si="324"/>
        <v>42477.646446759252</v>
      </c>
      <c r="O3510" s="16">
        <f t="shared" si="325"/>
        <v>42500.666666666664</v>
      </c>
      <c r="P3510" s="5" t="s">
        <v>8271</v>
      </c>
      <c r="Q3510" s="9">
        <f t="shared" si="326"/>
        <v>1.8</v>
      </c>
      <c r="R3510" s="15">
        <f t="shared" si="327"/>
        <v>12</v>
      </c>
      <c r="S3510" s="5" t="str">
        <f t="shared" si="328"/>
        <v>theater</v>
      </c>
      <c r="T3510" s="5" t="str">
        <f t="shared" si="329"/>
        <v>plays</v>
      </c>
    </row>
    <row r="3511" spans="1:20" ht="32" x14ac:dyDescent="0.2">
      <c r="A3511" s="5">
        <v>3509</v>
      </c>
      <c r="B3511" s="12" t="s">
        <v>3508</v>
      </c>
      <c r="C3511" s="12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18">
        <f t="shared" si="324"/>
        <v>41950.776226851849</v>
      </c>
      <c r="O3511" s="16">
        <f t="shared" si="325"/>
        <v>41963.996527777774</v>
      </c>
      <c r="P3511" s="5" t="s">
        <v>8271</v>
      </c>
      <c r="Q3511" s="9">
        <f t="shared" si="326"/>
        <v>1.0633333333333332</v>
      </c>
      <c r="R3511" s="15">
        <f t="shared" si="327"/>
        <v>96.67</v>
      </c>
      <c r="S3511" s="5" t="str">
        <f t="shared" si="328"/>
        <v>theater</v>
      </c>
      <c r="T3511" s="5" t="str">
        <f t="shared" si="329"/>
        <v>plays</v>
      </c>
    </row>
    <row r="3512" spans="1:20" ht="32" x14ac:dyDescent="0.2">
      <c r="A3512" s="5">
        <v>3510</v>
      </c>
      <c r="B3512" s="12" t="s">
        <v>3509</v>
      </c>
      <c r="C3512" s="12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18">
        <f t="shared" si="324"/>
        <v>41802.537569444445</v>
      </c>
      <c r="O3512" s="16">
        <f t="shared" si="325"/>
        <v>41822.412569444445</v>
      </c>
      <c r="P3512" s="5" t="s">
        <v>8271</v>
      </c>
      <c r="Q3512" s="9">
        <f t="shared" si="326"/>
        <v>1.0055555555555555</v>
      </c>
      <c r="R3512" s="15">
        <f t="shared" si="327"/>
        <v>60.33</v>
      </c>
      <c r="S3512" s="5" t="str">
        <f t="shared" si="328"/>
        <v>theater</v>
      </c>
      <c r="T3512" s="5" t="str">
        <f t="shared" si="329"/>
        <v>plays</v>
      </c>
    </row>
    <row r="3513" spans="1:20" ht="32" x14ac:dyDescent="0.2">
      <c r="A3513" s="5">
        <v>3511</v>
      </c>
      <c r="B3513" s="12" t="s">
        <v>3510</v>
      </c>
      <c r="C3513" s="12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18">
        <f t="shared" si="324"/>
        <v>41927.790451388886</v>
      </c>
      <c r="O3513" s="16">
        <f t="shared" si="325"/>
        <v>41950.5625</v>
      </c>
      <c r="P3513" s="5" t="s">
        <v>8271</v>
      </c>
      <c r="Q3513" s="9">
        <f t="shared" si="326"/>
        <v>1.012</v>
      </c>
      <c r="R3513" s="15">
        <f t="shared" si="327"/>
        <v>79.89</v>
      </c>
      <c r="S3513" s="5" t="str">
        <f t="shared" si="328"/>
        <v>theater</v>
      </c>
      <c r="T3513" s="5" t="str">
        <f t="shared" si="329"/>
        <v>plays</v>
      </c>
    </row>
    <row r="3514" spans="1:20" ht="32" x14ac:dyDescent="0.2">
      <c r="A3514" s="5">
        <v>3512</v>
      </c>
      <c r="B3514" s="12" t="s">
        <v>3511</v>
      </c>
      <c r="C3514" s="12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18">
        <f t="shared" si="324"/>
        <v>42057.453611111108</v>
      </c>
      <c r="O3514" s="16">
        <f t="shared" si="325"/>
        <v>42117.286944444444</v>
      </c>
      <c r="P3514" s="5" t="s">
        <v>8271</v>
      </c>
      <c r="Q3514" s="9">
        <f t="shared" si="326"/>
        <v>1</v>
      </c>
      <c r="R3514" s="15">
        <f t="shared" si="327"/>
        <v>58.82</v>
      </c>
      <c r="S3514" s="5" t="str">
        <f t="shared" si="328"/>
        <v>theater</v>
      </c>
      <c r="T3514" s="5" t="str">
        <f t="shared" si="329"/>
        <v>plays</v>
      </c>
    </row>
    <row r="3515" spans="1:20" ht="32" x14ac:dyDescent="0.2">
      <c r="A3515" s="5">
        <v>3513</v>
      </c>
      <c r="B3515" s="12" t="s">
        <v>3512</v>
      </c>
      <c r="C3515" s="12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18">
        <f t="shared" si="324"/>
        <v>41781.012870370367</v>
      </c>
      <c r="O3515" s="16">
        <f t="shared" si="325"/>
        <v>41793.999305555553</v>
      </c>
      <c r="P3515" s="5" t="s">
        <v>8271</v>
      </c>
      <c r="Q3515" s="9">
        <f t="shared" si="326"/>
        <v>1.1839285714285714</v>
      </c>
      <c r="R3515" s="15">
        <f t="shared" si="327"/>
        <v>75.34</v>
      </c>
      <c r="S3515" s="5" t="str">
        <f t="shared" si="328"/>
        <v>theater</v>
      </c>
      <c r="T3515" s="5" t="str">
        <f t="shared" si="329"/>
        <v>plays</v>
      </c>
    </row>
    <row r="3516" spans="1:20" ht="32" x14ac:dyDescent="0.2">
      <c r="A3516" s="5">
        <v>3514</v>
      </c>
      <c r="B3516" s="12" t="s">
        <v>3513</v>
      </c>
      <c r="C3516" s="12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18">
        <f t="shared" si="324"/>
        <v>42020.763333333329</v>
      </c>
      <c r="O3516" s="16">
        <f t="shared" si="325"/>
        <v>42036.999305555553</v>
      </c>
      <c r="P3516" s="5" t="s">
        <v>8271</v>
      </c>
      <c r="Q3516" s="9">
        <f t="shared" si="326"/>
        <v>1.1000000000000001</v>
      </c>
      <c r="R3516" s="15">
        <f t="shared" si="327"/>
        <v>55</v>
      </c>
      <c r="S3516" s="5" t="str">
        <f t="shared" si="328"/>
        <v>theater</v>
      </c>
      <c r="T3516" s="5" t="str">
        <f t="shared" si="329"/>
        <v>plays</v>
      </c>
    </row>
    <row r="3517" spans="1:20" ht="32" x14ac:dyDescent="0.2">
      <c r="A3517" s="5">
        <v>3515</v>
      </c>
      <c r="B3517" s="12" t="s">
        <v>3514</v>
      </c>
      <c r="C3517" s="12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18">
        <f t="shared" si="324"/>
        <v>42125.689479166664</v>
      </c>
      <c r="O3517" s="16">
        <f t="shared" si="325"/>
        <v>42155.564479166664</v>
      </c>
      <c r="P3517" s="5" t="s">
        <v>8271</v>
      </c>
      <c r="Q3517" s="9">
        <f t="shared" si="326"/>
        <v>1.0266666666666666</v>
      </c>
      <c r="R3517" s="15">
        <f t="shared" si="327"/>
        <v>66.959999999999994</v>
      </c>
      <c r="S3517" s="5" t="str">
        <f t="shared" si="328"/>
        <v>theater</v>
      </c>
      <c r="T3517" s="5" t="str">
        <f t="shared" si="329"/>
        <v>plays</v>
      </c>
    </row>
    <row r="3518" spans="1:20" ht="32" x14ac:dyDescent="0.2">
      <c r="A3518" s="5">
        <v>3516</v>
      </c>
      <c r="B3518" s="12" t="s">
        <v>3515</v>
      </c>
      <c r="C3518" s="12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18">
        <f t="shared" si="324"/>
        <v>41855.926736111105</v>
      </c>
      <c r="O3518" s="16">
        <f t="shared" si="325"/>
        <v>41889.916666666664</v>
      </c>
      <c r="P3518" s="5" t="s">
        <v>8271</v>
      </c>
      <c r="Q3518" s="9">
        <f t="shared" si="326"/>
        <v>1</v>
      </c>
      <c r="R3518" s="15">
        <f t="shared" si="327"/>
        <v>227.27</v>
      </c>
      <c r="S3518" s="5" t="str">
        <f t="shared" si="328"/>
        <v>theater</v>
      </c>
      <c r="T3518" s="5" t="str">
        <f t="shared" si="329"/>
        <v>plays</v>
      </c>
    </row>
    <row r="3519" spans="1:20" ht="32" x14ac:dyDescent="0.2">
      <c r="A3519" s="5">
        <v>3517</v>
      </c>
      <c r="B3519" s="12" t="s">
        <v>3516</v>
      </c>
      <c r="C3519" s="12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18">
        <f t="shared" si="324"/>
        <v>41794.734189814808</v>
      </c>
      <c r="O3519" s="16">
        <f t="shared" si="325"/>
        <v>41824.25</v>
      </c>
      <c r="P3519" s="5" t="s">
        <v>8271</v>
      </c>
      <c r="Q3519" s="9">
        <f t="shared" si="326"/>
        <v>1</v>
      </c>
      <c r="R3519" s="15">
        <f t="shared" si="327"/>
        <v>307.69</v>
      </c>
      <c r="S3519" s="5" t="str">
        <f t="shared" si="328"/>
        <v>theater</v>
      </c>
      <c r="T3519" s="5" t="str">
        <f t="shared" si="329"/>
        <v>plays</v>
      </c>
    </row>
    <row r="3520" spans="1:20" ht="32" x14ac:dyDescent="0.2">
      <c r="A3520" s="5">
        <v>3518</v>
      </c>
      <c r="B3520" s="12" t="s">
        <v>3517</v>
      </c>
      <c r="C3520" s="12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18">
        <f t="shared" si="324"/>
        <v>41893.700219907405</v>
      </c>
      <c r="O3520" s="16">
        <f t="shared" si="325"/>
        <v>41914.38958333333</v>
      </c>
      <c r="P3520" s="5" t="s">
        <v>8271</v>
      </c>
      <c r="Q3520" s="9">
        <f t="shared" si="326"/>
        <v>1.10046</v>
      </c>
      <c r="R3520" s="15">
        <f t="shared" si="327"/>
        <v>50.02</v>
      </c>
      <c r="S3520" s="5" t="str">
        <f t="shared" si="328"/>
        <v>theater</v>
      </c>
      <c r="T3520" s="5" t="str">
        <f t="shared" si="329"/>
        <v>plays</v>
      </c>
    </row>
    <row r="3521" spans="1:20" ht="32" x14ac:dyDescent="0.2">
      <c r="A3521" s="5">
        <v>3519</v>
      </c>
      <c r="B3521" s="12" t="s">
        <v>3518</v>
      </c>
      <c r="C3521" s="12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18">
        <f t="shared" si="324"/>
        <v>42037.515624999993</v>
      </c>
      <c r="O3521" s="16">
        <f t="shared" si="325"/>
        <v>42067.390624999993</v>
      </c>
      <c r="P3521" s="5" t="s">
        <v>8271</v>
      </c>
      <c r="Q3521" s="9">
        <f t="shared" si="326"/>
        <v>1.0135000000000001</v>
      </c>
      <c r="R3521" s="15">
        <f t="shared" si="327"/>
        <v>72.39</v>
      </c>
      <c r="S3521" s="5" t="str">
        <f t="shared" si="328"/>
        <v>theater</v>
      </c>
      <c r="T3521" s="5" t="str">
        <f t="shared" si="329"/>
        <v>plays</v>
      </c>
    </row>
    <row r="3522" spans="1:20" ht="32" x14ac:dyDescent="0.2">
      <c r="A3522" s="5">
        <v>3520</v>
      </c>
      <c r="B3522" s="12" t="s">
        <v>3519</v>
      </c>
      <c r="C3522" s="12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18">
        <f t="shared" ref="N3522:N3585" si="330">(J3522/86400)+25569+(-2/24)</f>
        <v>42227.740879629629</v>
      </c>
      <c r="O3522" s="16">
        <f t="shared" ref="O3522:O3585" si="331">(I3522/86400)+25569+(-5/24)</f>
        <v>42253.365972222215</v>
      </c>
      <c r="P3522" s="5" t="s">
        <v>8271</v>
      </c>
      <c r="Q3522" s="9">
        <f t="shared" ref="Q3522:Q3585" si="332">E3522/D3522</f>
        <v>1.0075000000000001</v>
      </c>
      <c r="R3522" s="15">
        <f t="shared" ref="R3522:R3585" si="333">IF(OR(E3522=0,L3522=0),"N/A",ROUND((E3522/L3522),2))</f>
        <v>95.95</v>
      </c>
      <c r="S3522" s="5" t="str">
        <f t="shared" ref="S3522:S3585" si="334">LEFT(P3522,(FIND("/",P3522,1)-1))</f>
        <v>theater</v>
      </c>
      <c r="T3522" s="5" t="str">
        <f t="shared" ref="T3522:T3585" si="335">RIGHT(P3522,LEN(P3522)-FIND("/",P3522))</f>
        <v>plays</v>
      </c>
    </row>
    <row r="3523" spans="1:20" ht="32" x14ac:dyDescent="0.2">
      <c r="A3523" s="5">
        <v>3521</v>
      </c>
      <c r="B3523" s="12" t="s">
        <v>3520</v>
      </c>
      <c r="C3523" s="12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18">
        <f t="shared" si="330"/>
        <v>41881.278009259258</v>
      </c>
      <c r="O3523" s="16">
        <f t="shared" si="331"/>
        <v>41911.153009259258</v>
      </c>
      <c r="P3523" s="5" t="s">
        <v>8271</v>
      </c>
      <c r="Q3523" s="9">
        <f t="shared" si="332"/>
        <v>1.6942857142857144</v>
      </c>
      <c r="R3523" s="15">
        <f t="shared" si="333"/>
        <v>45.62</v>
      </c>
      <c r="S3523" s="5" t="str">
        <f t="shared" si="334"/>
        <v>theater</v>
      </c>
      <c r="T3523" s="5" t="str">
        <f t="shared" si="335"/>
        <v>plays</v>
      </c>
    </row>
    <row r="3524" spans="1:20" ht="32" x14ac:dyDescent="0.2">
      <c r="A3524" s="5">
        <v>3522</v>
      </c>
      <c r="B3524" s="12" t="s">
        <v>3521</v>
      </c>
      <c r="C3524" s="12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18">
        <f t="shared" si="330"/>
        <v>42234.706550925919</v>
      </c>
      <c r="O3524" s="16">
        <f t="shared" si="331"/>
        <v>42262.212500000001</v>
      </c>
      <c r="P3524" s="5" t="s">
        <v>8271</v>
      </c>
      <c r="Q3524" s="9">
        <f t="shared" si="332"/>
        <v>1</v>
      </c>
      <c r="R3524" s="15">
        <f t="shared" si="333"/>
        <v>41.03</v>
      </c>
      <c r="S3524" s="5" t="str">
        <f t="shared" si="334"/>
        <v>theater</v>
      </c>
      <c r="T3524" s="5" t="str">
        <f t="shared" si="335"/>
        <v>plays</v>
      </c>
    </row>
    <row r="3525" spans="1:20" ht="32" x14ac:dyDescent="0.2">
      <c r="A3525" s="5">
        <v>3523</v>
      </c>
      <c r="B3525" s="12" t="s">
        <v>3522</v>
      </c>
      <c r="C3525" s="12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18">
        <f t="shared" si="330"/>
        <v>42581.314212962963</v>
      </c>
      <c r="O3525" s="16">
        <f t="shared" si="331"/>
        <v>42638.749999999993</v>
      </c>
      <c r="P3525" s="5" t="s">
        <v>8271</v>
      </c>
      <c r="Q3525" s="9">
        <f t="shared" si="332"/>
        <v>1.1365000000000001</v>
      </c>
      <c r="R3525" s="15">
        <f t="shared" si="333"/>
        <v>56.83</v>
      </c>
      <c r="S3525" s="5" t="str">
        <f t="shared" si="334"/>
        <v>theater</v>
      </c>
      <c r="T3525" s="5" t="str">
        <f t="shared" si="335"/>
        <v>plays</v>
      </c>
    </row>
    <row r="3526" spans="1:20" ht="32" x14ac:dyDescent="0.2">
      <c r="A3526" s="5">
        <v>3524</v>
      </c>
      <c r="B3526" s="12" t="s">
        <v>3523</v>
      </c>
      <c r="C3526" s="12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18">
        <f t="shared" si="330"/>
        <v>41880.680243055554</v>
      </c>
      <c r="O3526" s="16">
        <f t="shared" si="331"/>
        <v>41894.958333333328</v>
      </c>
      <c r="P3526" s="5" t="s">
        <v>8271</v>
      </c>
      <c r="Q3526" s="9">
        <f t="shared" si="332"/>
        <v>1.0156000000000001</v>
      </c>
      <c r="R3526" s="15">
        <f t="shared" si="333"/>
        <v>137.24</v>
      </c>
      <c r="S3526" s="5" t="str">
        <f t="shared" si="334"/>
        <v>theater</v>
      </c>
      <c r="T3526" s="5" t="str">
        <f t="shared" si="335"/>
        <v>plays</v>
      </c>
    </row>
    <row r="3527" spans="1:20" ht="32" x14ac:dyDescent="0.2">
      <c r="A3527" s="5">
        <v>3525</v>
      </c>
      <c r="B3527" s="12" t="s">
        <v>3524</v>
      </c>
      <c r="C3527" s="12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18">
        <f t="shared" si="330"/>
        <v>42214.612337962964</v>
      </c>
      <c r="O3527" s="16">
        <f t="shared" si="331"/>
        <v>42225.458333333336</v>
      </c>
      <c r="P3527" s="5" t="s">
        <v>8271</v>
      </c>
      <c r="Q3527" s="9">
        <f t="shared" si="332"/>
        <v>1.06</v>
      </c>
      <c r="R3527" s="15">
        <f t="shared" si="333"/>
        <v>75.709999999999994</v>
      </c>
      <c r="S3527" s="5" t="str">
        <f t="shared" si="334"/>
        <v>theater</v>
      </c>
      <c r="T3527" s="5" t="str">
        <f t="shared" si="335"/>
        <v>plays</v>
      </c>
    </row>
    <row r="3528" spans="1:20" ht="32" x14ac:dyDescent="0.2">
      <c r="A3528" s="5">
        <v>3526</v>
      </c>
      <c r="B3528" s="12" t="s">
        <v>3525</v>
      </c>
      <c r="C3528" s="12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18">
        <f t="shared" si="330"/>
        <v>42460.251979166664</v>
      </c>
      <c r="O3528" s="16">
        <f t="shared" si="331"/>
        <v>42488.040972222218</v>
      </c>
      <c r="P3528" s="5" t="s">
        <v>8271</v>
      </c>
      <c r="Q3528" s="9">
        <f t="shared" si="332"/>
        <v>1.02</v>
      </c>
      <c r="R3528" s="15">
        <f t="shared" si="333"/>
        <v>99</v>
      </c>
      <c r="S3528" s="5" t="str">
        <f t="shared" si="334"/>
        <v>theater</v>
      </c>
      <c r="T3528" s="5" t="str">
        <f t="shared" si="335"/>
        <v>plays</v>
      </c>
    </row>
    <row r="3529" spans="1:20" ht="32" x14ac:dyDescent="0.2">
      <c r="A3529" s="5">
        <v>3527</v>
      </c>
      <c r="B3529" s="12" t="s">
        <v>3526</v>
      </c>
      <c r="C3529" s="12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18">
        <f t="shared" si="330"/>
        <v>42166.939872685187</v>
      </c>
      <c r="O3529" s="16">
        <f t="shared" si="331"/>
        <v>42195.957638888889</v>
      </c>
      <c r="P3529" s="5" t="s">
        <v>8271</v>
      </c>
      <c r="Q3529" s="9">
        <f t="shared" si="332"/>
        <v>1.1691666666666667</v>
      </c>
      <c r="R3529" s="15">
        <f t="shared" si="333"/>
        <v>81.569999999999993</v>
      </c>
      <c r="S3529" s="5" t="str">
        <f t="shared" si="334"/>
        <v>theater</v>
      </c>
      <c r="T3529" s="5" t="str">
        <f t="shared" si="335"/>
        <v>plays</v>
      </c>
    </row>
    <row r="3530" spans="1:20" ht="32" x14ac:dyDescent="0.2">
      <c r="A3530" s="5">
        <v>3528</v>
      </c>
      <c r="B3530" s="12" t="s">
        <v>3527</v>
      </c>
      <c r="C3530" s="12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18">
        <f t="shared" si="330"/>
        <v>42733.418032407404</v>
      </c>
      <c r="O3530" s="16">
        <f t="shared" si="331"/>
        <v>42753.293032407404</v>
      </c>
      <c r="P3530" s="5" t="s">
        <v>8271</v>
      </c>
      <c r="Q3530" s="9">
        <f t="shared" si="332"/>
        <v>1.0115151515151515</v>
      </c>
      <c r="R3530" s="15">
        <f t="shared" si="333"/>
        <v>45.11</v>
      </c>
      <c r="S3530" s="5" t="str">
        <f t="shared" si="334"/>
        <v>theater</v>
      </c>
      <c r="T3530" s="5" t="str">
        <f t="shared" si="335"/>
        <v>plays</v>
      </c>
    </row>
    <row r="3531" spans="1:20" ht="32" x14ac:dyDescent="0.2">
      <c r="A3531" s="5">
        <v>3529</v>
      </c>
      <c r="B3531" s="12" t="s">
        <v>3528</v>
      </c>
      <c r="C3531" s="12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18">
        <f t="shared" si="330"/>
        <v>42177.678449074076</v>
      </c>
      <c r="O3531" s="16">
        <f t="shared" si="331"/>
        <v>42197.833333333336</v>
      </c>
      <c r="P3531" s="5" t="s">
        <v>8271</v>
      </c>
      <c r="Q3531" s="9">
        <f t="shared" si="332"/>
        <v>1.32</v>
      </c>
      <c r="R3531" s="15">
        <f t="shared" si="333"/>
        <v>36.67</v>
      </c>
      <c r="S3531" s="5" t="str">
        <f t="shared" si="334"/>
        <v>theater</v>
      </c>
      <c r="T3531" s="5" t="str">
        <f t="shared" si="335"/>
        <v>plays</v>
      </c>
    </row>
    <row r="3532" spans="1:20" ht="32" x14ac:dyDescent="0.2">
      <c r="A3532" s="5">
        <v>3530</v>
      </c>
      <c r="B3532" s="12" t="s">
        <v>3529</v>
      </c>
      <c r="C3532" s="12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18">
        <f t="shared" si="330"/>
        <v>42442.54001157407</v>
      </c>
      <c r="O3532" s="16">
        <f t="shared" si="331"/>
        <v>42470.624999999993</v>
      </c>
      <c r="P3532" s="5" t="s">
        <v>8271</v>
      </c>
      <c r="Q3532" s="9">
        <f t="shared" si="332"/>
        <v>1</v>
      </c>
      <c r="R3532" s="15">
        <f t="shared" si="333"/>
        <v>125</v>
      </c>
      <c r="S3532" s="5" t="str">
        <f t="shared" si="334"/>
        <v>theater</v>
      </c>
      <c r="T3532" s="5" t="str">
        <f t="shared" si="335"/>
        <v>plays</v>
      </c>
    </row>
    <row r="3533" spans="1:20" ht="16" x14ac:dyDescent="0.2">
      <c r="A3533" s="5">
        <v>3531</v>
      </c>
      <c r="B3533" s="12" t="s">
        <v>3530</v>
      </c>
      <c r="C3533" s="12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18">
        <f t="shared" si="330"/>
        <v>42521.57099537037</v>
      </c>
      <c r="O3533" s="16">
        <f t="shared" si="331"/>
        <v>42551.44599537037</v>
      </c>
      <c r="P3533" s="5" t="s">
        <v>8271</v>
      </c>
      <c r="Q3533" s="9">
        <f t="shared" si="332"/>
        <v>1.28</v>
      </c>
      <c r="R3533" s="15">
        <f t="shared" si="333"/>
        <v>49.23</v>
      </c>
      <c r="S3533" s="5" t="str">
        <f t="shared" si="334"/>
        <v>theater</v>
      </c>
      <c r="T3533" s="5" t="str">
        <f t="shared" si="335"/>
        <v>plays</v>
      </c>
    </row>
    <row r="3534" spans="1:20" ht="32" x14ac:dyDescent="0.2">
      <c r="A3534" s="5">
        <v>3532</v>
      </c>
      <c r="B3534" s="12" t="s">
        <v>3531</v>
      </c>
      <c r="C3534" s="12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18">
        <f t="shared" si="330"/>
        <v>41884.516516203701</v>
      </c>
      <c r="O3534" s="16">
        <f t="shared" si="331"/>
        <v>41899.957638888889</v>
      </c>
      <c r="P3534" s="5" t="s">
        <v>8271</v>
      </c>
      <c r="Q3534" s="9">
        <f t="shared" si="332"/>
        <v>1.1895833333333334</v>
      </c>
      <c r="R3534" s="15">
        <f t="shared" si="333"/>
        <v>42.3</v>
      </c>
      <c r="S3534" s="5" t="str">
        <f t="shared" si="334"/>
        <v>theater</v>
      </c>
      <c r="T3534" s="5" t="str">
        <f t="shared" si="335"/>
        <v>plays</v>
      </c>
    </row>
    <row r="3535" spans="1:20" ht="32" x14ac:dyDescent="0.2">
      <c r="A3535" s="5">
        <v>3533</v>
      </c>
      <c r="B3535" s="12" t="s">
        <v>3532</v>
      </c>
      <c r="C3535" s="12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18">
        <f t="shared" si="330"/>
        <v>42289.677858796298</v>
      </c>
      <c r="O3535" s="16">
        <f t="shared" si="331"/>
        <v>42319.594525462962</v>
      </c>
      <c r="P3535" s="5" t="s">
        <v>8271</v>
      </c>
      <c r="Q3535" s="9">
        <f t="shared" si="332"/>
        <v>1.262</v>
      </c>
      <c r="R3535" s="15">
        <f t="shared" si="333"/>
        <v>78.88</v>
      </c>
      <c r="S3535" s="5" t="str">
        <f t="shared" si="334"/>
        <v>theater</v>
      </c>
      <c r="T3535" s="5" t="str">
        <f t="shared" si="335"/>
        <v>plays</v>
      </c>
    </row>
    <row r="3536" spans="1:20" ht="32" x14ac:dyDescent="0.2">
      <c r="A3536" s="5">
        <v>3534</v>
      </c>
      <c r="B3536" s="12" t="s">
        <v>3533</v>
      </c>
      <c r="C3536" s="12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18">
        <f t="shared" si="330"/>
        <v>42243.541932870365</v>
      </c>
      <c r="O3536" s="16">
        <f t="shared" si="331"/>
        <v>42278.416932870365</v>
      </c>
      <c r="P3536" s="5" t="s">
        <v>8271</v>
      </c>
      <c r="Q3536" s="9">
        <f t="shared" si="332"/>
        <v>1.5620000000000001</v>
      </c>
      <c r="R3536" s="15">
        <f t="shared" si="333"/>
        <v>38.28</v>
      </c>
      <c r="S3536" s="5" t="str">
        <f t="shared" si="334"/>
        <v>theater</v>
      </c>
      <c r="T3536" s="5" t="str">
        <f t="shared" si="335"/>
        <v>plays</v>
      </c>
    </row>
    <row r="3537" spans="1:20" ht="32" x14ac:dyDescent="0.2">
      <c r="A3537" s="5">
        <v>3535</v>
      </c>
      <c r="B3537" s="12" t="s">
        <v>3534</v>
      </c>
      <c r="C3537" s="12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18">
        <f t="shared" si="330"/>
        <v>42248.556828703702</v>
      </c>
      <c r="O3537" s="16">
        <f t="shared" si="331"/>
        <v>42279.541666666664</v>
      </c>
      <c r="P3537" s="5" t="s">
        <v>8271</v>
      </c>
      <c r="Q3537" s="9">
        <f t="shared" si="332"/>
        <v>1.0315000000000001</v>
      </c>
      <c r="R3537" s="15">
        <f t="shared" si="333"/>
        <v>44.85</v>
      </c>
      <c r="S3537" s="5" t="str">
        <f t="shared" si="334"/>
        <v>theater</v>
      </c>
      <c r="T3537" s="5" t="str">
        <f t="shared" si="335"/>
        <v>plays</v>
      </c>
    </row>
    <row r="3538" spans="1:20" ht="32" x14ac:dyDescent="0.2">
      <c r="A3538" s="5">
        <v>3536</v>
      </c>
      <c r="B3538" s="12" t="s">
        <v>3535</v>
      </c>
      <c r="C3538" s="12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18">
        <f t="shared" si="330"/>
        <v>42328.643807870372</v>
      </c>
      <c r="O3538" s="16">
        <f t="shared" si="331"/>
        <v>42358.290972222218</v>
      </c>
      <c r="P3538" s="5" t="s">
        <v>8271</v>
      </c>
      <c r="Q3538" s="9">
        <f t="shared" si="332"/>
        <v>1.5333333333333334</v>
      </c>
      <c r="R3538" s="15">
        <f t="shared" si="333"/>
        <v>13.53</v>
      </c>
      <c r="S3538" s="5" t="str">
        <f t="shared" si="334"/>
        <v>theater</v>
      </c>
      <c r="T3538" s="5" t="str">
        <f t="shared" si="335"/>
        <v>plays</v>
      </c>
    </row>
    <row r="3539" spans="1:20" ht="32" x14ac:dyDescent="0.2">
      <c r="A3539" s="5">
        <v>3537</v>
      </c>
      <c r="B3539" s="12" t="s">
        <v>3536</v>
      </c>
      <c r="C3539" s="12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18">
        <f t="shared" si="330"/>
        <v>41923.271018518521</v>
      </c>
      <c r="O3539" s="16">
        <f t="shared" si="331"/>
        <v>41960.124305555553</v>
      </c>
      <c r="P3539" s="5" t="s">
        <v>8271</v>
      </c>
      <c r="Q3539" s="9">
        <f t="shared" si="332"/>
        <v>1.8044444444444445</v>
      </c>
      <c r="R3539" s="15">
        <f t="shared" si="333"/>
        <v>43.5</v>
      </c>
      <c r="S3539" s="5" t="str">
        <f t="shared" si="334"/>
        <v>theater</v>
      </c>
      <c r="T3539" s="5" t="str">
        <f t="shared" si="335"/>
        <v>plays</v>
      </c>
    </row>
    <row r="3540" spans="1:20" ht="32" x14ac:dyDescent="0.2">
      <c r="A3540" s="5">
        <v>3538</v>
      </c>
      <c r="B3540" s="12" t="s">
        <v>3537</v>
      </c>
      <c r="C3540" s="12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18">
        <f t="shared" si="330"/>
        <v>42571.337268518517</v>
      </c>
      <c r="O3540" s="16">
        <f t="shared" si="331"/>
        <v>42599.212268518517</v>
      </c>
      <c r="P3540" s="5" t="s">
        <v>8271</v>
      </c>
      <c r="Q3540" s="9">
        <f t="shared" si="332"/>
        <v>1.2845</v>
      </c>
      <c r="R3540" s="15">
        <f t="shared" si="333"/>
        <v>30.95</v>
      </c>
      <c r="S3540" s="5" t="str">
        <f t="shared" si="334"/>
        <v>theater</v>
      </c>
      <c r="T3540" s="5" t="str">
        <f t="shared" si="335"/>
        <v>plays</v>
      </c>
    </row>
    <row r="3541" spans="1:20" ht="32" x14ac:dyDescent="0.2">
      <c r="A3541" s="5">
        <v>3539</v>
      </c>
      <c r="B3541" s="12" t="s">
        <v>3538</v>
      </c>
      <c r="C3541" s="12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18">
        <f t="shared" si="330"/>
        <v>42600.672708333332</v>
      </c>
      <c r="O3541" s="16">
        <f t="shared" si="331"/>
        <v>42621.547708333332</v>
      </c>
      <c r="P3541" s="5" t="s">
        <v>8271</v>
      </c>
      <c r="Q3541" s="9">
        <f t="shared" si="332"/>
        <v>1.1966666666666668</v>
      </c>
      <c r="R3541" s="15">
        <f t="shared" si="333"/>
        <v>55.23</v>
      </c>
      <c r="S3541" s="5" t="str">
        <f t="shared" si="334"/>
        <v>theater</v>
      </c>
      <c r="T3541" s="5" t="str">
        <f t="shared" si="335"/>
        <v>plays</v>
      </c>
    </row>
    <row r="3542" spans="1:20" ht="32" x14ac:dyDescent="0.2">
      <c r="A3542" s="5">
        <v>3540</v>
      </c>
      <c r="B3542" s="12" t="s">
        <v>3539</v>
      </c>
      <c r="C3542" s="12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18">
        <f t="shared" si="330"/>
        <v>42516.920034722221</v>
      </c>
      <c r="O3542" s="16">
        <f t="shared" si="331"/>
        <v>42546.795034722221</v>
      </c>
      <c r="P3542" s="5" t="s">
        <v>8271</v>
      </c>
      <c r="Q3542" s="9">
        <f t="shared" si="332"/>
        <v>1.23</v>
      </c>
      <c r="R3542" s="15">
        <f t="shared" si="333"/>
        <v>46.13</v>
      </c>
      <c r="S3542" s="5" t="str">
        <f t="shared" si="334"/>
        <v>theater</v>
      </c>
      <c r="T3542" s="5" t="str">
        <f t="shared" si="335"/>
        <v>plays</v>
      </c>
    </row>
    <row r="3543" spans="1:20" ht="32" x14ac:dyDescent="0.2">
      <c r="A3543" s="5">
        <v>3541</v>
      </c>
      <c r="B3543" s="12" t="s">
        <v>3540</v>
      </c>
      <c r="C3543" s="12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18">
        <f t="shared" si="330"/>
        <v>42222.646701388883</v>
      </c>
      <c r="O3543" s="16">
        <f t="shared" si="331"/>
        <v>42247.521701388883</v>
      </c>
      <c r="P3543" s="5" t="s">
        <v>8271</v>
      </c>
      <c r="Q3543" s="9">
        <f t="shared" si="332"/>
        <v>1.05</v>
      </c>
      <c r="R3543" s="15">
        <f t="shared" si="333"/>
        <v>39.380000000000003</v>
      </c>
      <c r="S3543" s="5" t="str">
        <f t="shared" si="334"/>
        <v>theater</v>
      </c>
      <c r="T3543" s="5" t="str">
        <f t="shared" si="335"/>
        <v>plays</v>
      </c>
    </row>
    <row r="3544" spans="1:20" ht="32" x14ac:dyDescent="0.2">
      <c r="A3544" s="5">
        <v>3542</v>
      </c>
      <c r="B3544" s="12" t="s">
        <v>3541</v>
      </c>
      <c r="C3544" s="12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18">
        <f t="shared" si="330"/>
        <v>41829.516458333332</v>
      </c>
      <c r="O3544" s="16">
        <f t="shared" si="331"/>
        <v>41889.391458333332</v>
      </c>
      <c r="P3544" s="5" t="s">
        <v>8271</v>
      </c>
      <c r="Q3544" s="9">
        <f t="shared" si="332"/>
        <v>1.0223636363636364</v>
      </c>
      <c r="R3544" s="15">
        <f t="shared" si="333"/>
        <v>66.150000000000006</v>
      </c>
      <c r="S3544" s="5" t="str">
        <f t="shared" si="334"/>
        <v>theater</v>
      </c>
      <c r="T3544" s="5" t="str">
        <f t="shared" si="335"/>
        <v>plays</v>
      </c>
    </row>
    <row r="3545" spans="1:20" ht="32" x14ac:dyDescent="0.2">
      <c r="A3545" s="5">
        <v>3543</v>
      </c>
      <c r="B3545" s="12" t="s">
        <v>3542</v>
      </c>
      <c r="C3545" s="12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18">
        <f t="shared" si="330"/>
        <v>42150.671979166662</v>
      </c>
      <c r="O3545" s="16">
        <f t="shared" si="331"/>
        <v>42180.546979166662</v>
      </c>
      <c r="P3545" s="5" t="s">
        <v>8271</v>
      </c>
      <c r="Q3545" s="9">
        <f t="shared" si="332"/>
        <v>1.0466666666666666</v>
      </c>
      <c r="R3545" s="15">
        <f t="shared" si="333"/>
        <v>54.14</v>
      </c>
      <c r="S3545" s="5" t="str">
        <f t="shared" si="334"/>
        <v>theater</v>
      </c>
      <c r="T3545" s="5" t="str">
        <f t="shared" si="335"/>
        <v>plays</v>
      </c>
    </row>
    <row r="3546" spans="1:20" ht="16" x14ac:dyDescent="0.2">
      <c r="A3546" s="5">
        <v>3544</v>
      </c>
      <c r="B3546" s="12" t="s">
        <v>3543</v>
      </c>
      <c r="C3546" s="12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18">
        <f t="shared" si="330"/>
        <v>42040.748344907406</v>
      </c>
      <c r="O3546" s="16">
        <f t="shared" si="331"/>
        <v>42070.623344907406</v>
      </c>
      <c r="P3546" s="5" t="s">
        <v>8271</v>
      </c>
      <c r="Q3546" s="9">
        <f t="shared" si="332"/>
        <v>1</v>
      </c>
      <c r="R3546" s="15">
        <f t="shared" si="333"/>
        <v>104.17</v>
      </c>
      <c r="S3546" s="5" t="str">
        <f t="shared" si="334"/>
        <v>theater</v>
      </c>
      <c r="T3546" s="5" t="str">
        <f t="shared" si="335"/>
        <v>plays</v>
      </c>
    </row>
    <row r="3547" spans="1:20" ht="32" x14ac:dyDescent="0.2">
      <c r="A3547" s="5">
        <v>3545</v>
      </c>
      <c r="B3547" s="12" t="s">
        <v>3544</v>
      </c>
      <c r="C3547" s="12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18">
        <f t="shared" si="330"/>
        <v>42075.724062499998</v>
      </c>
      <c r="O3547" s="16">
        <f t="shared" si="331"/>
        <v>42105.599062499998</v>
      </c>
      <c r="P3547" s="5" t="s">
        <v>8271</v>
      </c>
      <c r="Q3547" s="9">
        <f t="shared" si="332"/>
        <v>1.004</v>
      </c>
      <c r="R3547" s="15">
        <f t="shared" si="333"/>
        <v>31.38</v>
      </c>
      <c r="S3547" s="5" t="str">
        <f t="shared" si="334"/>
        <v>theater</v>
      </c>
      <c r="T3547" s="5" t="str">
        <f t="shared" si="335"/>
        <v>plays</v>
      </c>
    </row>
    <row r="3548" spans="1:20" ht="32" x14ac:dyDescent="0.2">
      <c r="A3548" s="5">
        <v>3546</v>
      </c>
      <c r="B3548" s="12" t="s">
        <v>3545</v>
      </c>
      <c r="C3548" s="12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18">
        <f t="shared" si="330"/>
        <v>42073.577361111107</v>
      </c>
      <c r="O3548" s="16">
        <f t="shared" si="331"/>
        <v>42094.957638888889</v>
      </c>
      <c r="P3548" s="5" t="s">
        <v>8271</v>
      </c>
      <c r="Q3548" s="9">
        <f t="shared" si="332"/>
        <v>1.0227272727272727</v>
      </c>
      <c r="R3548" s="15">
        <f t="shared" si="333"/>
        <v>59.21</v>
      </c>
      <c r="S3548" s="5" t="str">
        <f t="shared" si="334"/>
        <v>theater</v>
      </c>
      <c r="T3548" s="5" t="str">
        <f t="shared" si="335"/>
        <v>plays</v>
      </c>
    </row>
    <row r="3549" spans="1:20" ht="32" x14ac:dyDescent="0.2">
      <c r="A3549" s="5">
        <v>3547</v>
      </c>
      <c r="B3549" s="12" t="s">
        <v>3546</v>
      </c>
      <c r="C3549" s="12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18">
        <f t="shared" si="330"/>
        <v>42479.995381944442</v>
      </c>
      <c r="O3549" s="16">
        <f t="shared" si="331"/>
        <v>42503.957638888889</v>
      </c>
      <c r="P3549" s="5" t="s">
        <v>8271</v>
      </c>
      <c r="Q3549" s="9">
        <f t="shared" si="332"/>
        <v>1.1440928571428572</v>
      </c>
      <c r="R3549" s="15">
        <f t="shared" si="333"/>
        <v>119.18</v>
      </c>
      <c r="S3549" s="5" t="str">
        <f t="shared" si="334"/>
        <v>theater</v>
      </c>
      <c r="T3549" s="5" t="str">
        <f t="shared" si="335"/>
        <v>plays</v>
      </c>
    </row>
    <row r="3550" spans="1:20" ht="32" x14ac:dyDescent="0.2">
      <c r="A3550" s="5">
        <v>3548</v>
      </c>
      <c r="B3550" s="12" t="s">
        <v>3547</v>
      </c>
      <c r="C3550" s="12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18">
        <f t="shared" si="330"/>
        <v>42411.858958333331</v>
      </c>
      <c r="O3550" s="16">
        <f t="shared" si="331"/>
        <v>42433.833333333336</v>
      </c>
      <c r="P3550" s="5" t="s">
        <v>8271</v>
      </c>
      <c r="Q3550" s="9">
        <f t="shared" si="332"/>
        <v>1.019047619047619</v>
      </c>
      <c r="R3550" s="15">
        <f t="shared" si="333"/>
        <v>164.62</v>
      </c>
      <c r="S3550" s="5" t="str">
        <f t="shared" si="334"/>
        <v>theater</v>
      </c>
      <c r="T3550" s="5" t="str">
        <f t="shared" si="335"/>
        <v>plays</v>
      </c>
    </row>
    <row r="3551" spans="1:20" ht="32" x14ac:dyDescent="0.2">
      <c r="A3551" s="5">
        <v>3549</v>
      </c>
      <c r="B3551" s="12" t="s">
        <v>3548</v>
      </c>
      <c r="C3551" s="12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18">
        <f t="shared" si="330"/>
        <v>42223.311030092591</v>
      </c>
      <c r="O3551" s="16">
        <f t="shared" si="331"/>
        <v>42251.186030092591</v>
      </c>
      <c r="P3551" s="5" t="s">
        <v>8271</v>
      </c>
      <c r="Q3551" s="9">
        <f t="shared" si="332"/>
        <v>1.02</v>
      </c>
      <c r="R3551" s="15">
        <f t="shared" si="333"/>
        <v>24.29</v>
      </c>
      <c r="S3551" s="5" t="str">
        <f t="shared" si="334"/>
        <v>theater</v>
      </c>
      <c r="T3551" s="5" t="str">
        <f t="shared" si="335"/>
        <v>plays</v>
      </c>
    </row>
    <row r="3552" spans="1:20" ht="32" x14ac:dyDescent="0.2">
      <c r="A3552" s="5">
        <v>3550</v>
      </c>
      <c r="B3552" s="12" t="s">
        <v>3549</v>
      </c>
      <c r="C3552" s="12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18">
        <f t="shared" si="330"/>
        <v>42462.810162037036</v>
      </c>
      <c r="O3552" s="16">
        <f t="shared" si="331"/>
        <v>42492.685162037036</v>
      </c>
      <c r="P3552" s="5" t="s">
        <v>8271</v>
      </c>
      <c r="Q3552" s="9">
        <f t="shared" si="332"/>
        <v>1.048</v>
      </c>
      <c r="R3552" s="15">
        <f t="shared" si="333"/>
        <v>40.94</v>
      </c>
      <c r="S3552" s="5" t="str">
        <f t="shared" si="334"/>
        <v>theater</v>
      </c>
      <c r="T3552" s="5" t="str">
        <f t="shared" si="335"/>
        <v>plays</v>
      </c>
    </row>
    <row r="3553" spans="1:20" ht="32" x14ac:dyDescent="0.2">
      <c r="A3553" s="5">
        <v>3551</v>
      </c>
      <c r="B3553" s="12" t="s">
        <v>3550</v>
      </c>
      <c r="C3553" s="12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18">
        <f t="shared" si="330"/>
        <v>41753.432523148142</v>
      </c>
      <c r="O3553" s="16">
        <f t="shared" si="331"/>
        <v>41781.713194444441</v>
      </c>
      <c r="P3553" s="5" t="s">
        <v>8271</v>
      </c>
      <c r="Q3553" s="9">
        <f t="shared" si="332"/>
        <v>1.0183333333333333</v>
      </c>
      <c r="R3553" s="15">
        <f t="shared" si="333"/>
        <v>61.1</v>
      </c>
      <c r="S3553" s="5" t="str">
        <f t="shared" si="334"/>
        <v>theater</v>
      </c>
      <c r="T3553" s="5" t="str">
        <f t="shared" si="335"/>
        <v>plays</v>
      </c>
    </row>
    <row r="3554" spans="1:20" ht="32" x14ac:dyDescent="0.2">
      <c r="A3554" s="5">
        <v>3552</v>
      </c>
      <c r="B3554" s="12" t="s">
        <v>3551</v>
      </c>
      <c r="C3554" s="12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18">
        <f t="shared" si="330"/>
        <v>41788.503749999996</v>
      </c>
      <c r="O3554" s="16">
        <f t="shared" si="331"/>
        <v>41818.378749999996</v>
      </c>
      <c r="P3554" s="5" t="s">
        <v>8271</v>
      </c>
      <c r="Q3554" s="9">
        <f t="shared" si="332"/>
        <v>1</v>
      </c>
      <c r="R3554" s="15">
        <f t="shared" si="333"/>
        <v>38.65</v>
      </c>
      <c r="S3554" s="5" t="str">
        <f t="shared" si="334"/>
        <v>theater</v>
      </c>
      <c r="T3554" s="5" t="str">
        <f t="shared" si="335"/>
        <v>plays</v>
      </c>
    </row>
    <row r="3555" spans="1:20" ht="32" x14ac:dyDescent="0.2">
      <c r="A3555" s="5">
        <v>3553</v>
      </c>
      <c r="B3555" s="12" t="s">
        <v>3552</v>
      </c>
      <c r="C3555" s="12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18">
        <f t="shared" si="330"/>
        <v>42195.945370370369</v>
      </c>
      <c r="O3555" s="16">
        <f t="shared" si="331"/>
        <v>42227.791666666664</v>
      </c>
      <c r="P3555" s="5" t="s">
        <v>8271</v>
      </c>
      <c r="Q3555" s="9">
        <f t="shared" si="332"/>
        <v>1.0627272727272727</v>
      </c>
      <c r="R3555" s="15">
        <f t="shared" si="333"/>
        <v>56.2</v>
      </c>
      <c r="S3555" s="5" t="str">
        <f t="shared" si="334"/>
        <v>theater</v>
      </c>
      <c r="T3555" s="5" t="str">
        <f t="shared" si="335"/>
        <v>plays</v>
      </c>
    </row>
    <row r="3556" spans="1:20" ht="32" x14ac:dyDescent="0.2">
      <c r="A3556" s="5">
        <v>3554</v>
      </c>
      <c r="B3556" s="12" t="s">
        <v>3553</v>
      </c>
      <c r="C3556" s="12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18">
        <f t="shared" si="330"/>
        <v>42015.967118055552</v>
      </c>
      <c r="O3556" s="16">
        <f t="shared" si="331"/>
        <v>42046.499999999993</v>
      </c>
      <c r="P3556" s="5" t="s">
        <v>8271</v>
      </c>
      <c r="Q3556" s="9">
        <f t="shared" si="332"/>
        <v>1.1342219999999998</v>
      </c>
      <c r="R3556" s="15">
        <f t="shared" si="333"/>
        <v>107</v>
      </c>
      <c r="S3556" s="5" t="str">
        <f t="shared" si="334"/>
        <v>theater</v>
      </c>
      <c r="T3556" s="5" t="str">
        <f t="shared" si="335"/>
        <v>plays</v>
      </c>
    </row>
    <row r="3557" spans="1:20" ht="32" x14ac:dyDescent="0.2">
      <c r="A3557" s="5">
        <v>3555</v>
      </c>
      <c r="B3557" s="12" t="s">
        <v>3554</v>
      </c>
      <c r="C3557" s="12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18">
        <f t="shared" si="330"/>
        <v>42661.358726851853</v>
      </c>
      <c r="O3557" s="16">
        <f t="shared" si="331"/>
        <v>42691.275393518517</v>
      </c>
      <c r="P3557" s="5" t="s">
        <v>8271</v>
      </c>
      <c r="Q3557" s="9">
        <f t="shared" si="332"/>
        <v>1</v>
      </c>
      <c r="R3557" s="15">
        <f t="shared" si="333"/>
        <v>171.43</v>
      </c>
      <c r="S3557" s="5" t="str">
        <f t="shared" si="334"/>
        <v>theater</v>
      </c>
      <c r="T3557" s="5" t="str">
        <f t="shared" si="335"/>
        <v>plays</v>
      </c>
    </row>
    <row r="3558" spans="1:20" ht="32" x14ac:dyDescent="0.2">
      <c r="A3558" s="5">
        <v>3556</v>
      </c>
      <c r="B3558" s="12" t="s">
        <v>3555</v>
      </c>
      <c r="C3558" s="12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18">
        <f t="shared" si="330"/>
        <v>41808.566249999996</v>
      </c>
      <c r="O3558" s="16">
        <f t="shared" si="331"/>
        <v>41868.441249999996</v>
      </c>
      <c r="P3558" s="5" t="s">
        <v>8271</v>
      </c>
      <c r="Q3558" s="9">
        <f t="shared" si="332"/>
        <v>1.0045454545454546</v>
      </c>
      <c r="R3558" s="15">
        <f t="shared" si="333"/>
        <v>110.5</v>
      </c>
      <c r="S3558" s="5" t="str">
        <f t="shared" si="334"/>
        <v>theater</v>
      </c>
      <c r="T3558" s="5" t="str">
        <f t="shared" si="335"/>
        <v>plays</v>
      </c>
    </row>
    <row r="3559" spans="1:20" ht="32" x14ac:dyDescent="0.2">
      <c r="A3559" s="5">
        <v>3557</v>
      </c>
      <c r="B3559" s="12" t="s">
        <v>3556</v>
      </c>
      <c r="C3559" s="12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18">
        <f t="shared" si="330"/>
        <v>41730.193414351852</v>
      </c>
      <c r="O3559" s="16">
        <f t="shared" si="331"/>
        <v>41764.068414351852</v>
      </c>
      <c r="P3559" s="5" t="s">
        <v>8271</v>
      </c>
      <c r="Q3559" s="9">
        <f t="shared" si="332"/>
        <v>1.0003599999999999</v>
      </c>
      <c r="R3559" s="15">
        <f t="shared" si="333"/>
        <v>179.28</v>
      </c>
      <c r="S3559" s="5" t="str">
        <f t="shared" si="334"/>
        <v>theater</v>
      </c>
      <c r="T3559" s="5" t="str">
        <f t="shared" si="335"/>
        <v>plays</v>
      </c>
    </row>
    <row r="3560" spans="1:20" ht="32" x14ac:dyDescent="0.2">
      <c r="A3560" s="5">
        <v>3558</v>
      </c>
      <c r="B3560" s="12" t="s">
        <v>3557</v>
      </c>
      <c r="C3560" s="12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18">
        <f t="shared" si="330"/>
        <v>42139.733506944445</v>
      </c>
      <c r="O3560" s="16">
        <f t="shared" si="331"/>
        <v>42181.666666666664</v>
      </c>
      <c r="P3560" s="5" t="s">
        <v>8271</v>
      </c>
      <c r="Q3560" s="9">
        <f t="shared" si="332"/>
        <v>1.44</v>
      </c>
      <c r="R3560" s="15">
        <f t="shared" si="333"/>
        <v>22.91</v>
      </c>
      <c r="S3560" s="5" t="str">
        <f t="shared" si="334"/>
        <v>theater</v>
      </c>
      <c r="T3560" s="5" t="str">
        <f t="shared" si="335"/>
        <v>plays</v>
      </c>
    </row>
    <row r="3561" spans="1:20" ht="32" x14ac:dyDescent="0.2">
      <c r="A3561" s="5">
        <v>3559</v>
      </c>
      <c r="B3561" s="12" t="s">
        <v>3558</v>
      </c>
      <c r="C3561" s="12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18">
        <f t="shared" si="330"/>
        <v>42194.012824074067</v>
      </c>
      <c r="O3561" s="16">
        <f t="shared" si="331"/>
        <v>42216.165277777771</v>
      </c>
      <c r="P3561" s="5" t="s">
        <v>8271</v>
      </c>
      <c r="Q3561" s="9">
        <f t="shared" si="332"/>
        <v>1.0349999999999999</v>
      </c>
      <c r="R3561" s="15">
        <f t="shared" si="333"/>
        <v>43.13</v>
      </c>
      <c r="S3561" s="5" t="str">
        <f t="shared" si="334"/>
        <v>theater</v>
      </c>
      <c r="T3561" s="5" t="str">
        <f t="shared" si="335"/>
        <v>plays</v>
      </c>
    </row>
    <row r="3562" spans="1:20" ht="32" x14ac:dyDescent="0.2">
      <c r="A3562" s="5">
        <v>3560</v>
      </c>
      <c r="B3562" s="12" t="s">
        <v>3559</v>
      </c>
      <c r="C3562" s="12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18">
        <f t="shared" si="330"/>
        <v>42115.80631944444</v>
      </c>
      <c r="O3562" s="16">
        <f t="shared" si="331"/>
        <v>42150.906249999993</v>
      </c>
      <c r="P3562" s="5" t="s">
        <v>8271</v>
      </c>
      <c r="Q3562" s="9">
        <f t="shared" si="332"/>
        <v>1.0843750000000001</v>
      </c>
      <c r="R3562" s="15">
        <f t="shared" si="333"/>
        <v>46.89</v>
      </c>
      <c r="S3562" s="5" t="str">
        <f t="shared" si="334"/>
        <v>theater</v>
      </c>
      <c r="T3562" s="5" t="str">
        <f t="shared" si="335"/>
        <v>plays</v>
      </c>
    </row>
    <row r="3563" spans="1:20" ht="112" x14ac:dyDescent="0.2">
      <c r="A3563" s="5">
        <v>3561</v>
      </c>
      <c r="B3563" s="12" t="s">
        <v>3560</v>
      </c>
      <c r="C3563" s="12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18">
        <f t="shared" si="330"/>
        <v>42203.596967592595</v>
      </c>
      <c r="O3563" s="16">
        <f t="shared" si="331"/>
        <v>42221.566666666666</v>
      </c>
      <c r="P3563" s="5" t="s">
        <v>8271</v>
      </c>
      <c r="Q3563" s="9">
        <f t="shared" si="332"/>
        <v>1.024</v>
      </c>
      <c r="R3563" s="15">
        <f t="shared" si="333"/>
        <v>47.41</v>
      </c>
      <c r="S3563" s="5" t="str">
        <f t="shared" si="334"/>
        <v>theater</v>
      </c>
      <c r="T3563" s="5" t="str">
        <f t="shared" si="335"/>
        <v>plays</v>
      </c>
    </row>
    <row r="3564" spans="1:20" ht="32" x14ac:dyDescent="0.2">
      <c r="A3564" s="5">
        <v>3562</v>
      </c>
      <c r="B3564" s="12" t="s">
        <v>3561</v>
      </c>
      <c r="C3564" s="12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18">
        <f t="shared" si="330"/>
        <v>42433.678553240738</v>
      </c>
      <c r="O3564" s="16">
        <f t="shared" si="331"/>
        <v>42442.708333333336</v>
      </c>
      <c r="P3564" s="5" t="s">
        <v>8271</v>
      </c>
      <c r="Q3564" s="9">
        <f t="shared" si="332"/>
        <v>1.4888888888888889</v>
      </c>
      <c r="R3564" s="15">
        <f t="shared" si="333"/>
        <v>15.13</v>
      </c>
      <c r="S3564" s="5" t="str">
        <f t="shared" si="334"/>
        <v>theater</v>
      </c>
      <c r="T3564" s="5" t="str">
        <f t="shared" si="335"/>
        <v>plays</v>
      </c>
    </row>
    <row r="3565" spans="1:20" ht="32" x14ac:dyDescent="0.2">
      <c r="A3565" s="5">
        <v>3563</v>
      </c>
      <c r="B3565" s="12" t="s">
        <v>3562</v>
      </c>
      <c r="C3565" s="12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18">
        <f t="shared" si="330"/>
        <v>42555.58861111111</v>
      </c>
      <c r="O3565" s="16">
        <f t="shared" si="331"/>
        <v>42583.583333333336</v>
      </c>
      <c r="P3565" s="5" t="s">
        <v>8271</v>
      </c>
      <c r="Q3565" s="9">
        <f t="shared" si="332"/>
        <v>1.0549000000000002</v>
      </c>
      <c r="R3565" s="15">
        <f t="shared" si="333"/>
        <v>21.1</v>
      </c>
      <c r="S3565" s="5" t="str">
        <f t="shared" si="334"/>
        <v>theater</v>
      </c>
      <c r="T3565" s="5" t="str">
        <f t="shared" si="335"/>
        <v>plays</v>
      </c>
    </row>
    <row r="3566" spans="1:20" ht="16" x14ac:dyDescent="0.2">
      <c r="A3566" s="5">
        <v>3564</v>
      </c>
      <c r="B3566" s="12" t="s">
        <v>3563</v>
      </c>
      <c r="C3566" s="12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18">
        <f t="shared" si="330"/>
        <v>42236.539918981478</v>
      </c>
      <c r="O3566" s="16">
        <f t="shared" si="331"/>
        <v>42282.458333333336</v>
      </c>
      <c r="P3566" s="5" t="s">
        <v>8271</v>
      </c>
      <c r="Q3566" s="9">
        <f t="shared" si="332"/>
        <v>1.0049999999999999</v>
      </c>
      <c r="R3566" s="15">
        <f t="shared" si="333"/>
        <v>59.12</v>
      </c>
      <c r="S3566" s="5" t="str">
        <f t="shared" si="334"/>
        <v>theater</v>
      </c>
      <c r="T3566" s="5" t="str">
        <f t="shared" si="335"/>
        <v>plays</v>
      </c>
    </row>
    <row r="3567" spans="1:20" ht="32" x14ac:dyDescent="0.2">
      <c r="A3567" s="5">
        <v>3565</v>
      </c>
      <c r="B3567" s="12" t="s">
        <v>3564</v>
      </c>
      <c r="C3567" s="12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18">
        <f t="shared" si="330"/>
        <v>41974.659814814811</v>
      </c>
      <c r="O3567" s="16">
        <f t="shared" si="331"/>
        <v>42004.534814814811</v>
      </c>
      <c r="P3567" s="5" t="s">
        <v>8271</v>
      </c>
      <c r="Q3567" s="9">
        <f t="shared" si="332"/>
        <v>1.3055555555555556</v>
      </c>
      <c r="R3567" s="15">
        <f t="shared" si="333"/>
        <v>97.92</v>
      </c>
      <c r="S3567" s="5" t="str">
        <f t="shared" si="334"/>
        <v>theater</v>
      </c>
      <c r="T3567" s="5" t="str">
        <f t="shared" si="335"/>
        <v>plays</v>
      </c>
    </row>
    <row r="3568" spans="1:20" ht="32" x14ac:dyDescent="0.2">
      <c r="A3568" s="5">
        <v>3566</v>
      </c>
      <c r="B3568" s="12" t="s">
        <v>3565</v>
      </c>
      <c r="C3568" s="12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18">
        <f t="shared" si="330"/>
        <v>41997.424571759257</v>
      </c>
      <c r="O3568" s="16">
        <f t="shared" si="331"/>
        <v>42027.299571759257</v>
      </c>
      <c r="P3568" s="5" t="s">
        <v>8271</v>
      </c>
      <c r="Q3568" s="9">
        <f t="shared" si="332"/>
        <v>1.0475000000000001</v>
      </c>
      <c r="R3568" s="15">
        <f t="shared" si="333"/>
        <v>55.13</v>
      </c>
      <c r="S3568" s="5" t="str">
        <f t="shared" si="334"/>
        <v>theater</v>
      </c>
      <c r="T3568" s="5" t="str">
        <f t="shared" si="335"/>
        <v>plays</v>
      </c>
    </row>
    <row r="3569" spans="1:20" ht="32" x14ac:dyDescent="0.2">
      <c r="A3569" s="5">
        <v>3567</v>
      </c>
      <c r="B3569" s="12" t="s">
        <v>3566</v>
      </c>
      <c r="C3569" s="12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18">
        <f t="shared" si="330"/>
        <v>42135.727361111109</v>
      </c>
      <c r="O3569" s="16">
        <f t="shared" si="331"/>
        <v>42165.602361111109</v>
      </c>
      <c r="P3569" s="5" t="s">
        <v>8271</v>
      </c>
      <c r="Q3569" s="9">
        <f t="shared" si="332"/>
        <v>1.0880000000000001</v>
      </c>
      <c r="R3569" s="15">
        <f t="shared" si="333"/>
        <v>26.54</v>
      </c>
      <c r="S3569" s="5" t="str">
        <f t="shared" si="334"/>
        <v>theater</v>
      </c>
      <c r="T3569" s="5" t="str">
        <f t="shared" si="335"/>
        <v>plays</v>
      </c>
    </row>
    <row r="3570" spans="1:20" ht="32" x14ac:dyDescent="0.2">
      <c r="A3570" s="5">
        <v>3568</v>
      </c>
      <c r="B3570" s="12" t="s">
        <v>3567</v>
      </c>
      <c r="C3570" s="12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18">
        <f t="shared" si="330"/>
        <v>41869.657337962963</v>
      </c>
      <c r="O3570" s="16">
        <f t="shared" si="331"/>
        <v>41899.532337962963</v>
      </c>
      <c r="P3570" s="5" t="s">
        <v>8271</v>
      </c>
      <c r="Q3570" s="9">
        <f t="shared" si="332"/>
        <v>1.1100000000000001</v>
      </c>
      <c r="R3570" s="15">
        <f t="shared" si="333"/>
        <v>58.42</v>
      </c>
      <c r="S3570" s="5" t="str">
        <f t="shared" si="334"/>
        <v>theater</v>
      </c>
      <c r="T3570" s="5" t="str">
        <f t="shared" si="335"/>
        <v>plays</v>
      </c>
    </row>
    <row r="3571" spans="1:20" ht="32" x14ac:dyDescent="0.2">
      <c r="A3571" s="5">
        <v>3569</v>
      </c>
      <c r="B3571" s="12" t="s">
        <v>3568</v>
      </c>
      <c r="C3571" s="12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18">
        <f t="shared" si="330"/>
        <v>41982.605277777773</v>
      </c>
      <c r="O3571" s="16">
        <f t="shared" si="331"/>
        <v>42012.480277777773</v>
      </c>
      <c r="P3571" s="5" t="s">
        <v>8271</v>
      </c>
      <c r="Q3571" s="9">
        <f t="shared" si="332"/>
        <v>1.0047999999999999</v>
      </c>
      <c r="R3571" s="15">
        <f t="shared" si="333"/>
        <v>122.54</v>
      </c>
      <c r="S3571" s="5" t="str">
        <f t="shared" si="334"/>
        <v>theater</v>
      </c>
      <c r="T3571" s="5" t="str">
        <f t="shared" si="335"/>
        <v>plays</v>
      </c>
    </row>
    <row r="3572" spans="1:20" ht="32" x14ac:dyDescent="0.2">
      <c r="A3572" s="5">
        <v>3570</v>
      </c>
      <c r="B3572" s="12" t="s">
        <v>3569</v>
      </c>
      <c r="C3572" s="12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18">
        <f t="shared" si="330"/>
        <v>41976.24864583333</v>
      </c>
      <c r="O3572" s="16">
        <f t="shared" si="331"/>
        <v>42004.083333333336</v>
      </c>
      <c r="P3572" s="5" t="s">
        <v>8271</v>
      </c>
      <c r="Q3572" s="9">
        <f t="shared" si="332"/>
        <v>1.1435</v>
      </c>
      <c r="R3572" s="15">
        <f t="shared" si="333"/>
        <v>87.96</v>
      </c>
      <c r="S3572" s="5" t="str">
        <f t="shared" si="334"/>
        <v>theater</v>
      </c>
      <c r="T3572" s="5" t="str">
        <f t="shared" si="335"/>
        <v>plays</v>
      </c>
    </row>
    <row r="3573" spans="1:20" ht="32" x14ac:dyDescent="0.2">
      <c r="A3573" s="5">
        <v>3571</v>
      </c>
      <c r="B3573" s="12" t="s">
        <v>3570</v>
      </c>
      <c r="C3573" s="12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18">
        <f t="shared" si="330"/>
        <v>41912.775613425925</v>
      </c>
      <c r="O3573" s="16">
        <f t="shared" si="331"/>
        <v>41942.650613425925</v>
      </c>
      <c r="P3573" s="5" t="s">
        <v>8271</v>
      </c>
      <c r="Q3573" s="9">
        <f t="shared" si="332"/>
        <v>1.2206666666666666</v>
      </c>
      <c r="R3573" s="15">
        <f t="shared" si="333"/>
        <v>73.239999999999995</v>
      </c>
      <c r="S3573" s="5" t="str">
        <f t="shared" si="334"/>
        <v>theater</v>
      </c>
      <c r="T3573" s="5" t="str">
        <f t="shared" si="335"/>
        <v>plays</v>
      </c>
    </row>
    <row r="3574" spans="1:20" ht="16" x14ac:dyDescent="0.2">
      <c r="A3574" s="5">
        <v>3572</v>
      </c>
      <c r="B3574" s="12" t="s">
        <v>3571</v>
      </c>
      <c r="C3574" s="12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18">
        <f t="shared" si="330"/>
        <v>42146.48706018518</v>
      </c>
      <c r="O3574" s="16">
        <f t="shared" si="331"/>
        <v>42176.36206018518</v>
      </c>
      <c r="P3574" s="5" t="s">
        <v>8271</v>
      </c>
      <c r="Q3574" s="9">
        <f t="shared" si="332"/>
        <v>1</v>
      </c>
      <c r="R3574" s="15">
        <f t="shared" si="333"/>
        <v>55.56</v>
      </c>
      <c r="S3574" s="5" t="str">
        <f t="shared" si="334"/>
        <v>theater</v>
      </c>
      <c r="T3574" s="5" t="str">
        <f t="shared" si="335"/>
        <v>plays</v>
      </c>
    </row>
    <row r="3575" spans="1:20" ht="32" x14ac:dyDescent="0.2">
      <c r="A3575" s="5">
        <v>3573</v>
      </c>
      <c r="B3575" s="12" t="s">
        <v>3572</v>
      </c>
      <c r="C3575" s="12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18">
        <f t="shared" si="330"/>
        <v>41921.292199074072</v>
      </c>
      <c r="O3575" s="16">
        <f t="shared" si="331"/>
        <v>41951.208865740737</v>
      </c>
      <c r="P3575" s="5" t="s">
        <v>8271</v>
      </c>
      <c r="Q3575" s="9">
        <f t="shared" si="332"/>
        <v>1.028</v>
      </c>
      <c r="R3575" s="15">
        <f t="shared" si="333"/>
        <v>39.54</v>
      </c>
      <c r="S3575" s="5" t="str">
        <f t="shared" si="334"/>
        <v>theater</v>
      </c>
      <c r="T3575" s="5" t="str">
        <f t="shared" si="335"/>
        <v>plays</v>
      </c>
    </row>
    <row r="3576" spans="1:20" ht="32" x14ac:dyDescent="0.2">
      <c r="A3576" s="5">
        <v>3574</v>
      </c>
      <c r="B3576" s="12" t="s">
        <v>3573</v>
      </c>
      <c r="C3576" s="12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18">
        <f t="shared" si="330"/>
        <v>41926.859351851854</v>
      </c>
      <c r="O3576" s="16">
        <f t="shared" si="331"/>
        <v>41956.776018518511</v>
      </c>
      <c r="P3576" s="5" t="s">
        <v>8271</v>
      </c>
      <c r="Q3576" s="9">
        <f t="shared" si="332"/>
        <v>1.0612068965517241</v>
      </c>
      <c r="R3576" s="15">
        <f t="shared" si="333"/>
        <v>136.78</v>
      </c>
      <c r="S3576" s="5" t="str">
        <f t="shared" si="334"/>
        <v>theater</v>
      </c>
      <c r="T3576" s="5" t="str">
        <f t="shared" si="335"/>
        <v>plays</v>
      </c>
    </row>
    <row r="3577" spans="1:20" ht="32" x14ac:dyDescent="0.2">
      <c r="A3577" s="5">
        <v>3575</v>
      </c>
      <c r="B3577" s="12" t="s">
        <v>3574</v>
      </c>
      <c r="C3577" s="12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18">
        <f t="shared" si="330"/>
        <v>42561.700543981475</v>
      </c>
      <c r="O3577" s="16">
        <f t="shared" si="331"/>
        <v>42592.957638888889</v>
      </c>
      <c r="P3577" s="5" t="s">
        <v>8271</v>
      </c>
      <c r="Q3577" s="9">
        <f t="shared" si="332"/>
        <v>1.0133000000000001</v>
      </c>
      <c r="R3577" s="15">
        <f t="shared" si="333"/>
        <v>99.34</v>
      </c>
      <c r="S3577" s="5" t="str">
        <f t="shared" si="334"/>
        <v>theater</v>
      </c>
      <c r="T3577" s="5" t="str">
        <f t="shared" si="335"/>
        <v>plays</v>
      </c>
    </row>
    <row r="3578" spans="1:20" ht="32" x14ac:dyDescent="0.2">
      <c r="A3578" s="5">
        <v>3576</v>
      </c>
      <c r="B3578" s="12" t="s">
        <v>3575</v>
      </c>
      <c r="C3578" s="12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18">
        <f t="shared" si="330"/>
        <v>42649.465902777774</v>
      </c>
      <c r="O3578" s="16">
        <f t="shared" si="331"/>
        <v>42709.382569444446</v>
      </c>
      <c r="P3578" s="5" t="s">
        <v>8271</v>
      </c>
      <c r="Q3578" s="9">
        <f t="shared" si="332"/>
        <v>1</v>
      </c>
      <c r="R3578" s="15">
        <f t="shared" si="333"/>
        <v>20</v>
      </c>
      <c r="S3578" s="5" t="str">
        <f t="shared" si="334"/>
        <v>theater</v>
      </c>
      <c r="T3578" s="5" t="str">
        <f t="shared" si="335"/>
        <v>plays</v>
      </c>
    </row>
    <row r="3579" spans="1:20" ht="32" x14ac:dyDescent="0.2">
      <c r="A3579" s="5">
        <v>3577</v>
      </c>
      <c r="B3579" s="12" t="s">
        <v>3576</v>
      </c>
      <c r="C3579" s="12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18">
        <f t="shared" si="330"/>
        <v>42093.703506944446</v>
      </c>
      <c r="O3579" s="16">
        <f t="shared" si="331"/>
        <v>42120.061111111114</v>
      </c>
      <c r="P3579" s="5" t="s">
        <v>8271</v>
      </c>
      <c r="Q3579" s="9">
        <f t="shared" si="332"/>
        <v>1.3</v>
      </c>
      <c r="R3579" s="15">
        <f t="shared" si="333"/>
        <v>28.89</v>
      </c>
      <c r="S3579" s="5" t="str">
        <f t="shared" si="334"/>
        <v>theater</v>
      </c>
      <c r="T3579" s="5" t="str">
        <f t="shared" si="335"/>
        <v>plays</v>
      </c>
    </row>
    <row r="3580" spans="1:20" ht="32" x14ac:dyDescent="0.2">
      <c r="A3580" s="5">
        <v>3578</v>
      </c>
      <c r="B3580" s="12" t="s">
        <v>3577</v>
      </c>
      <c r="C3580" s="12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18">
        <f t="shared" si="330"/>
        <v>42460.650196759256</v>
      </c>
      <c r="O3580" s="16">
        <f t="shared" si="331"/>
        <v>42490.525196759256</v>
      </c>
      <c r="P3580" s="5" t="s">
        <v>8271</v>
      </c>
      <c r="Q3580" s="9">
        <f t="shared" si="332"/>
        <v>1.0001333333333333</v>
      </c>
      <c r="R3580" s="15">
        <f t="shared" si="333"/>
        <v>40.549999999999997</v>
      </c>
      <c r="S3580" s="5" t="str">
        <f t="shared" si="334"/>
        <v>theater</v>
      </c>
      <c r="T3580" s="5" t="str">
        <f t="shared" si="335"/>
        <v>plays</v>
      </c>
    </row>
    <row r="3581" spans="1:20" ht="32" x14ac:dyDescent="0.2">
      <c r="A3581" s="5">
        <v>3579</v>
      </c>
      <c r="B3581" s="12" t="s">
        <v>3578</v>
      </c>
      <c r="C3581" s="12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18">
        <f t="shared" si="330"/>
        <v>42430.678888888891</v>
      </c>
      <c r="O3581" s="16">
        <f t="shared" si="331"/>
        <v>42460.51222222222</v>
      </c>
      <c r="P3581" s="5" t="s">
        <v>8271</v>
      </c>
      <c r="Q3581" s="9">
        <f t="shared" si="332"/>
        <v>1</v>
      </c>
      <c r="R3581" s="15">
        <f t="shared" si="333"/>
        <v>35.71</v>
      </c>
      <c r="S3581" s="5" t="str">
        <f t="shared" si="334"/>
        <v>theater</v>
      </c>
      <c r="T3581" s="5" t="str">
        <f t="shared" si="335"/>
        <v>plays</v>
      </c>
    </row>
    <row r="3582" spans="1:20" ht="32" x14ac:dyDescent="0.2">
      <c r="A3582" s="5">
        <v>3580</v>
      </c>
      <c r="B3582" s="12" t="s">
        <v>3579</v>
      </c>
      <c r="C3582" s="12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18">
        <f t="shared" si="330"/>
        <v>42026.092847222222</v>
      </c>
      <c r="O3582" s="16">
        <f t="shared" si="331"/>
        <v>42063.999305555553</v>
      </c>
      <c r="P3582" s="5" t="s">
        <v>8271</v>
      </c>
      <c r="Q3582" s="9">
        <f t="shared" si="332"/>
        <v>1.1388888888888888</v>
      </c>
      <c r="R3582" s="15">
        <f t="shared" si="333"/>
        <v>37.96</v>
      </c>
      <c r="S3582" s="5" t="str">
        <f t="shared" si="334"/>
        <v>theater</v>
      </c>
      <c r="T3582" s="5" t="str">
        <f t="shared" si="335"/>
        <v>plays</v>
      </c>
    </row>
    <row r="3583" spans="1:20" ht="32" x14ac:dyDescent="0.2">
      <c r="A3583" s="5">
        <v>3581</v>
      </c>
      <c r="B3583" s="12" t="s">
        <v>3580</v>
      </c>
      <c r="C3583" s="12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18">
        <f t="shared" si="330"/>
        <v>41836.38784722222</v>
      </c>
      <c r="O3583" s="16">
        <f t="shared" si="331"/>
        <v>41850.26284722222</v>
      </c>
      <c r="P3583" s="5" t="s">
        <v>8271</v>
      </c>
      <c r="Q3583" s="9">
        <f t="shared" si="332"/>
        <v>1</v>
      </c>
      <c r="R3583" s="15">
        <f t="shared" si="333"/>
        <v>33.33</v>
      </c>
      <c r="S3583" s="5" t="str">
        <f t="shared" si="334"/>
        <v>theater</v>
      </c>
      <c r="T3583" s="5" t="str">
        <f t="shared" si="335"/>
        <v>plays</v>
      </c>
    </row>
    <row r="3584" spans="1:20" ht="32" x14ac:dyDescent="0.2">
      <c r="A3584" s="5">
        <v>3582</v>
      </c>
      <c r="B3584" s="12" t="s">
        <v>3581</v>
      </c>
      <c r="C3584" s="12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18">
        <f t="shared" si="330"/>
        <v>42451.012523148143</v>
      </c>
      <c r="O3584" s="16">
        <f t="shared" si="331"/>
        <v>42464.887523148143</v>
      </c>
      <c r="P3584" s="5" t="s">
        <v>8271</v>
      </c>
      <c r="Q3584" s="9">
        <f t="shared" si="332"/>
        <v>2.87</v>
      </c>
      <c r="R3584" s="15">
        <f t="shared" si="333"/>
        <v>58.57</v>
      </c>
      <c r="S3584" s="5" t="str">
        <f t="shared" si="334"/>
        <v>theater</v>
      </c>
      <c r="T3584" s="5" t="str">
        <f t="shared" si="335"/>
        <v>plays</v>
      </c>
    </row>
    <row r="3585" spans="1:20" ht="32" x14ac:dyDescent="0.2">
      <c r="A3585" s="5">
        <v>3583</v>
      </c>
      <c r="B3585" s="12" t="s">
        <v>3582</v>
      </c>
      <c r="C3585" s="12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18">
        <f t="shared" si="330"/>
        <v>42418.342650462961</v>
      </c>
      <c r="O3585" s="16">
        <f t="shared" si="331"/>
        <v>42478.175983796296</v>
      </c>
      <c r="P3585" s="5" t="s">
        <v>8271</v>
      </c>
      <c r="Q3585" s="9">
        <f t="shared" si="332"/>
        <v>1.085</v>
      </c>
      <c r="R3585" s="15">
        <f t="shared" si="333"/>
        <v>135.63</v>
      </c>
      <c r="S3585" s="5" t="str">
        <f t="shared" si="334"/>
        <v>theater</v>
      </c>
      <c r="T3585" s="5" t="str">
        <f t="shared" si="335"/>
        <v>plays</v>
      </c>
    </row>
    <row r="3586" spans="1:20" ht="64" x14ac:dyDescent="0.2">
      <c r="A3586" s="5">
        <v>3584</v>
      </c>
      <c r="B3586" s="12" t="s">
        <v>3583</v>
      </c>
      <c r="C3586" s="12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18">
        <f t="shared" ref="N3586:N3649" si="336">(J3586/86400)+25569+(-2/24)</f>
        <v>42168.233148148145</v>
      </c>
      <c r="O3586" s="16">
        <f t="shared" ref="O3586:O3649" si="337">(I3586/86400)+25569+(-5/24)</f>
        <v>42198.108148148145</v>
      </c>
      <c r="P3586" s="5" t="s">
        <v>8271</v>
      </c>
      <c r="Q3586" s="9">
        <f t="shared" ref="Q3586:Q3649" si="338">E3586/D3586</f>
        <v>1.155</v>
      </c>
      <c r="R3586" s="15">
        <f t="shared" ref="R3586:R3649" si="339">IF(OR(E3586=0,L3586=0),"N/A",ROUND((E3586/L3586),2))</f>
        <v>30.94</v>
      </c>
      <c r="S3586" s="5" t="str">
        <f t="shared" ref="S3586:S3649" si="340">LEFT(P3586,(FIND("/",P3586,1)-1))</f>
        <v>theater</v>
      </c>
      <c r="T3586" s="5" t="str">
        <f t="shared" ref="T3586:T3649" si="341">RIGHT(P3586,LEN(P3586)-FIND("/",P3586))</f>
        <v>plays</v>
      </c>
    </row>
    <row r="3587" spans="1:20" ht="32" x14ac:dyDescent="0.2">
      <c r="A3587" s="5">
        <v>3585</v>
      </c>
      <c r="B3587" s="12" t="s">
        <v>3584</v>
      </c>
      <c r="C3587" s="12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18">
        <f t="shared" si="336"/>
        <v>41964.632986111108</v>
      </c>
      <c r="O3587" s="16">
        <f t="shared" si="337"/>
        <v>41994.507986111108</v>
      </c>
      <c r="P3587" s="5" t="s">
        <v>8271</v>
      </c>
      <c r="Q3587" s="9">
        <f t="shared" si="338"/>
        <v>1.1911764705882353</v>
      </c>
      <c r="R3587" s="15">
        <f t="shared" si="339"/>
        <v>176.09</v>
      </c>
      <c r="S3587" s="5" t="str">
        <f t="shared" si="340"/>
        <v>theater</v>
      </c>
      <c r="T3587" s="5" t="str">
        <f t="shared" si="341"/>
        <v>plays</v>
      </c>
    </row>
    <row r="3588" spans="1:20" ht="16" x14ac:dyDescent="0.2">
      <c r="A3588" s="5">
        <v>3586</v>
      </c>
      <c r="B3588" s="12" t="s">
        <v>3585</v>
      </c>
      <c r="C3588" s="12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18">
        <f t="shared" si="336"/>
        <v>42576.614236111105</v>
      </c>
      <c r="O3588" s="16">
        <f t="shared" si="337"/>
        <v>42636.489236111105</v>
      </c>
      <c r="P3588" s="5" t="s">
        <v>8271</v>
      </c>
      <c r="Q3588" s="9">
        <f t="shared" si="338"/>
        <v>1.0942666666666667</v>
      </c>
      <c r="R3588" s="15">
        <f t="shared" si="339"/>
        <v>151.97999999999999</v>
      </c>
      <c r="S3588" s="5" t="str">
        <f t="shared" si="340"/>
        <v>theater</v>
      </c>
      <c r="T3588" s="5" t="str">
        <f t="shared" si="341"/>
        <v>plays</v>
      </c>
    </row>
    <row r="3589" spans="1:20" ht="32" x14ac:dyDescent="0.2">
      <c r="A3589" s="5">
        <v>3587</v>
      </c>
      <c r="B3589" s="12" t="s">
        <v>3586</v>
      </c>
      <c r="C3589" s="12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18">
        <f t="shared" si="336"/>
        <v>42503.456643518519</v>
      </c>
      <c r="O3589" s="16">
        <f t="shared" si="337"/>
        <v>42548.583333333336</v>
      </c>
      <c r="P3589" s="5" t="s">
        <v>8271</v>
      </c>
      <c r="Q3589" s="9">
        <f t="shared" si="338"/>
        <v>1.266</v>
      </c>
      <c r="R3589" s="15">
        <f t="shared" si="339"/>
        <v>22.61</v>
      </c>
      <c r="S3589" s="5" t="str">
        <f t="shared" si="340"/>
        <v>theater</v>
      </c>
      <c r="T3589" s="5" t="str">
        <f t="shared" si="341"/>
        <v>plays</v>
      </c>
    </row>
    <row r="3590" spans="1:20" ht="32" x14ac:dyDescent="0.2">
      <c r="A3590" s="5">
        <v>3588</v>
      </c>
      <c r="B3590" s="12" t="s">
        <v>3587</v>
      </c>
      <c r="C3590" s="12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18">
        <f t="shared" si="336"/>
        <v>42101.745486111111</v>
      </c>
      <c r="O3590" s="16">
        <f t="shared" si="337"/>
        <v>42123.749999999993</v>
      </c>
      <c r="P3590" s="5" t="s">
        <v>8271</v>
      </c>
      <c r="Q3590" s="9">
        <f t="shared" si="338"/>
        <v>1.0049999999999999</v>
      </c>
      <c r="R3590" s="15">
        <f t="shared" si="339"/>
        <v>18.27</v>
      </c>
      <c r="S3590" s="5" t="str">
        <f t="shared" si="340"/>
        <v>theater</v>
      </c>
      <c r="T3590" s="5" t="str">
        <f t="shared" si="341"/>
        <v>plays</v>
      </c>
    </row>
    <row r="3591" spans="1:20" ht="32" x14ac:dyDescent="0.2">
      <c r="A3591" s="5">
        <v>3589</v>
      </c>
      <c r="B3591" s="12" t="s">
        <v>3588</v>
      </c>
      <c r="C3591" s="12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18">
        <f t="shared" si="336"/>
        <v>42125.564201388886</v>
      </c>
      <c r="O3591" s="16">
        <f t="shared" si="337"/>
        <v>42150.439201388886</v>
      </c>
      <c r="P3591" s="5" t="s">
        <v>8271</v>
      </c>
      <c r="Q3591" s="9">
        <f t="shared" si="338"/>
        <v>1.2749999999999999</v>
      </c>
      <c r="R3591" s="15">
        <f t="shared" si="339"/>
        <v>82.26</v>
      </c>
      <c r="S3591" s="5" t="str">
        <f t="shared" si="340"/>
        <v>theater</v>
      </c>
      <c r="T3591" s="5" t="str">
        <f t="shared" si="341"/>
        <v>plays</v>
      </c>
    </row>
    <row r="3592" spans="1:20" ht="32" x14ac:dyDescent="0.2">
      <c r="A3592" s="5">
        <v>3590</v>
      </c>
      <c r="B3592" s="12" t="s">
        <v>3589</v>
      </c>
      <c r="C3592" s="12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18">
        <f t="shared" si="336"/>
        <v>41902.250393518516</v>
      </c>
      <c r="O3592" s="16">
        <f t="shared" si="337"/>
        <v>41932.125393518516</v>
      </c>
      <c r="P3592" s="5" t="s">
        <v>8271</v>
      </c>
      <c r="Q3592" s="9">
        <f t="shared" si="338"/>
        <v>1.0005999999999999</v>
      </c>
      <c r="R3592" s="15">
        <f t="shared" si="339"/>
        <v>68.53</v>
      </c>
      <c r="S3592" s="5" t="str">
        <f t="shared" si="340"/>
        <v>theater</v>
      </c>
      <c r="T3592" s="5" t="str">
        <f t="shared" si="341"/>
        <v>plays</v>
      </c>
    </row>
    <row r="3593" spans="1:20" ht="32" x14ac:dyDescent="0.2">
      <c r="A3593" s="5">
        <v>3591</v>
      </c>
      <c r="B3593" s="12" t="s">
        <v>3590</v>
      </c>
      <c r="C3593" s="12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18">
        <f t="shared" si="336"/>
        <v>42003.86509259259</v>
      </c>
      <c r="O3593" s="16">
        <f t="shared" si="337"/>
        <v>42027.999305555553</v>
      </c>
      <c r="P3593" s="5" t="s">
        <v>8271</v>
      </c>
      <c r="Q3593" s="9">
        <f t="shared" si="338"/>
        <v>1.75</v>
      </c>
      <c r="R3593" s="15">
        <f t="shared" si="339"/>
        <v>68.06</v>
      </c>
      <c r="S3593" s="5" t="str">
        <f t="shared" si="340"/>
        <v>theater</v>
      </c>
      <c r="T3593" s="5" t="str">
        <f t="shared" si="341"/>
        <v>plays</v>
      </c>
    </row>
    <row r="3594" spans="1:20" ht="32" x14ac:dyDescent="0.2">
      <c r="A3594" s="5">
        <v>3592</v>
      </c>
      <c r="B3594" s="12" t="s">
        <v>3591</v>
      </c>
      <c r="C3594" s="12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18">
        <f t="shared" si="336"/>
        <v>41988.746608796289</v>
      </c>
      <c r="O3594" s="16">
        <f t="shared" si="337"/>
        <v>42045.999305555553</v>
      </c>
      <c r="P3594" s="5" t="s">
        <v>8271</v>
      </c>
      <c r="Q3594" s="9">
        <f t="shared" si="338"/>
        <v>1.2725</v>
      </c>
      <c r="R3594" s="15">
        <f t="shared" si="339"/>
        <v>72.709999999999994</v>
      </c>
      <c r="S3594" s="5" t="str">
        <f t="shared" si="340"/>
        <v>theater</v>
      </c>
      <c r="T3594" s="5" t="str">
        <f t="shared" si="341"/>
        <v>plays</v>
      </c>
    </row>
    <row r="3595" spans="1:20" ht="32" x14ac:dyDescent="0.2">
      <c r="A3595" s="5">
        <v>3593</v>
      </c>
      <c r="B3595" s="12" t="s">
        <v>3592</v>
      </c>
      <c r="C3595" s="12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18">
        <f t="shared" si="336"/>
        <v>41974.815266203703</v>
      </c>
      <c r="O3595" s="16">
        <f t="shared" si="337"/>
        <v>42009.643055555549</v>
      </c>
      <c r="P3595" s="5" t="s">
        <v>8271</v>
      </c>
      <c r="Q3595" s="9">
        <f t="shared" si="338"/>
        <v>1.1063333333333334</v>
      </c>
      <c r="R3595" s="15">
        <f t="shared" si="339"/>
        <v>77.19</v>
      </c>
      <c r="S3595" s="5" t="str">
        <f t="shared" si="340"/>
        <v>theater</v>
      </c>
      <c r="T3595" s="5" t="str">
        <f t="shared" si="341"/>
        <v>plays</v>
      </c>
    </row>
    <row r="3596" spans="1:20" ht="32" x14ac:dyDescent="0.2">
      <c r="A3596" s="5">
        <v>3594</v>
      </c>
      <c r="B3596" s="12" t="s">
        <v>3593</v>
      </c>
      <c r="C3596" s="12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18">
        <f t="shared" si="336"/>
        <v>42591.983587962961</v>
      </c>
      <c r="O3596" s="16">
        <f t="shared" si="337"/>
        <v>42616.858587962961</v>
      </c>
      <c r="P3596" s="5" t="s">
        <v>8271</v>
      </c>
      <c r="Q3596" s="9">
        <f t="shared" si="338"/>
        <v>1.2593749999999999</v>
      </c>
      <c r="R3596" s="15">
        <f t="shared" si="339"/>
        <v>55.97</v>
      </c>
      <c r="S3596" s="5" t="str">
        <f t="shared" si="340"/>
        <v>theater</v>
      </c>
      <c r="T3596" s="5" t="str">
        <f t="shared" si="341"/>
        <v>plays</v>
      </c>
    </row>
    <row r="3597" spans="1:20" ht="16" x14ac:dyDescent="0.2">
      <c r="A3597" s="5">
        <v>3595</v>
      </c>
      <c r="B3597" s="12" t="s">
        <v>3594</v>
      </c>
      <c r="C3597" s="12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18">
        <f t="shared" si="336"/>
        <v>42049.925034722219</v>
      </c>
      <c r="O3597" s="16">
        <f t="shared" si="337"/>
        <v>42076.082638888889</v>
      </c>
      <c r="P3597" s="5" t="s">
        <v>8271</v>
      </c>
      <c r="Q3597" s="9">
        <f t="shared" si="338"/>
        <v>1.1850000000000001</v>
      </c>
      <c r="R3597" s="15">
        <f t="shared" si="339"/>
        <v>49.69</v>
      </c>
      <c r="S3597" s="5" t="str">
        <f t="shared" si="340"/>
        <v>theater</v>
      </c>
      <c r="T3597" s="5" t="str">
        <f t="shared" si="341"/>
        <v>plays</v>
      </c>
    </row>
    <row r="3598" spans="1:20" ht="32" x14ac:dyDescent="0.2">
      <c r="A3598" s="5">
        <v>3596</v>
      </c>
      <c r="B3598" s="12" t="s">
        <v>3595</v>
      </c>
      <c r="C3598" s="12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18">
        <f t="shared" si="336"/>
        <v>41856.631736111107</v>
      </c>
      <c r="O3598" s="16">
        <f t="shared" si="337"/>
        <v>41877.506736111107</v>
      </c>
      <c r="P3598" s="5" t="s">
        <v>8271</v>
      </c>
      <c r="Q3598" s="9">
        <f t="shared" si="338"/>
        <v>1.0772727272727274</v>
      </c>
      <c r="R3598" s="15">
        <f t="shared" si="339"/>
        <v>79</v>
      </c>
      <c r="S3598" s="5" t="str">
        <f t="shared" si="340"/>
        <v>theater</v>
      </c>
      <c r="T3598" s="5" t="str">
        <f t="shared" si="341"/>
        <v>plays</v>
      </c>
    </row>
    <row r="3599" spans="1:20" ht="16" x14ac:dyDescent="0.2">
      <c r="A3599" s="5">
        <v>3597</v>
      </c>
      <c r="B3599" s="12" t="s">
        <v>3596</v>
      </c>
      <c r="C3599" s="12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18">
        <f t="shared" si="336"/>
        <v>42417.502199074072</v>
      </c>
      <c r="O3599" s="16">
        <f t="shared" si="337"/>
        <v>42432.040972222218</v>
      </c>
      <c r="P3599" s="5" t="s">
        <v>8271</v>
      </c>
      <c r="Q3599" s="9">
        <f t="shared" si="338"/>
        <v>1.026</v>
      </c>
      <c r="R3599" s="15">
        <f t="shared" si="339"/>
        <v>77.73</v>
      </c>
      <c r="S3599" s="5" t="str">
        <f t="shared" si="340"/>
        <v>theater</v>
      </c>
      <c r="T3599" s="5" t="str">
        <f t="shared" si="341"/>
        <v>plays</v>
      </c>
    </row>
    <row r="3600" spans="1:20" ht="32" x14ac:dyDescent="0.2">
      <c r="A3600" s="5">
        <v>3598</v>
      </c>
      <c r="B3600" s="12" t="s">
        <v>3597</v>
      </c>
      <c r="C3600" s="12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18">
        <f t="shared" si="336"/>
        <v>41866.715532407405</v>
      </c>
      <c r="O3600" s="16">
        <f t="shared" si="337"/>
        <v>41884.999305555553</v>
      </c>
      <c r="P3600" s="5" t="s">
        <v>8271</v>
      </c>
      <c r="Q3600" s="9">
        <f t="shared" si="338"/>
        <v>1.101</v>
      </c>
      <c r="R3600" s="15">
        <f t="shared" si="339"/>
        <v>40.78</v>
      </c>
      <c r="S3600" s="5" t="str">
        <f t="shared" si="340"/>
        <v>theater</v>
      </c>
      <c r="T3600" s="5" t="str">
        <f t="shared" si="341"/>
        <v>plays</v>
      </c>
    </row>
    <row r="3601" spans="1:20" ht="32" x14ac:dyDescent="0.2">
      <c r="A3601" s="5">
        <v>3599</v>
      </c>
      <c r="B3601" s="12" t="s">
        <v>3598</v>
      </c>
      <c r="C3601" s="12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18">
        <f t="shared" si="336"/>
        <v>42220.711539351854</v>
      </c>
      <c r="O3601" s="16">
        <f t="shared" si="337"/>
        <v>42245.791666666664</v>
      </c>
      <c r="P3601" s="5" t="s">
        <v>8271</v>
      </c>
      <c r="Q3601" s="9">
        <f t="shared" si="338"/>
        <v>2.02</v>
      </c>
      <c r="R3601" s="15">
        <f t="shared" si="339"/>
        <v>59.41</v>
      </c>
      <c r="S3601" s="5" t="str">
        <f t="shared" si="340"/>
        <v>theater</v>
      </c>
      <c r="T3601" s="5" t="str">
        <f t="shared" si="341"/>
        <v>plays</v>
      </c>
    </row>
    <row r="3602" spans="1:20" ht="16" x14ac:dyDescent="0.2">
      <c r="A3602" s="5">
        <v>3600</v>
      </c>
      <c r="B3602" s="12" t="s">
        <v>3599</v>
      </c>
      <c r="C3602" s="12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18">
        <f t="shared" si="336"/>
        <v>42628.765787037039</v>
      </c>
      <c r="O3602" s="16">
        <f t="shared" si="337"/>
        <v>42656.640787037039</v>
      </c>
      <c r="P3602" s="5" t="s">
        <v>8271</v>
      </c>
      <c r="Q3602" s="9">
        <f t="shared" si="338"/>
        <v>1.3</v>
      </c>
      <c r="R3602" s="15">
        <f t="shared" si="339"/>
        <v>3.25</v>
      </c>
      <c r="S3602" s="5" t="str">
        <f t="shared" si="340"/>
        <v>theater</v>
      </c>
      <c r="T3602" s="5" t="str">
        <f t="shared" si="341"/>
        <v>plays</v>
      </c>
    </row>
    <row r="3603" spans="1:20" ht="32" x14ac:dyDescent="0.2">
      <c r="A3603" s="5">
        <v>3601</v>
      </c>
      <c r="B3603" s="12" t="s">
        <v>3600</v>
      </c>
      <c r="C3603" s="12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18">
        <f t="shared" si="336"/>
        <v>41990.915300925924</v>
      </c>
      <c r="O3603" s="16">
        <f t="shared" si="337"/>
        <v>42020.790300925924</v>
      </c>
      <c r="P3603" s="5" t="s">
        <v>8271</v>
      </c>
      <c r="Q3603" s="9">
        <f t="shared" si="338"/>
        <v>1.0435000000000001</v>
      </c>
      <c r="R3603" s="15">
        <f t="shared" si="339"/>
        <v>39.380000000000003</v>
      </c>
      <c r="S3603" s="5" t="str">
        <f t="shared" si="340"/>
        <v>theater</v>
      </c>
      <c r="T3603" s="5" t="str">
        <f t="shared" si="341"/>
        <v>plays</v>
      </c>
    </row>
    <row r="3604" spans="1:20" ht="32" x14ac:dyDescent="0.2">
      <c r="A3604" s="5">
        <v>3602</v>
      </c>
      <c r="B3604" s="12" t="s">
        <v>3601</v>
      </c>
      <c r="C3604" s="12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18">
        <f t="shared" si="336"/>
        <v>42447.81109953703</v>
      </c>
      <c r="O3604" s="16">
        <f t="shared" si="337"/>
        <v>42507.68609953703</v>
      </c>
      <c r="P3604" s="5" t="s">
        <v>8271</v>
      </c>
      <c r="Q3604" s="9">
        <f t="shared" si="338"/>
        <v>1.0004999999999999</v>
      </c>
      <c r="R3604" s="15">
        <f t="shared" si="339"/>
        <v>81.67</v>
      </c>
      <c r="S3604" s="5" t="str">
        <f t="shared" si="340"/>
        <v>theater</v>
      </c>
      <c r="T3604" s="5" t="str">
        <f t="shared" si="341"/>
        <v>plays</v>
      </c>
    </row>
    <row r="3605" spans="1:20" ht="32" x14ac:dyDescent="0.2">
      <c r="A3605" s="5">
        <v>3603</v>
      </c>
      <c r="B3605" s="12" t="s">
        <v>3602</v>
      </c>
      <c r="C3605" s="12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18">
        <f t="shared" si="336"/>
        <v>42283.781018518515</v>
      </c>
      <c r="O3605" s="16">
        <f t="shared" si="337"/>
        <v>42313.697685185187</v>
      </c>
      <c r="P3605" s="5" t="s">
        <v>8271</v>
      </c>
      <c r="Q3605" s="9">
        <f t="shared" si="338"/>
        <v>1.7066666666666668</v>
      </c>
      <c r="R3605" s="15">
        <f t="shared" si="339"/>
        <v>44.91</v>
      </c>
      <c r="S3605" s="5" t="str">
        <f t="shared" si="340"/>
        <v>theater</v>
      </c>
      <c r="T3605" s="5" t="str">
        <f t="shared" si="341"/>
        <v>plays</v>
      </c>
    </row>
    <row r="3606" spans="1:20" ht="32" x14ac:dyDescent="0.2">
      <c r="A3606" s="5">
        <v>3604</v>
      </c>
      <c r="B3606" s="12" t="s">
        <v>3603</v>
      </c>
      <c r="C3606" s="12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18">
        <f t="shared" si="336"/>
        <v>42482.93236111111</v>
      </c>
      <c r="O3606" s="16">
        <f t="shared" si="337"/>
        <v>42489.082638888889</v>
      </c>
      <c r="P3606" s="5" t="s">
        <v>8271</v>
      </c>
      <c r="Q3606" s="9">
        <f t="shared" si="338"/>
        <v>1.1283333333333334</v>
      </c>
      <c r="R3606" s="15">
        <f t="shared" si="339"/>
        <v>49.06</v>
      </c>
      <c r="S3606" s="5" t="str">
        <f t="shared" si="340"/>
        <v>theater</v>
      </c>
      <c r="T3606" s="5" t="str">
        <f t="shared" si="341"/>
        <v>plays</v>
      </c>
    </row>
    <row r="3607" spans="1:20" ht="32" x14ac:dyDescent="0.2">
      <c r="A3607" s="5">
        <v>3605</v>
      </c>
      <c r="B3607" s="12" t="s">
        <v>3604</v>
      </c>
      <c r="C3607" s="12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18">
        <f t="shared" si="336"/>
        <v>42383.709791666661</v>
      </c>
      <c r="O3607" s="16">
        <f t="shared" si="337"/>
        <v>42413.584791666661</v>
      </c>
      <c r="P3607" s="5" t="s">
        <v>8271</v>
      </c>
      <c r="Q3607" s="9">
        <f t="shared" si="338"/>
        <v>1.84</v>
      </c>
      <c r="R3607" s="15">
        <f t="shared" si="339"/>
        <v>30.67</v>
      </c>
      <c r="S3607" s="5" t="str">
        <f t="shared" si="340"/>
        <v>theater</v>
      </c>
      <c r="T3607" s="5" t="str">
        <f t="shared" si="341"/>
        <v>plays</v>
      </c>
    </row>
    <row r="3608" spans="1:20" ht="32" x14ac:dyDescent="0.2">
      <c r="A3608" s="5">
        <v>3606</v>
      </c>
      <c r="B3608" s="12" t="s">
        <v>3605</v>
      </c>
      <c r="C3608" s="12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18">
        <f t="shared" si="336"/>
        <v>42566.521493055552</v>
      </c>
      <c r="O3608" s="16">
        <f t="shared" si="337"/>
        <v>42596.396493055552</v>
      </c>
      <c r="P3608" s="5" t="s">
        <v>8271</v>
      </c>
      <c r="Q3608" s="9">
        <f t="shared" si="338"/>
        <v>1.3026666666666666</v>
      </c>
      <c r="R3608" s="15">
        <f t="shared" si="339"/>
        <v>61.06</v>
      </c>
      <c r="S3608" s="5" t="str">
        <f t="shared" si="340"/>
        <v>theater</v>
      </c>
      <c r="T3608" s="5" t="str">
        <f t="shared" si="341"/>
        <v>plays</v>
      </c>
    </row>
    <row r="3609" spans="1:20" ht="16" x14ac:dyDescent="0.2">
      <c r="A3609" s="5">
        <v>3607</v>
      </c>
      <c r="B3609" s="12" t="s">
        <v>3606</v>
      </c>
      <c r="C3609" s="12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18">
        <f t="shared" si="336"/>
        <v>42338.880578703705</v>
      </c>
      <c r="O3609" s="16">
        <f t="shared" si="337"/>
        <v>42352.791666666664</v>
      </c>
      <c r="P3609" s="5" t="s">
        <v>8271</v>
      </c>
      <c r="Q3609" s="9">
        <f t="shared" si="338"/>
        <v>1.0545454545454545</v>
      </c>
      <c r="R3609" s="15">
        <f t="shared" si="339"/>
        <v>29</v>
      </c>
      <c r="S3609" s="5" t="str">
        <f t="shared" si="340"/>
        <v>theater</v>
      </c>
      <c r="T3609" s="5" t="str">
        <f t="shared" si="341"/>
        <v>plays</v>
      </c>
    </row>
    <row r="3610" spans="1:20" ht="32" x14ac:dyDescent="0.2">
      <c r="A3610" s="5">
        <v>3608</v>
      </c>
      <c r="B3610" s="12" t="s">
        <v>3607</v>
      </c>
      <c r="C3610" s="12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18">
        <f t="shared" si="336"/>
        <v>42506.626041666663</v>
      </c>
      <c r="O3610" s="16">
        <f t="shared" si="337"/>
        <v>42538.374999999993</v>
      </c>
      <c r="P3610" s="5" t="s">
        <v>8271</v>
      </c>
      <c r="Q3610" s="9">
        <f t="shared" si="338"/>
        <v>1</v>
      </c>
      <c r="R3610" s="15">
        <f t="shared" si="339"/>
        <v>29.63</v>
      </c>
      <c r="S3610" s="5" t="str">
        <f t="shared" si="340"/>
        <v>theater</v>
      </c>
      <c r="T3610" s="5" t="str">
        <f t="shared" si="341"/>
        <v>plays</v>
      </c>
    </row>
    <row r="3611" spans="1:20" ht="32" x14ac:dyDescent="0.2">
      <c r="A3611" s="5">
        <v>3609</v>
      </c>
      <c r="B3611" s="12" t="s">
        <v>3608</v>
      </c>
      <c r="C3611" s="12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18">
        <f t="shared" si="336"/>
        <v>42429.908391203702</v>
      </c>
      <c r="O3611" s="16">
        <f t="shared" si="337"/>
        <v>42459.741724537038</v>
      </c>
      <c r="P3611" s="5" t="s">
        <v>8271</v>
      </c>
      <c r="Q3611" s="9">
        <f t="shared" si="338"/>
        <v>1.5331632653061225</v>
      </c>
      <c r="R3611" s="15">
        <f t="shared" si="339"/>
        <v>143.1</v>
      </c>
      <c r="S3611" s="5" t="str">
        <f t="shared" si="340"/>
        <v>theater</v>
      </c>
      <c r="T3611" s="5" t="str">
        <f t="shared" si="341"/>
        <v>plays</v>
      </c>
    </row>
    <row r="3612" spans="1:20" ht="32" x14ac:dyDescent="0.2">
      <c r="A3612" s="5">
        <v>3610</v>
      </c>
      <c r="B3612" s="12" t="s">
        <v>3609</v>
      </c>
      <c r="C3612" s="12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18">
        <f t="shared" si="336"/>
        <v>42203.34879629629</v>
      </c>
      <c r="O3612" s="16">
        <f t="shared" si="337"/>
        <v>42233.22379629629</v>
      </c>
      <c r="P3612" s="5" t="s">
        <v>8271</v>
      </c>
      <c r="Q3612" s="9">
        <f t="shared" si="338"/>
        <v>1.623</v>
      </c>
      <c r="R3612" s="15">
        <f t="shared" si="339"/>
        <v>52.35</v>
      </c>
      <c r="S3612" s="5" t="str">
        <f t="shared" si="340"/>
        <v>theater</v>
      </c>
      <c r="T3612" s="5" t="str">
        <f t="shared" si="341"/>
        <v>plays</v>
      </c>
    </row>
    <row r="3613" spans="1:20" ht="32" x14ac:dyDescent="0.2">
      <c r="A3613" s="5">
        <v>3611</v>
      </c>
      <c r="B3613" s="12" t="s">
        <v>3610</v>
      </c>
      <c r="C3613" s="12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18">
        <f t="shared" si="336"/>
        <v>42072.287048611113</v>
      </c>
      <c r="O3613" s="16">
        <f t="shared" si="337"/>
        <v>42102.162048611113</v>
      </c>
      <c r="P3613" s="5" t="s">
        <v>8271</v>
      </c>
      <c r="Q3613" s="9">
        <f t="shared" si="338"/>
        <v>1.36</v>
      </c>
      <c r="R3613" s="15">
        <f t="shared" si="339"/>
        <v>66.67</v>
      </c>
      <c r="S3613" s="5" t="str">
        <f t="shared" si="340"/>
        <v>theater</v>
      </c>
      <c r="T3613" s="5" t="str">
        <f t="shared" si="341"/>
        <v>plays</v>
      </c>
    </row>
    <row r="3614" spans="1:20" ht="32" x14ac:dyDescent="0.2">
      <c r="A3614" s="5">
        <v>3612</v>
      </c>
      <c r="B3614" s="12" t="s">
        <v>3611</v>
      </c>
      <c r="C3614" s="12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18">
        <f t="shared" si="336"/>
        <v>41789.643645833326</v>
      </c>
      <c r="O3614" s="16">
        <f t="shared" si="337"/>
        <v>41799.518645833326</v>
      </c>
      <c r="P3614" s="5" t="s">
        <v>8271</v>
      </c>
      <c r="Q3614" s="9">
        <f t="shared" si="338"/>
        <v>1.444</v>
      </c>
      <c r="R3614" s="15">
        <f t="shared" si="339"/>
        <v>126.67</v>
      </c>
      <c r="S3614" s="5" t="str">
        <f t="shared" si="340"/>
        <v>theater</v>
      </c>
      <c r="T3614" s="5" t="str">
        <f t="shared" si="341"/>
        <v>plays</v>
      </c>
    </row>
    <row r="3615" spans="1:20" ht="32" x14ac:dyDescent="0.2">
      <c r="A3615" s="5">
        <v>3613</v>
      </c>
      <c r="B3615" s="12" t="s">
        <v>3612</v>
      </c>
      <c r="C3615" s="12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18">
        <f t="shared" si="336"/>
        <v>41788.506643518514</v>
      </c>
      <c r="O3615" s="16">
        <f t="shared" si="337"/>
        <v>41818.381643518514</v>
      </c>
      <c r="P3615" s="5" t="s">
        <v>8271</v>
      </c>
      <c r="Q3615" s="9">
        <f t="shared" si="338"/>
        <v>1</v>
      </c>
      <c r="R3615" s="15">
        <f t="shared" si="339"/>
        <v>62.5</v>
      </c>
      <c r="S3615" s="5" t="str">
        <f t="shared" si="340"/>
        <v>theater</v>
      </c>
      <c r="T3615" s="5" t="str">
        <f t="shared" si="341"/>
        <v>plays</v>
      </c>
    </row>
    <row r="3616" spans="1:20" ht="32" x14ac:dyDescent="0.2">
      <c r="A3616" s="5">
        <v>3614</v>
      </c>
      <c r="B3616" s="12" t="s">
        <v>3439</v>
      </c>
      <c r="C3616" s="12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18">
        <f t="shared" si="336"/>
        <v>42143.958518518521</v>
      </c>
      <c r="O3616" s="16">
        <f t="shared" si="337"/>
        <v>42173.833518518521</v>
      </c>
      <c r="P3616" s="5" t="s">
        <v>8271</v>
      </c>
      <c r="Q3616" s="9">
        <f t="shared" si="338"/>
        <v>1.008</v>
      </c>
      <c r="R3616" s="15">
        <f t="shared" si="339"/>
        <v>35.49</v>
      </c>
      <c r="S3616" s="5" t="str">
        <f t="shared" si="340"/>
        <v>theater</v>
      </c>
      <c r="T3616" s="5" t="str">
        <f t="shared" si="341"/>
        <v>plays</v>
      </c>
    </row>
    <row r="3617" spans="1:20" ht="32" x14ac:dyDescent="0.2">
      <c r="A3617" s="5">
        <v>3615</v>
      </c>
      <c r="B3617" s="12" t="s">
        <v>3613</v>
      </c>
      <c r="C3617" s="12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18">
        <f t="shared" si="336"/>
        <v>42318.510370370372</v>
      </c>
      <c r="O3617" s="16">
        <f t="shared" si="337"/>
        <v>42348.385370370372</v>
      </c>
      <c r="P3617" s="5" t="s">
        <v>8271</v>
      </c>
      <c r="Q3617" s="9">
        <f t="shared" si="338"/>
        <v>1.0680000000000001</v>
      </c>
      <c r="R3617" s="15">
        <f t="shared" si="339"/>
        <v>37.08</v>
      </c>
      <c r="S3617" s="5" t="str">
        <f t="shared" si="340"/>
        <v>theater</v>
      </c>
      <c r="T3617" s="5" t="str">
        <f t="shared" si="341"/>
        <v>plays</v>
      </c>
    </row>
    <row r="3618" spans="1:20" ht="32" x14ac:dyDescent="0.2">
      <c r="A3618" s="5">
        <v>3616</v>
      </c>
      <c r="B3618" s="12" t="s">
        <v>3614</v>
      </c>
      <c r="C3618" s="12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18">
        <f t="shared" si="336"/>
        <v>42052.866481481477</v>
      </c>
      <c r="O3618" s="16">
        <f t="shared" si="337"/>
        <v>42082.699814814812</v>
      </c>
      <c r="P3618" s="5" t="s">
        <v>8271</v>
      </c>
      <c r="Q3618" s="9">
        <f t="shared" si="338"/>
        <v>1.248</v>
      </c>
      <c r="R3618" s="15">
        <f t="shared" si="339"/>
        <v>69.33</v>
      </c>
      <c r="S3618" s="5" t="str">
        <f t="shared" si="340"/>
        <v>theater</v>
      </c>
      <c r="T3618" s="5" t="str">
        <f t="shared" si="341"/>
        <v>plays</v>
      </c>
    </row>
    <row r="3619" spans="1:20" ht="32" x14ac:dyDescent="0.2">
      <c r="A3619" s="5">
        <v>3617</v>
      </c>
      <c r="B3619" s="12" t="s">
        <v>3615</v>
      </c>
      <c r="C3619" s="12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18">
        <f t="shared" si="336"/>
        <v>42779.526956018519</v>
      </c>
      <c r="O3619" s="16">
        <f t="shared" si="337"/>
        <v>42793.791666666664</v>
      </c>
      <c r="P3619" s="5" t="s">
        <v>8271</v>
      </c>
      <c r="Q3619" s="9">
        <f t="shared" si="338"/>
        <v>1.1891891891891893</v>
      </c>
      <c r="R3619" s="15">
        <f t="shared" si="339"/>
        <v>17.25</v>
      </c>
      <c r="S3619" s="5" t="str">
        <f t="shared" si="340"/>
        <v>theater</v>
      </c>
      <c r="T3619" s="5" t="str">
        <f t="shared" si="341"/>
        <v>plays</v>
      </c>
    </row>
    <row r="3620" spans="1:20" ht="32" x14ac:dyDescent="0.2">
      <c r="A3620" s="5">
        <v>3618</v>
      </c>
      <c r="B3620" s="12" t="s">
        <v>3616</v>
      </c>
      <c r="C3620" s="12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18">
        <f t="shared" si="336"/>
        <v>42128.544560185182</v>
      </c>
      <c r="O3620" s="16">
        <f t="shared" si="337"/>
        <v>42158.419560185182</v>
      </c>
      <c r="P3620" s="5" t="s">
        <v>8271</v>
      </c>
      <c r="Q3620" s="9">
        <f t="shared" si="338"/>
        <v>1.01</v>
      </c>
      <c r="R3620" s="15">
        <f t="shared" si="339"/>
        <v>36.07</v>
      </c>
      <c r="S3620" s="5" t="str">
        <f t="shared" si="340"/>
        <v>theater</v>
      </c>
      <c r="T3620" s="5" t="str">
        <f t="shared" si="341"/>
        <v>plays</v>
      </c>
    </row>
    <row r="3621" spans="1:20" ht="32" x14ac:dyDescent="0.2">
      <c r="A3621" s="5">
        <v>3619</v>
      </c>
      <c r="B3621" s="12" t="s">
        <v>3617</v>
      </c>
      <c r="C3621" s="12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18">
        <f t="shared" si="336"/>
        <v>42661.048912037033</v>
      </c>
      <c r="O3621" s="16">
        <f t="shared" si="337"/>
        <v>42693.708333333336</v>
      </c>
      <c r="P3621" s="5" t="s">
        <v>8271</v>
      </c>
      <c r="Q3621" s="9">
        <f t="shared" si="338"/>
        <v>1.1299999999999999</v>
      </c>
      <c r="R3621" s="15">
        <f t="shared" si="339"/>
        <v>66.47</v>
      </c>
      <c r="S3621" s="5" t="str">
        <f t="shared" si="340"/>
        <v>theater</v>
      </c>
      <c r="T3621" s="5" t="str">
        <f t="shared" si="341"/>
        <v>plays</v>
      </c>
    </row>
    <row r="3622" spans="1:20" ht="32" x14ac:dyDescent="0.2">
      <c r="A3622" s="5">
        <v>3620</v>
      </c>
      <c r="B3622" s="12" t="s">
        <v>3618</v>
      </c>
      <c r="C3622" s="12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18">
        <f t="shared" si="336"/>
        <v>42037.85487268518</v>
      </c>
      <c r="O3622" s="16">
        <f t="shared" si="337"/>
        <v>42067.958333333336</v>
      </c>
      <c r="P3622" s="5" t="s">
        <v>8271</v>
      </c>
      <c r="Q3622" s="9">
        <f t="shared" si="338"/>
        <v>1.0519047619047619</v>
      </c>
      <c r="R3622" s="15">
        <f t="shared" si="339"/>
        <v>56.07</v>
      </c>
      <c r="S3622" s="5" t="str">
        <f t="shared" si="340"/>
        <v>theater</v>
      </c>
      <c r="T3622" s="5" t="str">
        <f t="shared" si="341"/>
        <v>plays</v>
      </c>
    </row>
    <row r="3623" spans="1:20" ht="32" x14ac:dyDescent="0.2">
      <c r="A3623" s="5">
        <v>3621</v>
      </c>
      <c r="B3623" s="12" t="s">
        <v>3619</v>
      </c>
      <c r="C3623" s="12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18">
        <f t="shared" si="336"/>
        <v>42619.852361111109</v>
      </c>
      <c r="O3623" s="16">
        <f t="shared" si="337"/>
        <v>42643.666666666664</v>
      </c>
      <c r="P3623" s="5" t="s">
        <v>8271</v>
      </c>
      <c r="Q3623" s="9">
        <f t="shared" si="338"/>
        <v>1.0973333333333333</v>
      </c>
      <c r="R3623" s="15">
        <f t="shared" si="339"/>
        <v>47.03</v>
      </c>
      <c r="S3623" s="5" t="str">
        <f t="shared" si="340"/>
        <v>theater</v>
      </c>
      <c r="T3623" s="5" t="str">
        <f t="shared" si="341"/>
        <v>plays</v>
      </c>
    </row>
    <row r="3624" spans="1:20" ht="16" x14ac:dyDescent="0.2">
      <c r="A3624" s="5">
        <v>3622</v>
      </c>
      <c r="B3624" s="12" t="s">
        <v>3620</v>
      </c>
      <c r="C3624" s="12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18">
        <f t="shared" si="336"/>
        <v>41877.138553240737</v>
      </c>
      <c r="O3624" s="16">
        <f t="shared" si="337"/>
        <v>41909.932638888888</v>
      </c>
      <c r="P3624" s="5" t="s">
        <v>8271</v>
      </c>
      <c r="Q3624" s="9">
        <f t="shared" si="338"/>
        <v>1.00099</v>
      </c>
      <c r="R3624" s="15">
        <f t="shared" si="339"/>
        <v>47.67</v>
      </c>
      <c r="S3624" s="5" t="str">
        <f t="shared" si="340"/>
        <v>theater</v>
      </c>
      <c r="T3624" s="5" t="str">
        <f t="shared" si="341"/>
        <v>plays</v>
      </c>
    </row>
    <row r="3625" spans="1:20" ht="16" x14ac:dyDescent="0.2">
      <c r="A3625" s="5">
        <v>3623</v>
      </c>
      <c r="B3625" s="12" t="s">
        <v>3621</v>
      </c>
      <c r="C3625" s="12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18">
        <f t="shared" si="336"/>
        <v>41828.653587962959</v>
      </c>
      <c r="O3625" s="16">
        <f t="shared" si="337"/>
        <v>41846.083333333328</v>
      </c>
      <c r="P3625" s="5" t="s">
        <v>8271</v>
      </c>
      <c r="Q3625" s="9">
        <f t="shared" si="338"/>
        <v>1.2</v>
      </c>
      <c r="R3625" s="15">
        <f t="shared" si="339"/>
        <v>88.24</v>
      </c>
      <c r="S3625" s="5" t="str">
        <f t="shared" si="340"/>
        <v>theater</v>
      </c>
      <c r="T3625" s="5" t="str">
        <f t="shared" si="341"/>
        <v>plays</v>
      </c>
    </row>
    <row r="3626" spans="1:20" ht="64" x14ac:dyDescent="0.2">
      <c r="A3626" s="5">
        <v>3624</v>
      </c>
      <c r="B3626" s="12" t="s">
        <v>3622</v>
      </c>
      <c r="C3626" s="12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18">
        <f t="shared" si="336"/>
        <v>42545.69085648148</v>
      </c>
      <c r="O3626" s="16">
        <f t="shared" si="337"/>
        <v>42605.56585648148</v>
      </c>
      <c r="P3626" s="5" t="s">
        <v>8271</v>
      </c>
      <c r="Q3626" s="9">
        <f t="shared" si="338"/>
        <v>1.0493333333333332</v>
      </c>
      <c r="R3626" s="15">
        <f t="shared" si="339"/>
        <v>80.72</v>
      </c>
      <c r="S3626" s="5" t="str">
        <f t="shared" si="340"/>
        <v>theater</v>
      </c>
      <c r="T3626" s="5" t="str">
        <f t="shared" si="341"/>
        <v>plays</v>
      </c>
    </row>
    <row r="3627" spans="1:20" ht="32" x14ac:dyDescent="0.2">
      <c r="A3627" s="5">
        <v>3625</v>
      </c>
      <c r="B3627" s="12" t="s">
        <v>3623</v>
      </c>
      <c r="C3627" s="12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18">
        <f t="shared" si="336"/>
        <v>42157.569178240738</v>
      </c>
      <c r="O3627" s="16">
        <f t="shared" si="337"/>
        <v>42187.444178240738</v>
      </c>
      <c r="P3627" s="5" t="s">
        <v>8271</v>
      </c>
      <c r="Q3627" s="9">
        <f t="shared" si="338"/>
        <v>1.0266666666666666</v>
      </c>
      <c r="R3627" s="15">
        <f t="shared" si="339"/>
        <v>39.49</v>
      </c>
      <c r="S3627" s="5" t="str">
        <f t="shared" si="340"/>
        <v>theater</v>
      </c>
      <c r="T3627" s="5" t="str">
        <f t="shared" si="341"/>
        <v>plays</v>
      </c>
    </row>
    <row r="3628" spans="1:20" ht="32" x14ac:dyDescent="0.2">
      <c r="A3628" s="5">
        <v>3626</v>
      </c>
      <c r="B3628" s="12" t="s">
        <v>3624</v>
      </c>
      <c r="C3628" s="12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18">
        <f t="shared" si="336"/>
        <v>41846.583993055552</v>
      </c>
      <c r="O3628" s="16">
        <f t="shared" si="337"/>
        <v>41867.458993055552</v>
      </c>
      <c r="P3628" s="5" t="s">
        <v>8271</v>
      </c>
      <c r="Q3628" s="9">
        <f t="shared" si="338"/>
        <v>1.0182500000000001</v>
      </c>
      <c r="R3628" s="15">
        <f t="shared" si="339"/>
        <v>84.85</v>
      </c>
      <c r="S3628" s="5" t="str">
        <f t="shared" si="340"/>
        <v>theater</v>
      </c>
      <c r="T3628" s="5" t="str">
        <f t="shared" si="341"/>
        <v>plays</v>
      </c>
    </row>
    <row r="3629" spans="1:20" ht="32" x14ac:dyDescent="0.2">
      <c r="A3629" s="5">
        <v>3627</v>
      </c>
      <c r="B3629" s="12" t="s">
        <v>3625</v>
      </c>
      <c r="C3629" s="12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18">
        <f t="shared" si="336"/>
        <v>42460.658414351848</v>
      </c>
      <c r="O3629" s="16">
        <f t="shared" si="337"/>
        <v>42510.957638888889</v>
      </c>
      <c r="P3629" s="5" t="s">
        <v>8271</v>
      </c>
      <c r="Q3629" s="9">
        <f t="shared" si="338"/>
        <v>1</v>
      </c>
      <c r="R3629" s="15">
        <f t="shared" si="339"/>
        <v>68.97</v>
      </c>
      <c r="S3629" s="5" t="str">
        <f t="shared" si="340"/>
        <v>theater</v>
      </c>
      <c r="T3629" s="5" t="str">
        <f t="shared" si="341"/>
        <v>plays</v>
      </c>
    </row>
    <row r="3630" spans="1:20" ht="32" x14ac:dyDescent="0.2">
      <c r="A3630" s="5">
        <v>3628</v>
      </c>
      <c r="B3630" s="12" t="s">
        <v>3626</v>
      </c>
      <c r="C3630" s="12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18">
        <f t="shared" si="336"/>
        <v>42291.7499537037</v>
      </c>
      <c r="O3630" s="16">
        <f t="shared" si="337"/>
        <v>42351.666620370372</v>
      </c>
      <c r="P3630" s="5" t="s">
        <v>8305</v>
      </c>
      <c r="Q3630" s="9">
        <f t="shared" si="338"/>
        <v>0</v>
      </c>
      <c r="R3630" s="15" t="str">
        <f t="shared" si="339"/>
        <v>N/A</v>
      </c>
      <c r="S3630" s="5" t="str">
        <f t="shared" si="340"/>
        <v>theater</v>
      </c>
      <c r="T3630" s="5" t="str">
        <f t="shared" si="341"/>
        <v>musical</v>
      </c>
    </row>
    <row r="3631" spans="1:20" ht="32" x14ac:dyDescent="0.2">
      <c r="A3631" s="5">
        <v>3629</v>
      </c>
      <c r="B3631" s="12" t="s">
        <v>3627</v>
      </c>
      <c r="C3631" s="12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18">
        <f t="shared" si="336"/>
        <v>42437.011157407404</v>
      </c>
      <c r="O3631" s="16">
        <f t="shared" si="337"/>
        <v>42495.499999999993</v>
      </c>
      <c r="P3631" s="5" t="s">
        <v>8305</v>
      </c>
      <c r="Q3631" s="9">
        <f t="shared" si="338"/>
        <v>1.9999999999999999E-6</v>
      </c>
      <c r="R3631" s="15">
        <f t="shared" si="339"/>
        <v>1</v>
      </c>
      <c r="S3631" s="5" t="str">
        <f t="shared" si="340"/>
        <v>theater</v>
      </c>
      <c r="T3631" s="5" t="str">
        <f t="shared" si="341"/>
        <v>musical</v>
      </c>
    </row>
    <row r="3632" spans="1:20" ht="32" x14ac:dyDescent="0.2">
      <c r="A3632" s="5">
        <v>3630</v>
      </c>
      <c r="B3632" s="12" t="s">
        <v>3628</v>
      </c>
      <c r="C3632" s="12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18">
        <f t="shared" si="336"/>
        <v>41942.763773148145</v>
      </c>
      <c r="O3632" s="16">
        <f t="shared" si="337"/>
        <v>41972.680439814816</v>
      </c>
      <c r="P3632" s="5" t="s">
        <v>8305</v>
      </c>
      <c r="Q3632" s="9">
        <f t="shared" si="338"/>
        <v>3.3333333333333332E-4</v>
      </c>
      <c r="R3632" s="15">
        <f t="shared" si="339"/>
        <v>1</v>
      </c>
      <c r="S3632" s="5" t="str">
        <f t="shared" si="340"/>
        <v>theater</v>
      </c>
      <c r="T3632" s="5" t="str">
        <f t="shared" si="341"/>
        <v>musical</v>
      </c>
    </row>
    <row r="3633" spans="1:20" ht="32" x14ac:dyDescent="0.2">
      <c r="A3633" s="5">
        <v>3631</v>
      </c>
      <c r="B3633" s="12" t="s">
        <v>3629</v>
      </c>
      <c r="C3633" s="12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18">
        <f t="shared" si="336"/>
        <v>41880.67010416666</v>
      </c>
      <c r="O3633" s="16">
        <f t="shared" si="337"/>
        <v>41904.957638888889</v>
      </c>
      <c r="P3633" s="5" t="s">
        <v>8305</v>
      </c>
      <c r="Q3633" s="9">
        <f t="shared" si="338"/>
        <v>0.51023391812865493</v>
      </c>
      <c r="R3633" s="15">
        <f t="shared" si="339"/>
        <v>147.88</v>
      </c>
      <c r="S3633" s="5" t="str">
        <f t="shared" si="340"/>
        <v>theater</v>
      </c>
      <c r="T3633" s="5" t="str">
        <f t="shared" si="341"/>
        <v>musical</v>
      </c>
    </row>
    <row r="3634" spans="1:20" ht="32" x14ac:dyDescent="0.2">
      <c r="A3634" s="5">
        <v>3632</v>
      </c>
      <c r="B3634" s="12" t="s">
        <v>3630</v>
      </c>
      <c r="C3634" s="12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18">
        <f t="shared" si="336"/>
        <v>41946.853576388887</v>
      </c>
      <c r="O3634" s="16">
        <f t="shared" si="337"/>
        <v>41966.728576388887</v>
      </c>
      <c r="P3634" s="5" t="s">
        <v>8305</v>
      </c>
      <c r="Q3634" s="9">
        <f t="shared" si="338"/>
        <v>0.2</v>
      </c>
      <c r="R3634" s="15">
        <f t="shared" si="339"/>
        <v>100</v>
      </c>
      <c r="S3634" s="5" t="str">
        <f t="shared" si="340"/>
        <v>theater</v>
      </c>
      <c r="T3634" s="5" t="str">
        <f t="shared" si="341"/>
        <v>musical</v>
      </c>
    </row>
    <row r="3635" spans="1:20" ht="32" x14ac:dyDescent="0.2">
      <c r="A3635" s="5">
        <v>3633</v>
      </c>
      <c r="B3635" s="12" t="s">
        <v>3631</v>
      </c>
      <c r="C3635" s="12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18">
        <f t="shared" si="336"/>
        <v>42649.540127314809</v>
      </c>
      <c r="O3635" s="16">
        <f t="shared" si="337"/>
        <v>42692.833333333336</v>
      </c>
      <c r="P3635" s="5" t="s">
        <v>8305</v>
      </c>
      <c r="Q3635" s="9">
        <f t="shared" si="338"/>
        <v>0.35239999999999999</v>
      </c>
      <c r="R3635" s="15">
        <f t="shared" si="339"/>
        <v>56.84</v>
      </c>
      <c r="S3635" s="5" t="str">
        <f t="shared" si="340"/>
        <v>theater</v>
      </c>
      <c r="T3635" s="5" t="str">
        <f t="shared" si="341"/>
        <v>musical</v>
      </c>
    </row>
    <row r="3636" spans="1:20" ht="32" x14ac:dyDescent="0.2">
      <c r="A3636" s="5">
        <v>3634</v>
      </c>
      <c r="B3636" s="12" t="s">
        <v>3632</v>
      </c>
      <c r="C3636" s="12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18">
        <f t="shared" si="336"/>
        <v>42701.083032407405</v>
      </c>
      <c r="O3636" s="16">
        <f t="shared" si="337"/>
        <v>42748.957638888889</v>
      </c>
      <c r="P3636" s="5" t="s">
        <v>8305</v>
      </c>
      <c r="Q3636" s="9">
        <f t="shared" si="338"/>
        <v>4.2466666666666666E-2</v>
      </c>
      <c r="R3636" s="15">
        <f t="shared" si="339"/>
        <v>176.94</v>
      </c>
      <c r="S3636" s="5" t="str">
        <f t="shared" si="340"/>
        <v>theater</v>
      </c>
      <c r="T3636" s="5" t="str">
        <f t="shared" si="341"/>
        <v>musical</v>
      </c>
    </row>
    <row r="3637" spans="1:20" ht="16" x14ac:dyDescent="0.2">
      <c r="A3637" s="5">
        <v>3635</v>
      </c>
      <c r="B3637" s="12" t="s">
        <v>3633</v>
      </c>
      <c r="C3637" s="12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18">
        <f t="shared" si="336"/>
        <v>42450.799490740734</v>
      </c>
      <c r="O3637" s="16">
        <f t="shared" si="337"/>
        <v>42480.674490740734</v>
      </c>
      <c r="P3637" s="5" t="s">
        <v>8305</v>
      </c>
      <c r="Q3637" s="9">
        <f t="shared" si="338"/>
        <v>0.36457142857142855</v>
      </c>
      <c r="R3637" s="15">
        <f t="shared" si="339"/>
        <v>127.6</v>
      </c>
      <c r="S3637" s="5" t="str">
        <f t="shared" si="340"/>
        <v>theater</v>
      </c>
      <c r="T3637" s="5" t="str">
        <f t="shared" si="341"/>
        <v>musical</v>
      </c>
    </row>
    <row r="3638" spans="1:20" ht="32" x14ac:dyDescent="0.2">
      <c r="A3638" s="5">
        <v>3636</v>
      </c>
      <c r="B3638" s="12" t="s">
        <v>3634</v>
      </c>
      <c r="C3638" s="12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18">
        <f t="shared" si="336"/>
        <v>42226.611446759256</v>
      </c>
      <c r="O3638" s="16">
        <f t="shared" si="337"/>
        <v>42261.486446759256</v>
      </c>
      <c r="P3638" s="5" t="s">
        <v>8305</v>
      </c>
      <c r="Q3638" s="9">
        <f t="shared" si="338"/>
        <v>0</v>
      </c>
      <c r="R3638" s="15" t="str">
        <f t="shared" si="339"/>
        <v>N/A</v>
      </c>
      <c r="S3638" s="5" t="str">
        <f t="shared" si="340"/>
        <v>theater</v>
      </c>
      <c r="T3638" s="5" t="str">
        <f t="shared" si="341"/>
        <v>musical</v>
      </c>
    </row>
    <row r="3639" spans="1:20" ht="32" x14ac:dyDescent="0.2">
      <c r="A3639" s="5">
        <v>3637</v>
      </c>
      <c r="B3639" s="12" t="s">
        <v>3635</v>
      </c>
      <c r="C3639" s="12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18">
        <f t="shared" si="336"/>
        <v>41975.617303240739</v>
      </c>
      <c r="O3639" s="16">
        <f t="shared" si="337"/>
        <v>42005.492303240739</v>
      </c>
      <c r="P3639" s="5" t="s">
        <v>8305</v>
      </c>
      <c r="Q3639" s="9">
        <f t="shared" si="338"/>
        <v>0.30866666666666664</v>
      </c>
      <c r="R3639" s="15">
        <f t="shared" si="339"/>
        <v>66.14</v>
      </c>
      <c r="S3639" s="5" t="str">
        <f t="shared" si="340"/>
        <v>theater</v>
      </c>
      <c r="T3639" s="5" t="str">
        <f t="shared" si="341"/>
        <v>musical</v>
      </c>
    </row>
    <row r="3640" spans="1:20" ht="16" x14ac:dyDescent="0.2">
      <c r="A3640" s="5">
        <v>3638</v>
      </c>
      <c r="B3640" s="12" t="s">
        <v>3636</v>
      </c>
      <c r="C3640" s="12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18">
        <f t="shared" si="336"/>
        <v>42053.589490740742</v>
      </c>
      <c r="O3640" s="16">
        <f t="shared" si="337"/>
        <v>42113.42282407407</v>
      </c>
      <c r="P3640" s="5" t="s">
        <v>8305</v>
      </c>
      <c r="Q3640" s="9">
        <f t="shared" si="338"/>
        <v>6.545454545454546E-2</v>
      </c>
      <c r="R3640" s="15">
        <f t="shared" si="339"/>
        <v>108</v>
      </c>
      <c r="S3640" s="5" t="str">
        <f t="shared" si="340"/>
        <v>theater</v>
      </c>
      <c r="T3640" s="5" t="str">
        <f t="shared" si="341"/>
        <v>musical</v>
      </c>
    </row>
    <row r="3641" spans="1:20" ht="32" x14ac:dyDescent="0.2">
      <c r="A3641" s="5">
        <v>3639</v>
      </c>
      <c r="B3641" s="12" t="s">
        <v>3637</v>
      </c>
      <c r="C3641" s="12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18">
        <f t="shared" si="336"/>
        <v>42590.593819444439</v>
      </c>
      <c r="O3641" s="16">
        <f t="shared" si="337"/>
        <v>42650.424305555549</v>
      </c>
      <c r="P3641" s="5" t="s">
        <v>8305</v>
      </c>
      <c r="Q3641" s="9">
        <f t="shared" si="338"/>
        <v>4.0000000000000003E-5</v>
      </c>
      <c r="R3641" s="15">
        <f t="shared" si="339"/>
        <v>1</v>
      </c>
      <c r="S3641" s="5" t="str">
        <f t="shared" si="340"/>
        <v>theater</v>
      </c>
      <c r="T3641" s="5" t="str">
        <f t="shared" si="341"/>
        <v>musical</v>
      </c>
    </row>
    <row r="3642" spans="1:20" ht="48" x14ac:dyDescent="0.2">
      <c r="A3642" s="5">
        <v>3640</v>
      </c>
      <c r="B3642" s="12" t="s">
        <v>3638</v>
      </c>
      <c r="C3642" s="12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18">
        <f t="shared" si="336"/>
        <v>42104.698263888888</v>
      </c>
      <c r="O3642" s="16">
        <f t="shared" si="337"/>
        <v>42134.573263888888</v>
      </c>
      <c r="P3642" s="5" t="s">
        <v>8305</v>
      </c>
      <c r="Q3642" s="9">
        <f t="shared" si="338"/>
        <v>5.5E-2</v>
      </c>
      <c r="R3642" s="15">
        <f t="shared" si="339"/>
        <v>18.329999999999998</v>
      </c>
      <c r="S3642" s="5" t="str">
        <f t="shared" si="340"/>
        <v>theater</v>
      </c>
      <c r="T3642" s="5" t="str">
        <f t="shared" si="341"/>
        <v>musical</v>
      </c>
    </row>
    <row r="3643" spans="1:20" ht="32" x14ac:dyDescent="0.2">
      <c r="A3643" s="5">
        <v>3641</v>
      </c>
      <c r="B3643" s="12" t="s">
        <v>3639</v>
      </c>
      <c r="C3643" s="12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18">
        <f t="shared" si="336"/>
        <v>41899.54373842592</v>
      </c>
      <c r="O3643" s="16">
        <f t="shared" si="337"/>
        <v>41917</v>
      </c>
      <c r="P3643" s="5" t="s">
        <v>8305</v>
      </c>
      <c r="Q3643" s="9">
        <f t="shared" si="338"/>
        <v>0</v>
      </c>
      <c r="R3643" s="15" t="str">
        <f t="shared" si="339"/>
        <v>N/A</v>
      </c>
      <c r="S3643" s="5" t="str">
        <f t="shared" si="340"/>
        <v>theater</v>
      </c>
      <c r="T3643" s="5" t="str">
        <f t="shared" si="341"/>
        <v>musical</v>
      </c>
    </row>
    <row r="3644" spans="1:20" ht="48" x14ac:dyDescent="0.2">
      <c r="A3644" s="5">
        <v>3642</v>
      </c>
      <c r="B3644" s="12" t="s">
        <v>3640</v>
      </c>
      <c r="C3644" s="12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18">
        <f t="shared" si="336"/>
        <v>42297.732951388891</v>
      </c>
      <c r="O3644" s="16">
        <f t="shared" si="337"/>
        <v>42338.499999999993</v>
      </c>
      <c r="P3644" s="5" t="s">
        <v>8305</v>
      </c>
      <c r="Q3644" s="9">
        <f t="shared" si="338"/>
        <v>2.1428571428571429E-2</v>
      </c>
      <c r="R3644" s="15">
        <f t="shared" si="339"/>
        <v>7.5</v>
      </c>
      <c r="S3644" s="5" t="str">
        <f t="shared" si="340"/>
        <v>theater</v>
      </c>
      <c r="T3644" s="5" t="str">
        <f t="shared" si="341"/>
        <v>musical</v>
      </c>
    </row>
    <row r="3645" spans="1:20" ht="32" x14ac:dyDescent="0.2">
      <c r="A3645" s="5">
        <v>3643</v>
      </c>
      <c r="B3645" s="12" t="s">
        <v>3641</v>
      </c>
      <c r="C3645" s="12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18">
        <f t="shared" si="336"/>
        <v>42285.060636574075</v>
      </c>
      <c r="O3645" s="16">
        <f t="shared" si="337"/>
        <v>42324.977303240739</v>
      </c>
      <c r="P3645" s="5" t="s">
        <v>8305</v>
      </c>
      <c r="Q3645" s="9">
        <f t="shared" si="338"/>
        <v>0</v>
      </c>
      <c r="R3645" s="15" t="str">
        <f t="shared" si="339"/>
        <v>N/A</v>
      </c>
      <c r="S3645" s="5" t="str">
        <f t="shared" si="340"/>
        <v>theater</v>
      </c>
      <c r="T3645" s="5" t="str">
        <f t="shared" si="341"/>
        <v>musical</v>
      </c>
    </row>
    <row r="3646" spans="1:20" ht="32" x14ac:dyDescent="0.2">
      <c r="A3646" s="5">
        <v>3644</v>
      </c>
      <c r="B3646" s="12" t="s">
        <v>3642</v>
      </c>
      <c r="C3646" s="12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18">
        <f t="shared" si="336"/>
        <v>42409.158414351848</v>
      </c>
      <c r="O3646" s="16">
        <f t="shared" si="337"/>
        <v>42436.999305555553</v>
      </c>
      <c r="P3646" s="5" t="s">
        <v>8305</v>
      </c>
      <c r="Q3646" s="9">
        <f t="shared" si="338"/>
        <v>0.16420000000000001</v>
      </c>
      <c r="R3646" s="15">
        <f t="shared" si="339"/>
        <v>68.42</v>
      </c>
      <c r="S3646" s="5" t="str">
        <f t="shared" si="340"/>
        <v>theater</v>
      </c>
      <c r="T3646" s="5" t="str">
        <f t="shared" si="341"/>
        <v>musical</v>
      </c>
    </row>
    <row r="3647" spans="1:20" ht="32" x14ac:dyDescent="0.2">
      <c r="A3647" s="5">
        <v>3645</v>
      </c>
      <c r="B3647" s="12" t="s">
        <v>3643</v>
      </c>
      <c r="C3647" s="12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18">
        <f t="shared" si="336"/>
        <v>42665.887013888881</v>
      </c>
      <c r="O3647" s="16">
        <f t="shared" si="337"/>
        <v>42695.803680555553</v>
      </c>
      <c r="P3647" s="5" t="s">
        <v>8305</v>
      </c>
      <c r="Q3647" s="9">
        <f t="shared" si="338"/>
        <v>1E-3</v>
      </c>
      <c r="R3647" s="15">
        <f t="shared" si="339"/>
        <v>1</v>
      </c>
      <c r="S3647" s="5" t="str">
        <f t="shared" si="340"/>
        <v>theater</v>
      </c>
      <c r="T3647" s="5" t="str">
        <f t="shared" si="341"/>
        <v>musical</v>
      </c>
    </row>
    <row r="3648" spans="1:20" ht="32" x14ac:dyDescent="0.2">
      <c r="A3648" s="5">
        <v>3646</v>
      </c>
      <c r="B3648" s="12" t="s">
        <v>3644</v>
      </c>
      <c r="C3648" s="12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18">
        <f t="shared" si="336"/>
        <v>42140.33798611111</v>
      </c>
      <c r="O3648" s="16">
        <f t="shared" si="337"/>
        <v>42171.770833333336</v>
      </c>
      <c r="P3648" s="5" t="s">
        <v>8305</v>
      </c>
      <c r="Q3648" s="9">
        <f t="shared" si="338"/>
        <v>4.8099999999999997E-2</v>
      </c>
      <c r="R3648" s="15">
        <f t="shared" si="339"/>
        <v>60.13</v>
      </c>
      <c r="S3648" s="5" t="str">
        <f t="shared" si="340"/>
        <v>theater</v>
      </c>
      <c r="T3648" s="5" t="str">
        <f t="shared" si="341"/>
        <v>musical</v>
      </c>
    </row>
    <row r="3649" spans="1:20" ht="32" x14ac:dyDescent="0.2">
      <c r="A3649" s="5">
        <v>3647</v>
      </c>
      <c r="B3649" s="12" t="s">
        <v>3645</v>
      </c>
      <c r="C3649" s="12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18">
        <f t="shared" si="336"/>
        <v>42598.665821759256</v>
      </c>
      <c r="O3649" s="16">
        <f t="shared" si="337"/>
        <v>42643.540821759256</v>
      </c>
      <c r="P3649" s="5" t="s">
        <v>8305</v>
      </c>
      <c r="Q3649" s="9">
        <f t="shared" si="338"/>
        <v>0.06</v>
      </c>
      <c r="R3649" s="15">
        <f t="shared" si="339"/>
        <v>15</v>
      </c>
      <c r="S3649" s="5" t="str">
        <f t="shared" si="340"/>
        <v>theater</v>
      </c>
      <c r="T3649" s="5" t="str">
        <f t="shared" si="341"/>
        <v>musical</v>
      </c>
    </row>
    <row r="3650" spans="1:20" ht="16" x14ac:dyDescent="0.2">
      <c r="A3650" s="5">
        <v>3648</v>
      </c>
      <c r="B3650" s="12" t="s">
        <v>3646</v>
      </c>
      <c r="C3650" s="12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18">
        <f t="shared" ref="N3650:N3713" si="342">(J3650/86400)+25569+(-2/24)</f>
        <v>41887.208854166667</v>
      </c>
      <c r="O3650" s="16">
        <f t="shared" ref="O3650:O3713" si="343">(I3650/86400)+25569+(-5/24)</f>
        <v>41917.083854166667</v>
      </c>
      <c r="P3650" s="5" t="s">
        <v>8271</v>
      </c>
      <c r="Q3650" s="9">
        <f t="shared" ref="Q3650:Q3713" si="344">E3650/D3650</f>
        <v>1.003825</v>
      </c>
      <c r="R3650" s="15">
        <f t="shared" ref="R3650:R3713" si="345">IF(OR(E3650=0,L3650=0),"N/A",ROUND((E3650/L3650),2))</f>
        <v>550.04</v>
      </c>
      <c r="S3650" s="5" t="str">
        <f t="shared" ref="S3650:S3713" si="346">LEFT(P3650,(FIND("/",P3650,1)-1))</f>
        <v>theater</v>
      </c>
      <c r="T3650" s="5" t="str">
        <f t="shared" ref="T3650:T3713" si="347">RIGHT(P3650,LEN(P3650)-FIND("/",P3650))</f>
        <v>plays</v>
      </c>
    </row>
    <row r="3651" spans="1:20" ht="32" x14ac:dyDescent="0.2">
      <c r="A3651" s="5">
        <v>3649</v>
      </c>
      <c r="B3651" s="12" t="s">
        <v>3647</v>
      </c>
      <c r="C3651" s="12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18">
        <f t="shared" si="342"/>
        <v>41780.629560185182</v>
      </c>
      <c r="O3651" s="16">
        <f t="shared" si="343"/>
        <v>41806.504560185182</v>
      </c>
      <c r="P3651" s="5" t="s">
        <v>8271</v>
      </c>
      <c r="Q3651" s="9">
        <f t="shared" si="344"/>
        <v>1.04</v>
      </c>
      <c r="R3651" s="15">
        <f t="shared" si="345"/>
        <v>97.5</v>
      </c>
      <c r="S3651" s="5" t="str">
        <f t="shared" si="346"/>
        <v>theater</v>
      </c>
      <c r="T3651" s="5" t="str">
        <f t="shared" si="347"/>
        <v>plays</v>
      </c>
    </row>
    <row r="3652" spans="1:20" ht="32" x14ac:dyDescent="0.2">
      <c r="A3652" s="5">
        <v>3650</v>
      </c>
      <c r="B3652" s="12" t="s">
        <v>3648</v>
      </c>
      <c r="C3652" s="12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18">
        <f t="shared" si="342"/>
        <v>42381.395648148151</v>
      </c>
      <c r="O3652" s="16">
        <f t="shared" si="343"/>
        <v>42402.270648148151</v>
      </c>
      <c r="P3652" s="5" t="s">
        <v>8271</v>
      </c>
      <c r="Q3652" s="9">
        <f t="shared" si="344"/>
        <v>1</v>
      </c>
      <c r="R3652" s="15">
        <f t="shared" si="345"/>
        <v>29.41</v>
      </c>
      <c r="S3652" s="5" t="str">
        <f t="shared" si="346"/>
        <v>theater</v>
      </c>
      <c r="T3652" s="5" t="str">
        <f t="shared" si="347"/>
        <v>plays</v>
      </c>
    </row>
    <row r="3653" spans="1:20" ht="32" x14ac:dyDescent="0.2">
      <c r="A3653" s="5">
        <v>3651</v>
      </c>
      <c r="B3653" s="12" t="s">
        <v>3649</v>
      </c>
      <c r="C3653" s="12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18">
        <f t="shared" si="342"/>
        <v>41828.562986111108</v>
      </c>
      <c r="O3653" s="16">
        <f t="shared" si="343"/>
        <v>41861.457638888889</v>
      </c>
      <c r="P3653" s="5" t="s">
        <v>8271</v>
      </c>
      <c r="Q3653" s="9">
        <f t="shared" si="344"/>
        <v>1.04</v>
      </c>
      <c r="R3653" s="15">
        <f t="shared" si="345"/>
        <v>57.78</v>
      </c>
      <c r="S3653" s="5" t="str">
        <f t="shared" si="346"/>
        <v>theater</v>
      </c>
      <c r="T3653" s="5" t="str">
        <f t="shared" si="347"/>
        <v>plays</v>
      </c>
    </row>
    <row r="3654" spans="1:20" ht="32" x14ac:dyDescent="0.2">
      <c r="A3654" s="5">
        <v>3652</v>
      </c>
      <c r="B3654" s="12" t="s">
        <v>2867</v>
      </c>
      <c r="C3654" s="12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18">
        <f t="shared" si="342"/>
        <v>42596.561365740738</v>
      </c>
      <c r="O3654" s="16">
        <f t="shared" si="343"/>
        <v>42606.957638888889</v>
      </c>
      <c r="P3654" s="5" t="s">
        <v>8271</v>
      </c>
      <c r="Q3654" s="9">
        <f t="shared" si="344"/>
        <v>2.5066666666666668</v>
      </c>
      <c r="R3654" s="15">
        <f t="shared" si="345"/>
        <v>44.24</v>
      </c>
      <c r="S3654" s="5" t="str">
        <f t="shared" si="346"/>
        <v>theater</v>
      </c>
      <c r="T3654" s="5" t="str">
        <f t="shared" si="347"/>
        <v>plays</v>
      </c>
    </row>
    <row r="3655" spans="1:20" ht="32" x14ac:dyDescent="0.2">
      <c r="A3655" s="5">
        <v>3653</v>
      </c>
      <c r="B3655" s="12" t="s">
        <v>3650</v>
      </c>
      <c r="C3655" s="12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18">
        <f t="shared" si="342"/>
        <v>42191.280173611107</v>
      </c>
      <c r="O3655" s="16">
        <f t="shared" si="343"/>
        <v>42221.155173611107</v>
      </c>
      <c r="P3655" s="5" t="s">
        <v>8271</v>
      </c>
      <c r="Q3655" s="9">
        <f t="shared" si="344"/>
        <v>1.0049999999999999</v>
      </c>
      <c r="R3655" s="15">
        <f t="shared" si="345"/>
        <v>60.91</v>
      </c>
      <c r="S3655" s="5" t="str">
        <f t="shared" si="346"/>
        <v>theater</v>
      </c>
      <c r="T3655" s="5" t="str">
        <f t="shared" si="347"/>
        <v>plays</v>
      </c>
    </row>
    <row r="3656" spans="1:20" ht="32" x14ac:dyDescent="0.2">
      <c r="A3656" s="5">
        <v>3654</v>
      </c>
      <c r="B3656" s="12" t="s">
        <v>3651</v>
      </c>
      <c r="C3656" s="12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18">
        <f t="shared" si="342"/>
        <v>42440.33317129629</v>
      </c>
      <c r="O3656" s="16">
        <f t="shared" si="343"/>
        <v>42463.499999999993</v>
      </c>
      <c r="P3656" s="5" t="s">
        <v>8271</v>
      </c>
      <c r="Q3656" s="9">
        <f t="shared" si="344"/>
        <v>1.744</v>
      </c>
      <c r="R3656" s="15">
        <f t="shared" si="345"/>
        <v>68.84</v>
      </c>
      <c r="S3656" s="5" t="str">
        <f t="shared" si="346"/>
        <v>theater</v>
      </c>
      <c r="T3656" s="5" t="str">
        <f t="shared" si="347"/>
        <v>plays</v>
      </c>
    </row>
    <row r="3657" spans="1:20" ht="32" x14ac:dyDescent="0.2">
      <c r="A3657" s="5">
        <v>3655</v>
      </c>
      <c r="B3657" s="12" t="s">
        <v>3652</v>
      </c>
      <c r="C3657" s="12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18">
        <f t="shared" si="342"/>
        <v>42173.719884259255</v>
      </c>
      <c r="O3657" s="16">
        <f t="shared" si="343"/>
        <v>42203.082638888889</v>
      </c>
      <c r="P3657" s="5" t="s">
        <v>8271</v>
      </c>
      <c r="Q3657" s="9">
        <f t="shared" si="344"/>
        <v>1.1626000000000001</v>
      </c>
      <c r="R3657" s="15">
        <f t="shared" si="345"/>
        <v>73.58</v>
      </c>
      <c r="S3657" s="5" t="str">
        <f t="shared" si="346"/>
        <v>theater</v>
      </c>
      <c r="T3657" s="5" t="str">
        <f t="shared" si="347"/>
        <v>plays</v>
      </c>
    </row>
    <row r="3658" spans="1:20" ht="32" x14ac:dyDescent="0.2">
      <c r="A3658" s="5">
        <v>3656</v>
      </c>
      <c r="B3658" s="12" t="s">
        <v>3653</v>
      </c>
      <c r="C3658" s="12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18">
        <f t="shared" si="342"/>
        <v>42737.826805555553</v>
      </c>
      <c r="O3658" s="16">
        <f t="shared" si="343"/>
        <v>42767.749305555553</v>
      </c>
      <c r="P3658" s="5" t="s">
        <v>8271</v>
      </c>
      <c r="Q3658" s="9">
        <f t="shared" si="344"/>
        <v>1.0582</v>
      </c>
      <c r="R3658" s="15">
        <f t="shared" si="345"/>
        <v>115.02</v>
      </c>
      <c r="S3658" s="5" t="str">
        <f t="shared" si="346"/>
        <v>theater</v>
      </c>
      <c r="T3658" s="5" t="str">
        <f t="shared" si="347"/>
        <v>plays</v>
      </c>
    </row>
    <row r="3659" spans="1:20" ht="32" x14ac:dyDescent="0.2">
      <c r="A3659" s="5">
        <v>3657</v>
      </c>
      <c r="B3659" s="12" t="s">
        <v>3654</v>
      </c>
      <c r="C3659" s="12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18">
        <f t="shared" si="342"/>
        <v>42499.5465162037</v>
      </c>
      <c r="O3659" s="16">
        <f t="shared" si="343"/>
        <v>42522.695833333331</v>
      </c>
      <c r="P3659" s="5" t="s">
        <v>8271</v>
      </c>
      <c r="Q3659" s="9">
        <f t="shared" si="344"/>
        <v>1.1074999999999999</v>
      </c>
      <c r="R3659" s="15">
        <f t="shared" si="345"/>
        <v>110.75</v>
      </c>
      <c r="S3659" s="5" t="str">
        <f t="shared" si="346"/>
        <v>theater</v>
      </c>
      <c r="T3659" s="5" t="str">
        <f t="shared" si="347"/>
        <v>plays</v>
      </c>
    </row>
    <row r="3660" spans="1:20" ht="16" x14ac:dyDescent="0.2">
      <c r="A3660" s="5">
        <v>3658</v>
      </c>
      <c r="B3660" s="12" t="s">
        <v>3655</v>
      </c>
      <c r="C3660" s="12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18">
        <f t="shared" si="342"/>
        <v>41775.775231481479</v>
      </c>
      <c r="O3660" s="16">
        <f t="shared" si="343"/>
        <v>41821.957638888889</v>
      </c>
      <c r="P3660" s="5" t="s">
        <v>8271</v>
      </c>
      <c r="Q3660" s="9">
        <f t="shared" si="344"/>
        <v>1.0066666666666666</v>
      </c>
      <c r="R3660" s="15">
        <f t="shared" si="345"/>
        <v>75.5</v>
      </c>
      <c r="S3660" s="5" t="str">
        <f t="shared" si="346"/>
        <v>theater</v>
      </c>
      <c r="T3660" s="5" t="str">
        <f t="shared" si="347"/>
        <v>plays</v>
      </c>
    </row>
    <row r="3661" spans="1:20" ht="32" x14ac:dyDescent="0.2">
      <c r="A3661" s="5">
        <v>3659</v>
      </c>
      <c r="B3661" s="12" t="s">
        <v>3656</v>
      </c>
      <c r="C3661" s="12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18">
        <f t="shared" si="342"/>
        <v>42055.193865740737</v>
      </c>
      <c r="O3661" s="16">
        <f t="shared" si="343"/>
        <v>42082.402083333327</v>
      </c>
      <c r="P3661" s="5" t="s">
        <v>8271</v>
      </c>
      <c r="Q3661" s="9">
        <f t="shared" si="344"/>
        <v>1.0203333333333333</v>
      </c>
      <c r="R3661" s="15">
        <f t="shared" si="345"/>
        <v>235.46</v>
      </c>
      <c r="S3661" s="5" t="str">
        <f t="shared" si="346"/>
        <v>theater</v>
      </c>
      <c r="T3661" s="5" t="str">
        <f t="shared" si="347"/>
        <v>plays</v>
      </c>
    </row>
    <row r="3662" spans="1:20" ht="32" x14ac:dyDescent="0.2">
      <c r="A3662" s="5">
        <v>3660</v>
      </c>
      <c r="B3662" s="12" t="s">
        <v>3657</v>
      </c>
      <c r="C3662" s="12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18">
        <f t="shared" si="342"/>
        <v>41971.797743055555</v>
      </c>
      <c r="O3662" s="16">
        <f t="shared" si="343"/>
        <v>41996.672743055555</v>
      </c>
      <c r="P3662" s="5" t="s">
        <v>8271</v>
      </c>
      <c r="Q3662" s="9">
        <f t="shared" si="344"/>
        <v>1</v>
      </c>
      <c r="R3662" s="15">
        <f t="shared" si="345"/>
        <v>11.36</v>
      </c>
      <c r="S3662" s="5" t="str">
        <f t="shared" si="346"/>
        <v>theater</v>
      </c>
      <c r="T3662" s="5" t="str">
        <f t="shared" si="347"/>
        <v>plays</v>
      </c>
    </row>
    <row r="3663" spans="1:20" ht="32" x14ac:dyDescent="0.2">
      <c r="A3663" s="5">
        <v>3661</v>
      </c>
      <c r="B3663" s="12" t="s">
        <v>3658</v>
      </c>
      <c r="C3663" s="12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18">
        <f t="shared" si="342"/>
        <v>42447.813333333332</v>
      </c>
      <c r="O3663" s="16">
        <f t="shared" si="343"/>
        <v>42469.958333333336</v>
      </c>
      <c r="P3663" s="5" t="s">
        <v>8271</v>
      </c>
      <c r="Q3663" s="9">
        <f t="shared" si="344"/>
        <v>1.1100000000000001</v>
      </c>
      <c r="R3663" s="15">
        <f t="shared" si="345"/>
        <v>92.5</v>
      </c>
      <c r="S3663" s="5" t="str">
        <f t="shared" si="346"/>
        <v>theater</v>
      </c>
      <c r="T3663" s="5" t="str">
        <f t="shared" si="347"/>
        <v>plays</v>
      </c>
    </row>
    <row r="3664" spans="1:20" ht="32" x14ac:dyDescent="0.2">
      <c r="A3664" s="5">
        <v>3662</v>
      </c>
      <c r="B3664" s="12" t="s">
        <v>3659</v>
      </c>
      <c r="C3664" s="12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18">
        <f t="shared" si="342"/>
        <v>42064.136736111112</v>
      </c>
      <c r="O3664" s="16">
        <f t="shared" si="343"/>
        <v>42093.97006944444</v>
      </c>
      <c r="P3664" s="5" t="s">
        <v>8271</v>
      </c>
      <c r="Q3664" s="9">
        <f t="shared" si="344"/>
        <v>1.0142500000000001</v>
      </c>
      <c r="R3664" s="15">
        <f t="shared" si="345"/>
        <v>202.85</v>
      </c>
      <c r="S3664" s="5" t="str">
        <f t="shared" si="346"/>
        <v>theater</v>
      </c>
      <c r="T3664" s="5" t="str">
        <f t="shared" si="347"/>
        <v>plays</v>
      </c>
    </row>
    <row r="3665" spans="1:20" ht="32" x14ac:dyDescent="0.2">
      <c r="A3665" s="5">
        <v>3663</v>
      </c>
      <c r="B3665" s="12" t="s">
        <v>3660</v>
      </c>
      <c r="C3665" s="12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18">
        <f t="shared" si="342"/>
        <v>42665.368402777771</v>
      </c>
      <c r="O3665" s="16">
        <f t="shared" si="343"/>
        <v>42725.285069444442</v>
      </c>
      <c r="P3665" s="5" t="s">
        <v>8271</v>
      </c>
      <c r="Q3665" s="9">
        <f t="shared" si="344"/>
        <v>1.04</v>
      </c>
      <c r="R3665" s="15">
        <f t="shared" si="345"/>
        <v>26</v>
      </c>
      <c r="S3665" s="5" t="str">
        <f t="shared" si="346"/>
        <v>theater</v>
      </c>
      <c r="T3665" s="5" t="str">
        <f t="shared" si="347"/>
        <v>plays</v>
      </c>
    </row>
    <row r="3666" spans="1:20" ht="32" x14ac:dyDescent="0.2">
      <c r="A3666" s="5">
        <v>3664</v>
      </c>
      <c r="B3666" s="12" t="s">
        <v>3661</v>
      </c>
      <c r="C3666" s="12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18">
        <f t="shared" si="342"/>
        <v>42523.16538194444</v>
      </c>
      <c r="O3666" s="16">
        <f t="shared" si="343"/>
        <v>42537.04038194444</v>
      </c>
      <c r="P3666" s="5" t="s">
        <v>8271</v>
      </c>
      <c r="Q3666" s="9">
        <f t="shared" si="344"/>
        <v>1.09375</v>
      </c>
      <c r="R3666" s="15">
        <f t="shared" si="345"/>
        <v>46.05</v>
      </c>
      <c r="S3666" s="5" t="str">
        <f t="shared" si="346"/>
        <v>theater</v>
      </c>
      <c r="T3666" s="5" t="str">
        <f t="shared" si="347"/>
        <v>plays</v>
      </c>
    </row>
    <row r="3667" spans="1:20" ht="32" x14ac:dyDescent="0.2">
      <c r="A3667" s="5">
        <v>3665</v>
      </c>
      <c r="B3667" s="12" t="s">
        <v>3662</v>
      </c>
      <c r="C3667" s="12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18">
        <f t="shared" si="342"/>
        <v>42294.72479166666</v>
      </c>
      <c r="O3667" s="16">
        <f t="shared" si="343"/>
        <v>42305.620833333327</v>
      </c>
      <c r="P3667" s="5" t="s">
        <v>8271</v>
      </c>
      <c r="Q3667" s="9">
        <f t="shared" si="344"/>
        <v>1.1516129032258065</v>
      </c>
      <c r="R3667" s="15">
        <f t="shared" si="345"/>
        <v>51</v>
      </c>
      <c r="S3667" s="5" t="str">
        <f t="shared" si="346"/>
        <v>theater</v>
      </c>
      <c r="T3667" s="5" t="str">
        <f t="shared" si="347"/>
        <v>plays</v>
      </c>
    </row>
    <row r="3668" spans="1:20" ht="16" x14ac:dyDescent="0.2">
      <c r="A3668" s="5">
        <v>3666</v>
      </c>
      <c r="B3668" s="12" t="s">
        <v>3663</v>
      </c>
      <c r="C3668" s="12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18">
        <f t="shared" si="342"/>
        <v>41822.821550925924</v>
      </c>
      <c r="O3668" s="16">
        <f t="shared" si="343"/>
        <v>41844.083333333328</v>
      </c>
      <c r="P3668" s="5" t="s">
        <v>8271</v>
      </c>
      <c r="Q3668" s="9">
        <f t="shared" si="344"/>
        <v>1</v>
      </c>
      <c r="R3668" s="15">
        <f t="shared" si="345"/>
        <v>31.58</v>
      </c>
      <c r="S3668" s="5" t="str">
        <f t="shared" si="346"/>
        <v>theater</v>
      </c>
      <c r="T3668" s="5" t="str">
        <f t="shared" si="347"/>
        <v>plays</v>
      </c>
    </row>
    <row r="3669" spans="1:20" ht="32" x14ac:dyDescent="0.2">
      <c r="A3669" s="5">
        <v>3667</v>
      </c>
      <c r="B3669" s="12" t="s">
        <v>3664</v>
      </c>
      <c r="C3669" s="12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18">
        <f t="shared" si="342"/>
        <v>42173.886793981474</v>
      </c>
      <c r="O3669" s="16">
        <f t="shared" si="343"/>
        <v>42203.761793981474</v>
      </c>
      <c r="P3669" s="5" t="s">
        <v>8271</v>
      </c>
      <c r="Q3669" s="9">
        <f t="shared" si="344"/>
        <v>1.0317033333333334</v>
      </c>
      <c r="R3669" s="15">
        <f t="shared" si="345"/>
        <v>53.36</v>
      </c>
      <c r="S3669" s="5" t="str">
        <f t="shared" si="346"/>
        <v>theater</v>
      </c>
      <c r="T3669" s="5" t="str">
        <f t="shared" si="347"/>
        <v>plays</v>
      </c>
    </row>
    <row r="3670" spans="1:20" ht="32" x14ac:dyDescent="0.2">
      <c r="A3670" s="5">
        <v>3668</v>
      </c>
      <c r="B3670" s="12" t="s">
        <v>3665</v>
      </c>
      <c r="C3670" s="12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18">
        <f t="shared" si="342"/>
        <v>42185.472824074073</v>
      </c>
      <c r="O3670" s="16">
        <f t="shared" si="343"/>
        <v>42208.564583333333</v>
      </c>
      <c r="P3670" s="5" t="s">
        <v>8271</v>
      </c>
      <c r="Q3670" s="9">
        <f t="shared" si="344"/>
        <v>1.0349999999999999</v>
      </c>
      <c r="R3670" s="15">
        <f t="shared" si="345"/>
        <v>36.96</v>
      </c>
      <c r="S3670" s="5" t="str">
        <f t="shared" si="346"/>
        <v>theater</v>
      </c>
      <c r="T3670" s="5" t="str">
        <f t="shared" si="347"/>
        <v>plays</v>
      </c>
    </row>
    <row r="3671" spans="1:20" ht="32" x14ac:dyDescent="0.2">
      <c r="A3671" s="5">
        <v>3669</v>
      </c>
      <c r="B3671" s="12" t="s">
        <v>3666</v>
      </c>
      <c r="C3671" s="12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18">
        <f t="shared" si="342"/>
        <v>42136.591863425921</v>
      </c>
      <c r="O3671" s="16">
        <f t="shared" si="343"/>
        <v>42166.466863425921</v>
      </c>
      <c r="P3671" s="5" t="s">
        <v>8271</v>
      </c>
      <c r="Q3671" s="9">
        <f t="shared" si="344"/>
        <v>1.3819999999999999</v>
      </c>
      <c r="R3671" s="15">
        <f t="shared" si="345"/>
        <v>81.290000000000006</v>
      </c>
      <c r="S3671" s="5" t="str">
        <f t="shared" si="346"/>
        <v>theater</v>
      </c>
      <c r="T3671" s="5" t="str">
        <f t="shared" si="347"/>
        <v>plays</v>
      </c>
    </row>
    <row r="3672" spans="1:20" ht="32" x14ac:dyDescent="0.2">
      <c r="A3672" s="5">
        <v>3670</v>
      </c>
      <c r="B3672" s="12" t="s">
        <v>3667</v>
      </c>
      <c r="C3672" s="12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18">
        <f t="shared" si="342"/>
        <v>42142.430682870363</v>
      </c>
      <c r="O3672" s="16">
        <f t="shared" si="343"/>
        <v>42155.749999999993</v>
      </c>
      <c r="P3672" s="5" t="s">
        <v>8271</v>
      </c>
      <c r="Q3672" s="9">
        <f t="shared" si="344"/>
        <v>1.0954545454545455</v>
      </c>
      <c r="R3672" s="15">
        <f t="shared" si="345"/>
        <v>20.079999999999998</v>
      </c>
      <c r="S3672" s="5" t="str">
        <f t="shared" si="346"/>
        <v>theater</v>
      </c>
      <c r="T3672" s="5" t="str">
        <f t="shared" si="347"/>
        <v>plays</v>
      </c>
    </row>
    <row r="3673" spans="1:20" ht="32" x14ac:dyDescent="0.2">
      <c r="A3673" s="5">
        <v>3671</v>
      </c>
      <c r="B3673" s="12" t="s">
        <v>3668</v>
      </c>
      <c r="C3673" s="12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18">
        <f t="shared" si="342"/>
        <v>41820.544756944444</v>
      </c>
      <c r="O3673" s="16">
        <f t="shared" si="343"/>
        <v>41840.957638888889</v>
      </c>
      <c r="P3673" s="5" t="s">
        <v>8271</v>
      </c>
      <c r="Q3673" s="9">
        <f t="shared" si="344"/>
        <v>1.0085714285714287</v>
      </c>
      <c r="R3673" s="15">
        <f t="shared" si="345"/>
        <v>88.25</v>
      </c>
      <c r="S3673" s="5" t="str">
        <f t="shared" si="346"/>
        <v>theater</v>
      </c>
      <c r="T3673" s="5" t="str">
        <f t="shared" si="347"/>
        <v>plays</v>
      </c>
    </row>
    <row r="3674" spans="1:20" ht="32" x14ac:dyDescent="0.2">
      <c r="A3674" s="5">
        <v>3672</v>
      </c>
      <c r="B3674" s="12" t="s">
        <v>3669</v>
      </c>
      <c r="C3674" s="12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18">
        <f t="shared" si="342"/>
        <v>41878.863240740735</v>
      </c>
      <c r="O3674" s="16">
        <f t="shared" si="343"/>
        <v>41908.738240740735</v>
      </c>
      <c r="P3674" s="5" t="s">
        <v>8271</v>
      </c>
      <c r="Q3674" s="9">
        <f t="shared" si="344"/>
        <v>1.0153333333333334</v>
      </c>
      <c r="R3674" s="15">
        <f t="shared" si="345"/>
        <v>53.44</v>
      </c>
      <c r="S3674" s="5" t="str">
        <f t="shared" si="346"/>
        <v>theater</v>
      </c>
      <c r="T3674" s="5" t="str">
        <f t="shared" si="347"/>
        <v>plays</v>
      </c>
    </row>
    <row r="3675" spans="1:20" ht="32" x14ac:dyDescent="0.2">
      <c r="A3675" s="5">
        <v>3673</v>
      </c>
      <c r="B3675" s="12" t="s">
        <v>3670</v>
      </c>
      <c r="C3675" s="12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18">
        <f t="shared" si="342"/>
        <v>41914.211770833332</v>
      </c>
      <c r="O3675" s="16">
        <f t="shared" si="343"/>
        <v>41948.327777777777</v>
      </c>
      <c r="P3675" s="5" t="s">
        <v>8271</v>
      </c>
      <c r="Q3675" s="9">
        <f t="shared" si="344"/>
        <v>1.13625</v>
      </c>
      <c r="R3675" s="15">
        <f t="shared" si="345"/>
        <v>39.869999999999997</v>
      </c>
      <c r="S3675" s="5" t="str">
        <f t="shared" si="346"/>
        <v>theater</v>
      </c>
      <c r="T3675" s="5" t="str">
        <f t="shared" si="347"/>
        <v>plays</v>
      </c>
    </row>
    <row r="3676" spans="1:20" ht="32" x14ac:dyDescent="0.2">
      <c r="A3676" s="5">
        <v>3674</v>
      </c>
      <c r="B3676" s="12" t="s">
        <v>3671</v>
      </c>
      <c r="C3676" s="12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18">
        <f t="shared" si="342"/>
        <v>42556.789687499993</v>
      </c>
      <c r="O3676" s="16">
        <f t="shared" si="343"/>
        <v>42616.664687499993</v>
      </c>
      <c r="P3676" s="5" t="s">
        <v>8271</v>
      </c>
      <c r="Q3676" s="9">
        <f t="shared" si="344"/>
        <v>1</v>
      </c>
      <c r="R3676" s="15">
        <f t="shared" si="345"/>
        <v>145.16</v>
      </c>
      <c r="S3676" s="5" t="str">
        <f t="shared" si="346"/>
        <v>theater</v>
      </c>
      <c r="T3676" s="5" t="str">
        <f t="shared" si="347"/>
        <v>plays</v>
      </c>
    </row>
    <row r="3677" spans="1:20" ht="32" x14ac:dyDescent="0.2">
      <c r="A3677" s="5">
        <v>3675</v>
      </c>
      <c r="B3677" s="12" t="s">
        <v>3672</v>
      </c>
      <c r="C3677" s="12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18">
        <f t="shared" si="342"/>
        <v>42493.513680555552</v>
      </c>
      <c r="O3677" s="16">
        <f t="shared" si="343"/>
        <v>42505.749999999993</v>
      </c>
      <c r="P3677" s="5" t="s">
        <v>8271</v>
      </c>
      <c r="Q3677" s="9">
        <f t="shared" si="344"/>
        <v>1.4</v>
      </c>
      <c r="R3677" s="15">
        <f t="shared" si="345"/>
        <v>23.33</v>
      </c>
      <c r="S3677" s="5" t="str">
        <f t="shared" si="346"/>
        <v>theater</v>
      </c>
      <c r="T3677" s="5" t="str">
        <f t="shared" si="347"/>
        <v>plays</v>
      </c>
    </row>
    <row r="3678" spans="1:20" ht="32" x14ac:dyDescent="0.2">
      <c r="A3678" s="5">
        <v>3676</v>
      </c>
      <c r="B3678" s="12" t="s">
        <v>3673</v>
      </c>
      <c r="C3678" s="12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18">
        <f t="shared" si="342"/>
        <v>41876.732453703698</v>
      </c>
      <c r="O3678" s="16">
        <f t="shared" si="343"/>
        <v>41894.607453703698</v>
      </c>
      <c r="P3678" s="5" t="s">
        <v>8271</v>
      </c>
      <c r="Q3678" s="9">
        <f t="shared" si="344"/>
        <v>1.2875000000000001</v>
      </c>
      <c r="R3678" s="15">
        <f t="shared" si="345"/>
        <v>64.38</v>
      </c>
      <c r="S3678" s="5" t="str">
        <f t="shared" si="346"/>
        <v>theater</v>
      </c>
      <c r="T3678" s="5" t="str">
        <f t="shared" si="347"/>
        <v>plays</v>
      </c>
    </row>
    <row r="3679" spans="1:20" ht="32" x14ac:dyDescent="0.2">
      <c r="A3679" s="5">
        <v>3677</v>
      </c>
      <c r="B3679" s="12" t="s">
        <v>3674</v>
      </c>
      <c r="C3679" s="12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18">
        <f t="shared" si="342"/>
        <v>41802.490949074076</v>
      </c>
      <c r="O3679" s="16">
        <f t="shared" si="343"/>
        <v>41822.957638888889</v>
      </c>
      <c r="P3679" s="5" t="s">
        <v>8271</v>
      </c>
      <c r="Q3679" s="9">
        <f t="shared" si="344"/>
        <v>1.0290416666666666</v>
      </c>
      <c r="R3679" s="15">
        <f t="shared" si="345"/>
        <v>62.05</v>
      </c>
      <c r="S3679" s="5" t="str">
        <f t="shared" si="346"/>
        <v>theater</v>
      </c>
      <c r="T3679" s="5" t="str">
        <f t="shared" si="347"/>
        <v>plays</v>
      </c>
    </row>
    <row r="3680" spans="1:20" ht="32" x14ac:dyDescent="0.2">
      <c r="A3680" s="5">
        <v>3678</v>
      </c>
      <c r="B3680" s="12" t="s">
        <v>3675</v>
      </c>
      <c r="C3680" s="12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18">
        <f t="shared" si="342"/>
        <v>42120.447893518511</v>
      </c>
      <c r="O3680" s="16">
        <f t="shared" si="343"/>
        <v>42155.322893518511</v>
      </c>
      <c r="P3680" s="5" t="s">
        <v>8271</v>
      </c>
      <c r="Q3680" s="9">
        <f t="shared" si="344"/>
        <v>1.0249999999999999</v>
      </c>
      <c r="R3680" s="15">
        <f t="shared" si="345"/>
        <v>66.13</v>
      </c>
      <c r="S3680" s="5" t="str">
        <f t="shared" si="346"/>
        <v>theater</v>
      </c>
      <c r="T3680" s="5" t="str">
        <f t="shared" si="347"/>
        <v>plays</v>
      </c>
    </row>
    <row r="3681" spans="1:20" ht="32" x14ac:dyDescent="0.2">
      <c r="A3681" s="5">
        <v>3679</v>
      </c>
      <c r="B3681" s="12" t="s">
        <v>3676</v>
      </c>
      <c r="C3681" s="12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18">
        <f t="shared" si="342"/>
        <v>41786.678020833329</v>
      </c>
      <c r="O3681" s="16">
        <f t="shared" si="343"/>
        <v>41820.999305555553</v>
      </c>
      <c r="P3681" s="5" t="s">
        <v>8271</v>
      </c>
      <c r="Q3681" s="9">
        <f t="shared" si="344"/>
        <v>1.101</v>
      </c>
      <c r="R3681" s="15">
        <f t="shared" si="345"/>
        <v>73.400000000000006</v>
      </c>
      <c r="S3681" s="5" t="str">
        <f t="shared" si="346"/>
        <v>theater</v>
      </c>
      <c r="T3681" s="5" t="str">
        <f t="shared" si="347"/>
        <v>plays</v>
      </c>
    </row>
    <row r="3682" spans="1:20" ht="32" x14ac:dyDescent="0.2">
      <c r="A3682" s="5">
        <v>3680</v>
      </c>
      <c r="B3682" s="12" t="s">
        <v>3677</v>
      </c>
      <c r="C3682" s="12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18">
        <f t="shared" si="342"/>
        <v>42627.370763888888</v>
      </c>
      <c r="O3682" s="16">
        <f t="shared" si="343"/>
        <v>42648.245763888888</v>
      </c>
      <c r="P3682" s="5" t="s">
        <v>8271</v>
      </c>
      <c r="Q3682" s="9">
        <f t="shared" si="344"/>
        <v>1.1276666666666666</v>
      </c>
      <c r="R3682" s="15">
        <f t="shared" si="345"/>
        <v>99.5</v>
      </c>
      <c r="S3682" s="5" t="str">
        <f t="shared" si="346"/>
        <v>theater</v>
      </c>
      <c r="T3682" s="5" t="str">
        <f t="shared" si="347"/>
        <v>plays</v>
      </c>
    </row>
    <row r="3683" spans="1:20" ht="32" x14ac:dyDescent="0.2">
      <c r="A3683" s="5">
        <v>3681</v>
      </c>
      <c r="B3683" s="12" t="s">
        <v>3678</v>
      </c>
      <c r="C3683" s="12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18">
        <f t="shared" si="342"/>
        <v>42374.568171296291</v>
      </c>
      <c r="O3683" s="16">
        <f t="shared" si="343"/>
        <v>42384.443171296291</v>
      </c>
      <c r="P3683" s="5" t="s">
        <v>8271</v>
      </c>
      <c r="Q3683" s="9">
        <f t="shared" si="344"/>
        <v>1.119</v>
      </c>
      <c r="R3683" s="15">
        <f t="shared" si="345"/>
        <v>62.17</v>
      </c>
      <c r="S3683" s="5" t="str">
        <f t="shared" si="346"/>
        <v>theater</v>
      </c>
      <c r="T3683" s="5" t="str">
        <f t="shared" si="347"/>
        <v>plays</v>
      </c>
    </row>
    <row r="3684" spans="1:20" ht="32" x14ac:dyDescent="0.2">
      <c r="A3684" s="5">
        <v>3682</v>
      </c>
      <c r="B3684" s="12" t="s">
        <v>3679</v>
      </c>
      <c r="C3684" s="12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18">
        <f t="shared" si="342"/>
        <v>41772.602060185185</v>
      </c>
      <c r="O3684" s="16">
        <f t="shared" si="343"/>
        <v>41806.082638888889</v>
      </c>
      <c r="P3684" s="5" t="s">
        <v>8271</v>
      </c>
      <c r="Q3684" s="9">
        <f t="shared" si="344"/>
        <v>1.3919999999999999</v>
      </c>
      <c r="R3684" s="15">
        <f t="shared" si="345"/>
        <v>62.33</v>
      </c>
      <c r="S3684" s="5" t="str">
        <f t="shared" si="346"/>
        <v>theater</v>
      </c>
      <c r="T3684" s="5" t="str">
        <f t="shared" si="347"/>
        <v>plays</v>
      </c>
    </row>
    <row r="3685" spans="1:20" ht="32" x14ac:dyDescent="0.2">
      <c r="A3685" s="5">
        <v>3683</v>
      </c>
      <c r="B3685" s="12" t="s">
        <v>3680</v>
      </c>
      <c r="C3685" s="12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18">
        <f t="shared" si="342"/>
        <v>42633.033518518518</v>
      </c>
      <c r="O3685" s="16">
        <f t="shared" si="343"/>
        <v>42662.908518518518</v>
      </c>
      <c r="P3685" s="5" t="s">
        <v>8271</v>
      </c>
      <c r="Q3685" s="9">
        <f t="shared" si="344"/>
        <v>1.1085714285714285</v>
      </c>
      <c r="R3685" s="15">
        <f t="shared" si="345"/>
        <v>58.79</v>
      </c>
      <c r="S3685" s="5" t="str">
        <f t="shared" si="346"/>
        <v>theater</v>
      </c>
      <c r="T3685" s="5" t="str">
        <f t="shared" si="347"/>
        <v>plays</v>
      </c>
    </row>
    <row r="3686" spans="1:20" ht="32" x14ac:dyDescent="0.2">
      <c r="A3686" s="5">
        <v>3684</v>
      </c>
      <c r="B3686" s="12" t="s">
        <v>3681</v>
      </c>
      <c r="C3686" s="12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18">
        <f t="shared" si="342"/>
        <v>42219.09706018518</v>
      </c>
      <c r="O3686" s="16">
        <f t="shared" si="343"/>
        <v>42248.97206018518</v>
      </c>
      <c r="P3686" s="5" t="s">
        <v>8271</v>
      </c>
      <c r="Q3686" s="9">
        <f t="shared" si="344"/>
        <v>1.3906666666666667</v>
      </c>
      <c r="R3686" s="15">
        <f t="shared" si="345"/>
        <v>45.35</v>
      </c>
      <c r="S3686" s="5" t="str">
        <f t="shared" si="346"/>
        <v>theater</v>
      </c>
      <c r="T3686" s="5" t="str">
        <f t="shared" si="347"/>
        <v>plays</v>
      </c>
    </row>
    <row r="3687" spans="1:20" ht="32" x14ac:dyDescent="0.2">
      <c r="A3687" s="5">
        <v>3685</v>
      </c>
      <c r="B3687" s="12" t="s">
        <v>3682</v>
      </c>
      <c r="C3687" s="12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18">
        <f t="shared" si="342"/>
        <v>41753.509942129625</v>
      </c>
      <c r="O3687" s="16">
        <f t="shared" si="343"/>
        <v>41778.666666666664</v>
      </c>
      <c r="P3687" s="5" t="s">
        <v>8271</v>
      </c>
      <c r="Q3687" s="9">
        <f t="shared" si="344"/>
        <v>1.0569999999999999</v>
      </c>
      <c r="R3687" s="15">
        <f t="shared" si="345"/>
        <v>41.94</v>
      </c>
      <c r="S3687" s="5" t="str">
        <f t="shared" si="346"/>
        <v>theater</v>
      </c>
      <c r="T3687" s="5" t="str">
        <f t="shared" si="347"/>
        <v>plays</v>
      </c>
    </row>
    <row r="3688" spans="1:20" ht="32" x14ac:dyDescent="0.2">
      <c r="A3688" s="5">
        <v>3686</v>
      </c>
      <c r="B3688" s="12" t="s">
        <v>3683</v>
      </c>
      <c r="C3688" s="12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18">
        <f t="shared" si="342"/>
        <v>42230.579398148147</v>
      </c>
      <c r="O3688" s="16">
        <f t="shared" si="343"/>
        <v>42244.957638888889</v>
      </c>
      <c r="P3688" s="5" t="s">
        <v>8271</v>
      </c>
      <c r="Q3688" s="9">
        <f t="shared" si="344"/>
        <v>1.0142857142857142</v>
      </c>
      <c r="R3688" s="15">
        <f t="shared" si="345"/>
        <v>59.17</v>
      </c>
      <c r="S3688" s="5" t="str">
        <f t="shared" si="346"/>
        <v>theater</v>
      </c>
      <c r="T3688" s="5" t="str">
        <f t="shared" si="347"/>
        <v>plays</v>
      </c>
    </row>
    <row r="3689" spans="1:20" ht="32" x14ac:dyDescent="0.2">
      <c r="A3689" s="5">
        <v>3687</v>
      </c>
      <c r="B3689" s="12" t="s">
        <v>3684</v>
      </c>
      <c r="C3689" s="12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18">
        <f t="shared" si="342"/>
        <v>41787.134895833333</v>
      </c>
      <c r="O3689" s="16">
        <f t="shared" si="343"/>
        <v>41817.009895833333</v>
      </c>
      <c r="P3689" s="5" t="s">
        <v>8271</v>
      </c>
      <c r="Q3689" s="9">
        <f t="shared" si="344"/>
        <v>1.0024500000000001</v>
      </c>
      <c r="R3689" s="15">
        <f t="shared" si="345"/>
        <v>200.49</v>
      </c>
      <c r="S3689" s="5" t="str">
        <f t="shared" si="346"/>
        <v>theater</v>
      </c>
      <c r="T3689" s="5" t="str">
        <f t="shared" si="347"/>
        <v>plays</v>
      </c>
    </row>
    <row r="3690" spans="1:20" ht="32" x14ac:dyDescent="0.2">
      <c r="A3690" s="5">
        <v>3688</v>
      </c>
      <c r="B3690" s="12" t="s">
        <v>3685</v>
      </c>
      <c r="C3690" s="12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18">
        <f t="shared" si="342"/>
        <v>41829.703749999993</v>
      </c>
      <c r="O3690" s="16">
        <f t="shared" si="343"/>
        <v>41859.578749999993</v>
      </c>
      <c r="P3690" s="5" t="s">
        <v>8271</v>
      </c>
      <c r="Q3690" s="9">
        <f t="shared" si="344"/>
        <v>1.0916666666666666</v>
      </c>
      <c r="R3690" s="15">
        <f t="shared" si="345"/>
        <v>83.97</v>
      </c>
      <c r="S3690" s="5" t="str">
        <f t="shared" si="346"/>
        <v>theater</v>
      </c>
      <c r="T3690" s="5" t="str">
        <f t="shared" si="347"/>
        <v>plays</v>
      </c>
    </row>
    <row r="3691" spans="1:20" ht="32" x14ac:dyDescent="0.2">
      <c r="A3691" s="5">
        <v>3689</v>
      </c>
      <c r="B3691" s="12" t="s">
        <v>3686</v>
      </c>
      <c r="C3691" s="12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18">
        <f t="shared" si="342"/>
        <v>42147.74350694444</v>
      </c>
      <c r="O3691" s="16">
        <f t="shared" si="343"/>
        <v>42176.725694444445</v>
      </c>
      <c r="P3691" s="5" t="s">
        <v>8271</v>
      </c>
      <c r="Q3691" s="9">
        <f t="shared" si="344"/>
        <v>1.1833333333333333</v>
      </c>
      <c r="R3691" s="15">
        <f t="shared" si="345"/>
        <v>57.26</v>
      </c>
      <c r="S3691" s="5" t="str">
        <f t="shared" si="346"/>
        <v>theater</v>
      </c>
      <c r="T3691" s="5" t="str">
        <f t="shared" si="347"/>
        <v>plays</v>
      </c>
    </row>
    <row r="3692" spans="1:20" ht="32" x14ac:dyDescent="0.2">
      <c r="A3692" s="5">
        <v>3690</v>
      </c>
      <c r="B3692" s="12" t="s">
        <v>3687</v>
      </c>
      <c r="C3692" s="12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18">
        <f t="shared" si="342"/>
        <v>41940.51484953703</v>
      </c>
      <c r="O3692" s="16">
        <f t="shared" si="343"/>
        <v>41970.431516203702</v>
      </c>
      <c r="P3692" s="5" t="s">
        <v>8271</v>
      </c>
      <c r="Q3692" s="9">
        <f t="shared" si="344"/>
        <v>1.2</v>
      </c>
      <c r="R3692" s="15">
        <f t="shared" si="345"/>
        <v>58.06</v>
      </c>
      <c r="S3692" s="5" t="str">
        <f t="shared" si="346"/>
        <v>theater</v>
      </c>
      <c r="T3692" s="5" t="str">
        <f t="shared" si="347"/>
        <v>plays</v>
      </c>
    </row>
    <row r="3693" spans="1:20" ht="16" x14ac:dyDescent="0.2">
      <c r="A3693" s="5">
        <v>3691</v>
      </c>
      <c r="B3693" s="12" t="s">
        <v>3688</v>
      </c>
      <c r="C3693" s="12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18">
        <f t="shared" si="342"/>
        <v>42020.617233796293</v>
      </c>
      <c r="O3693" s="16">
        <f t="shared" si="343"/>
        <v>42064.999305555553</v>
      </c>
      <c r="P3693" s="5" t="s">
        <v>8271</v>
      </c>
      <c r="Q3693" s="9">
        <f t="shared" si="344"/>
        <v>1.2796000000000001</v>
      </c>
      <c r="R3693" s="15">
        <f t="shared" si="345"/>
        <v>186.8</v>
      </c>
      <c r="S3693" s="5" t="str">
        <f t="shared" si="346"/>
        <v>theater</v>
      </c>
      <c r="T3693" s="5" t="str">
        <f t="shared" si="347"/>
        <v>plays</v>
      </c>
    </row>
    <row r="3694" spans="1:20" ht="16" x14ac:dyDescent="0.2">
      <c r="A3694" s="5">
        <v>3692</v>
      </c>
      <c r="B3694" s="12" t="s">
        <v>3689</v>
      </c>
      <c r="C3694" s="12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18">
        <f t="shared" si="342"/>
        <v>41891.881701388884</v>
      </c>
      <c r="O3694" s="16">
        <f t="shared" si="343"/>
        <v>41900.791666666664</v>
      </c>
      <c r="P3694" s="5" t="s">
        <v>8271</v>
      </c>
      <c r="Q3694" s="9">
        <f t="shared" si="344"/>
        <v>1.26</v>
      </c>
      <c r="R3694" s="15">
        <f t="shared" si="345"/>
        <v>74.12</v>
      </c>
      <c r="S3694" s="5" t="str">
        <f t="shared" si="346"/>
        <v>theater</v>
      </c>
      <c r="T3694" s="5" t="str">
        <f t="shared" si="347"/>
        <v>plays</v>
      </c>
    </row>
    <row r="3695" spans="1:20" ht="32" x14ac:dyDescent="0.2">
      <c r="A3695" s="5">
        <v>3693</v>
      </c>
      <c r="B3695" s="12" t="s">
        <v>3690</v>
      </c>
      <c r="C3695" s="12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18">
        <f t="shared" si="342"/>
        <v>42309.10797453703</v>
      </c>
      <c r="O3695" s="16">
        <f t="shared" si="343"/>
        <v>42338.729166666664</v>
      </c>
      <c r="P3695" s="5" t="s">
        <v>8271</v>
      </c>
      <c r="Q3695" s="9">
        <f t="shared" si="344"/>
        <v>1.2912912912912913</v>
      </c>
      <c r="R3695" s="15">
        <f t="shared" si="345"/>
        <v>30.71</v>
      </c>
      <c r="S3695" s="5" t="str">
        <f t="shared" si="346"/>
        <v>theater</v>
      </c>
      <c r="T3695" s="5" t="str">
        <f t="shared" si="347"/>
        <v>plays</v>
      </c>
    </row>
    <row r="3696" spans="1:20" ht="32" x14ac:dyDescent="0.2">
      <c r="A3696" s="5">
        <v>3694</v>
      </c>
      <c r="B3696" s="12" t="s">
        <v>3691</v>
      </c>
      <c r="C3696" s="12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18">
        <f t="shared" si="342"/>
        <v>42490.050543981481</v>
      </c>
      <c r="O3696" s="16">
        <f t="shared" si="343"/>
        <v>42526.874999999993</v>
      </c>
      <c r="P3696" s="5" t="s">
        <v>8271</v>
      </c>
      <c r="Q3696" s="9">
        <f t="shared" si="344"/>
        <v>1.0742857142857143</v>
      </c>
      <c r="R3696" s="15">
        <f t="shared" si="345"/>
        <v>62.67</v>
      </c>
      <c r="S3696" s="5" t="str">
        <f t="shared" si="346"/>
        <v>theater</v>
      </c>
      <c r="T3696" s="5" t="str">
        <f t="shared" si="347"/>
        <v>plays</v>
      </c>
    </row>
    <row r="3697" spans="1:20" ht="32" x14ac:dyDescent="0.2">
      <c r="A3697" s="5">
        <v>3695</v>
      </c>
      <c r="B3697" s="12" t="s">
        <v>3692</v>
      </c>
      <c r="C3697" s="12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18">
        <f t="shared" si="342"/>
        <v>41995.787152777775</v>
      </c>
      <c r="O3697" s="16">
        <f t="shared" si="343"/>
        <v>42015.662152777775</v>
      </c>
      <c r="P3697" s="5" t="s">
        <v>8271</v>
      </c>
      <c r="Q3697" s="9">
        <f t="shared" si="344"/>
        <v>1.00125</v>
      </c>
      <c r="R3697" s="15">
        <f t="shared" si="345"/>
        <v>121.36</v>
      </c>
      <c r="S3697" s="5" t="str">
        <f t="shared" si="346"/>
        <v>theater</v>
      </c>
      <c r="T3697" s="5" t="str">
        <f t="shared" si="347"/>
        <v>plays</v>
      </c>
    </row>
    <row r="3698" spans="1:20" ht="32" x14ac:dyDescent="0.2">
      <c r="A3698" s="5">
        <v>3696</v>
      </c>
      <c r="B3698" s="12" t="s">
        <v>3693</v>
      </c>
      <c r="C3698" s="12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18">
        <f t="shared" si="342"/>
        <v>41988.533749999995</v>
      </c>
      <c r="O3698" s="16">
        <f t="shared" si="343"/>
        <v>42048.408749999995</v>
      </c>
      <c r="P3698" s="5" t="s">
        <v>8271</v>
      </c>
      <c r="Q3698" s="9">
        <f t="shared" si="344"/>
        <v>1.55</v>
      </c>
      <c r="R3698" s="15">
        <f t="shared" si="345"/>
        <v>39.74</v>
      </c>
      <c r="S3698" s="5" t="str">
        <f t="shared" si="346"/>
        <v>theater</v>
      </c>
      <c r="T3698" s="5" t="str">
        <f t="shared" si="347"/>
        <v>plays</v>
      </c>
    </row>
    <row r="3699" spans="1:20" ht="32" x14ac:dyDescent="0.2">
      <c r="A3699" s="5">
        <v>3697</v>
      </c>
      <c r="B3699" s="12" t="s">
        <v>3694</v>
      </c>
      <c r="C3699" s="12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18">
        <f t="shared" si="342"/>
        <v>42479.3825</v>
      </c>
      <c r="O3699" s="16">
        <f t="shared" si="343"/>
        <v>42500.2575</v>
      </c>
      <c r="P3699" s="5" t="s">
        <v>8271</v>
      </c>
      <c r="Q3699" s="9">
        <f t="shared" si="344"/>
        <v>1.08</v>
      </c>
      <c r="R3699" s="15">
        <f t="shared" si="345"/>
        <v>72</v>
      </c>
      <c r="S3699" s="5" t="str">
        <f t="shared" si="346"/>
        <v>theater</v>
      </c>
      <c r="T3699" s="5" t="str">
        <f t="shared" si="347"/>
        <v>plays</v>
      </c>
    </row>
    <row r="3700" spans="1:20" ht="32" x14ac:dyDescent="0.2">
      <c r="A3700" s="5">
        <v>3698</v>
      </c>
      <c r="B3700" s="12" t="s">
        <v>3695</v>
      </c>
      <c r="C3700" s="12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18">
        <f t="shared" si="342"/>
        <v>42401.723229166666</v>
      </c>
      <c r="O3700" s="16">
        <f t="shared" si="343"/>
        <v>42431.598229166666</v>
      </c>
      <c r="P3700" s="5" t="s">
        <v>8271</v>
      </c>
      <c r="Q3700" s="9">
        <f t="shared" si="344"/>
        <v>1.1052</v>
      </c>
      <c r="R3700" s="15">
        <f t="shared" si="345"/>
        <v>40.630000000000003</v>
      </c>
      <c r="S3700" s="5" t="str">
        <f t="shared" si="346"/>
        <v>theater</v>
      </c>
      <c r="T3700" s="5" t="str">
        <f t="shared" si="347"/>
        <v>plays</v>
      </c>
    </row>
    <row r="3701" spans="1:20" ht="32" x14ac:dyDescent="0.2">
      <c r="A3701" s="5">
        <v>3699</v>
      </c>
      <c r="B3701" s="12" t="s">
        <v>3696</v>
      </c>
      <c r="C3701" s="12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18">
        <f t="shared" si="342"/>
        <v>41897.518703703703</v>
      </c>
      <c r="O3701" s="16">
        <f t="shared" si="343"/>
        <v>41927.393703703703</v>
      </c>
      <c r="P3701" s="5" t="s">
        <v>8271</v>
      </c>
      <c r="Q3701" s="9">
        <f t="shared" si="344"/>
        <v>1.008</v>
      </c>
      <c r="R3701" s="15">
        <f t="shared" si="345"/>
        <v>63</v>
      </c>
      <c r="S3701" s="5" t="str">
        <f t="shared" si="346"/>
        <v>theater</v>
      </c>
      <c r="T3701" s="5" t="str">
        <f t="shared" si="347"/>
        <v>plays</v>
      </c>
    </row>
    <row r="3702" spans="1:20" ht="16" x14ac:dyDescent="0.2">
      <c r="A3702" s="5">
        <v>3700</v>
      </c>
      <c r="B3702" s="12" t="s">
        <v>3697</v>
      </c>
      <c r="C3702" s="12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18">
        <f t="shared" si="342"/>
        <v>41882.50231481481</v>
      </c>
      <c r="O3702" s="16">
        <f t="shared" si="343"/>
        <v>41912.458333333328</v>
      </c>
      <c r="P3702" s="5" t="s">
        <v>8271</v>
      </c>
      <c r="Q3702" s="9">
        <f t="shared" si="344"/>
        <v>1.212</v>
      </c>
      <c r="R3702" s="15">
        <f t="shared" si="345"/>
        <v>33.67</v>
      </c>
      <c r="S3702" s="5" t="str">
        <f t="shared" si="346"/>
        <v>theater</v>
      </c>
      <c r="T3702" s="5" t="str">
        <f t="shared" si="347"/>
        <v>plays</v>
      </c>
    </row>
    <row r="3703" spans="1:20" ht="32" x14ac:dyDescent="0.2">
      <c r="A3703" s="5">
        <v>3701</v>
      </c>
      <c r="B3703" s="12" t="s">
        <v>3698</v>
      </c>
      <c r="C3703" s="12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18">
        <f t="shared" si="342"/>
        <v>42129.458252314813</v>
      </c>
      <c r="O3703" s="16">
        <f t="shared" si="343"/>
        <v>42159.333252314813</v>
      </c>
      <c r="P3703" s="5" t="s">
        <v>8271</v>
      </c>
      <c r="Q3703" s="9">
        <f t="shared" si="344"/>
        <v>1.0033333333333334</v>
      </c>
      <c r="R3703" s="15">
        <f t="shared" si="345"/>
        <v>38.590000000000003</v>
      </c>
      <c r="S3703" s="5" t="str">
        <f t="shared" si="346"/>
        <v>theater</v>
      </c>
      <c r="T3703" s="5" t="str">
        <f t="shared" si="347"/>
        <v>plays</v>
      </c>
    </row>
    <row r="3704" spans="1:20" ht="32" x14ac:dyDescent="0.2">
      <c r="A3704" s="5">
        <v>3702</v>
      </c>
      <c r="B3704" s="12" t="s">
        <v>3699</v>
      </c>
      <c r="C3704" s="12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18">
        <f t="shared" si="342"/>
        <v>42524.454675925925</v>
      </c>
      <c r="O3704" s="16">
        <f t="shared" si="343"/>
        <v>42561.749305555553</v>
      </c>
      <c r="P3704" s="5" t="s">
        <v>8271</v>
      </c>
      <c r="Q3704" s="9">
        <f t="shared" si="344"/>
        <v>1.0916666666666666</v>
      </c>
      <c r="R3704" s="15">
        <f t="shared" si="345"/>
        <v>155.94999999999999</v>
      </c>
      <c r="S3704" s="5" t="str">
        <f t="shared" si="346"/>
        <v>theater</v>
      </c>
      <c r="T3704" s="5" t="str">
        <f t="shared" si="347"/>
        <v>plays</v>
      </c>
    </row>
    <row r="3705" spans="1:20" ht="32" x14ac:dyDescent="0.2">
      <c r="A3705" s="5">
        <v>3703</v>
      </c>
      <c r="B3705" s="12" t="s">
        <v>3700</v>
      </c>
      <c r="C3705" s="12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18">
        <f t="shared" si="342"/>
        <v>42556.421157407407</v>
      </c>
      <c r="O3705" s="16">
        <f t="shared" si="343"/>
        <v>42595.082638888889</v>
      </c>
      <c r="P3705" s="5" t="s">
        <v>8271</v>
      </c>
      <c r="Q3705" s="9">
        <f t="shared" si="344"/>
        <v>1.2342857142857142</v>
      </c>
      <c r="R3705" s="15">
        <f t="shared" si="345"/>
        <v>43.2</v>
      </c>
      <c r="S3705" s="5" t="str">
        <f t="shared" si="346"/>
        <v>theater</v>
      </c>
      <c r="T3705" s="5" t="str">
        <f t="shared" si="347"/>
        <v>plays</v>
      </c>
    </row>
    <row r="3706" spans="1:20" ht="32" x14ac:dyDescent="0.2">
      <c r="A3706" s="5">
        <v>3704</v>
      </c>
      <c r="B3706" s="12" t="s">
        <v>3701</v>
      </c>
      <c r="C3706" s="12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18">
        <f t="shared" si="342"/>
        <v>42461.606412037036</v>
      </c>
      <c r="O3706" s="16">
        <f t="shared" si="343"/>
        <v>42521.481412037036</v>
      </c>
      <c r="P3706" s="5" t="s">
        <v>8271</v>
      </c>
      <c r="Q3706" s="9">
        <f t="shared" si="344"/>
        <v>1.3633666666666666</v>
      </c>
      <c r="R3706" s="15">
        <f t="shared" si="345"/>
        <v>15.15</v>
      </c>
      <c r="S3706" s="5" t="str">
        <f t="shared" si="346"/>
        <v>theater</v>
      </c>
      <c r="T3706" s="5" t="str">
        <f t="shared" si="347"/>
        <v>plays</v>
      </c>
    </row>
    <row r="3707" spans="1:20" ht="32" x14ac:dyDescent="0.2">
      <c r="A3707" s="5">
        <v>3705</v>
      </c>
      <c r="B3707" s="12" t="s">
        <v>3702</v>
      </c>
      <c r="C3707" s="12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18">
        <f t="shared" si="342"/>
        <v>41792.459652777776</v>
      </c>
      <c r="O3707" s="16">
        <f t="shared" si="343"/>
        <v>41813.541666666664</v>
      </c>
      <c r="P3707" s="5" t="s">
        <v>8271</v>
      </c>
      <c r="Q3707" s="9">
        <f t="shared" si="344"/>
        <v>1.0346657233816767</v>
      </c>
      <c r="R3707" s="15">
        <f t="shared" si="345"/>
        <v>83.57</v>
      </c>
      <c r="S3707" s="5" t="str">
        <f t="shared" si="346"/>
        <v>theater</v>
      </c>
      <c r="T3707" s="5" t="str">
        <f t="shared" si="347"/>
        <v>plays</v>
      </c>
    </row>
    <row r="3708" spans="1:20" ht="32" x14ac:dyDescent="0.2">
      <c r="A3708" s="5">
        <v>3706</v>
      </c>
      <c r="B3708" s="12" t="s">
        <v>3703</v>
      </c>
      <c r="C3708" s="12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18">
        <f t="shared" si="342"/>
        <v>41879.830428240741</v>
      </c>
      <c r="O3708" s="16">
        <f t="shared" si="343"/>
        <v>41894.705428240741</v>
      </c>
      <c r="P3708" s="5" t="s">
        <v>8271</v>
      </c>
      <c r="Q3708" s="9">
        <f t="shared" si="344"/>
        <v>1.2133333333333334</v>
      </c>
      <c r="R3708" s="15">
        <f t="shared" si="345"/>
        <v>140</v>
      </c>
      <c r="S3708" s="5" t="str">
        <f t="shared" si="346"/>
        <v>theater</v>
      </c>
      <c r="T3708" s="5" t="str">
        <f t="shared" si="347"/>
        <v>plays</v>
      </c>
    </row>
    <row r="3709" spans="1:20" ht="32" x14ac:dyDescent="0.2">
      <c r="A3709" s="5">
        <v>3707</v>
      </c>
      <c r="B3709" s="12" t="s">
        <v>3704</v>
      </c>
      <c r="C3709" s="12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18">
        <f t="shared" si="342"/>
        <v>42551.965023148143</v>
      </c>
      <c r="O3709" s="16">
        <f t="shared" si="343"/>
        <v>42573.018055555549</v>
      </c>
      <c r="P3709" s="5" t="s">
        <v>8271</v>
      </c>
      <c r="Q3709" s="9">
        <f t="shared" si="344"/>
        <v>1.86</v>
      </c>
      <c r="R3709" s="15">
        <f t="shared" si="345"/>
        <v>80.87</v>
      </c>
      <c r="S3709" s="5" t="str">
        <f t="shared" si="346"/>
        <v>theater</v>
      </c>
      <c r="T3709" s="5" t="str">
        <f t="shared" si="347"/>
        <v>plays</v>
      </c>
    </row>
    <row r="3710" spans="1:20" ht="32" x14ac:dyDescent="0.2">
      <c r="A3710" s="5">
        <v>3708</v>
      </c>
      <c r="B3710" s="12" t="s">
        <v>3705</v>
      </c>
      <c r="C3710" s="12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18">
        <f t="shared" si="342"/>
        <v>41810.058865740742</v>
      </c>
      <c r="O3710" s="16">
        <f t="shared" si="343"/>
        <v>41823.933865740742</v>
      </c>
      <c r="P3710" s="5" t="s">
        <v>8271</v>
      </c>
      <c r="Q3710" s="9">
        <f t="shared" si="344"/>
        <v>3</v>
      </c>
      <c r="R3710" s="15">
        <f t="shared" si="345"/>
        <v>53.85</v>
      </c>
      <c r="S3710" s="5" t="str">
        <f t="shared" si="346"/>
        <v>theater</v>
      </c>
      <c r="T3710" s="5" t="str">
        <f t="shared" si="347"/>
        <v>plays</v>
      </c>
    </row>
    <row r="3711" spans="1:20" ht="32" x14ac:dyDescent="0.2">
      <c r="A3711" s="5">
        <v>3709</v>
      </c>
      <c r="B3711" s="12" t="s">
        <v>3706</v>
      </c>
      <c r="C3711" s="12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18">
        <f t="shared" si="342"/>
        <v>41785.624374999999</v>
      </c>
      <c r="O3711" s="16">
        <f t="shared" si="343"/>
        <v>41815.499374999999</v>
      </c>
      <c r="P3711" s="5" t="s">
        <v>8271</v>
      </c>
      <c r="Q3711" s="9">
        <f t="shared" si="344"/>
        <v>1.0825</v>
      </c>
      <c r="R3711" s="15">
        <f t="shared" si="345"/>
        <v>30.93</v>
      </c>
      <c r="S3711" s="5" t="str">
        <f t="shared" si="346"/>
        <v>theater</v>
      </c>
      <c r="T3711" s="5" t="str">
        <f t="shared" si="347"/>
        <v>plays</v>
      </c>
    </row>
    <row r="3712" spans="1:20" ht="16" x14ac:dyDescent="0.2">
      <c r="A3712" s="5">
        <v>3710</v>
      </c>
      <c r="B3712" s="12" t="s">
        <v>3707</v>
      </c>
      <c r="C3712" s="12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18">
        <f t="shared" si="342"/>
        <v>42072.492916666662</v>
      </c>
      <c r="O3712" s="16">
        <f t="shared" si="343"/>
        <v>42097.367916666662</v>
      </c>
      <c r="P3712" s="5" t="s">
        <v>8271</v>
      </c>
      <c r="Q3712" s="9">
        <f t="shared" si="344"/>
        <v>1.4115384615384616</v>
      </c>
      <c r="R3712" s="15">
        <f t="shared" si="345"/>
        <v>67.959999999999994</v>
      </c>
      <c r="S3712" s="5" t="str">
        <f t="shared" si="346"/>
        <v>theater</v>
      </c>
      <c r="T3712" s="5" t="str">
        <f t="shared" si="347"/>
        <v>plays</v>
      </c>
    </row>
    <row r="3713" spans="1:20" ht="16" x14ac:dyDescent="0.2">
      <c r="A3713" s="5">
        <v>3711</v>
      </c>
      <c r="B3713" s="12" t="s">
        <v>3708</v>
      </c>
      <c r="C3713" s="12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18">
        <f t="shared" si="342"/>
        <v>41779.6408912037</v>
      </c>
      <c r="O3713" s="16">
        <f t="shared" si="343"/>
        <v>41805.458333333328</v>
      </c>
      <c r="P3713" s="5" t="s">
        <v>8271</v>
      </c>
      <c r="Q3713" s="9">
        <f t="shared" si="344"/>
        <v>1.1399999999999999</v>
      </c>
      <c r="R3713" s="15">
        <f t="shared" si="345"/>
        <v>27.14</v>
      </c>
      <c r="S3713" s="5" t="str">
        <f t="shared" si="346"/>
        <v>theater</v>
      </c>
      <c r="T3713" s="5" t="str">
        <f t="shared" si="347"/>
        <v>plays</v>
      </c>
    </row>
    <row r="3714" spans="1:20" ht="32" x14ac:dyDescent="0.2">
      <c r="A3714" s="5">
        <v>3712</v>
      </c>
      <c r="B3714" s="12" t="s">
        <v>3709</v>
      </c>
      <c r="C3714" s="12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18">
        <f t="shared" ref="N3714:N3777" si="348">(J3714/86400)+25569+(-2/24)</f>
        <v>42134.088738425919</v>
      </c>
      <c r="O3714" s="16">
        <f t="shared" ref="O3714:O3777" si="349">(I3714/86400)+25569+(-5/24)</f>
        <v>42155.082638888889</v>
      </c>
      <c r="P3714" s="5" t="s">
        <v>8271</v>
      </c>
      <c r="Q3714" s="9">
        <f t="shared" ref="Q3714:Q3777" si="350">E3714/D3714</f>
        <v>1.5373333333333334</v>
      </c>
      <c r="R3714" s="15">
        <f t="shared" ref="R3714:R3777" si="351">IF(OR(E3714=0,L3714=0),"N/A",ROUND((E3714/L3714),2))</f>
        <v>110.87</v>
      </c>
      <c r="S3714" s="5" t="str">
        <f t="shared" ref="S3714:S3777" si="352">LEFT(P3714,(FIND("/",P3714,1)-1))</f>
        <v>theater</v>
      </c>
      <c r="T3714" s="5" t="str">
        <f t="shared" ref="T3714:T3777" si="353">RIGHT(P3714,LEN(P3714)-FIND("/",P3714))</f>
        <v>plays</v>
      </c>
    </row>
    <row r="3715" spans="1:20" ht="32" x14ac:dyDescent="0.2">
      <c r="A3715" s="5">
        <v>3713</v>
      </c>
      <c r="B3715" s="12" t="s">
        <v>3710</v>
      </c>
      <c r="C3715" s="12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18">
        <f t="shared" si="348"/>
        <v>42505.654699074068</v>
      </c>
      <c r="O3715" s="16">
        <f t="shared" si="349"/>
        <v>42525.529699074068</v>
      </c>
      <c r="P3715" s="5" t="s">
        <v>8271</v>
      </c>
      <c r="Q3715" s="9">
        <f t="shared" si="350"/>
        <v>1.0149999999999999</v>
      </c>
      <c r="R3715" s="15">
        <f t="shared" si="351"/>
        <v>106.84</v>
      </c>
      <c r="S3715" s="5" t="str">
        <f t="shared" si="352"/>
        <v>theater</v>
      </c>
      <c r="T3715" s="5" t="str">
        <f t="shared" si="353"/>
        <v>plays</v>
      </c>
    </row>
    <row r="3716" spans="1:20" ht="32" x14ac:dyDescent="0.2">
      <c r="A3716" s="5">
        <v>3714</v>
      </c>
      <c r="B3716" s="12" t="s">
        <v>3711</v>
      </c>
      <c r="C3716" s="12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18">
        <f t="shared" si="348"/>
        <v>42118.472997685181</v>
      </c>
      <c r="O3716" s="16">
        <f t="shared" si="349"/>
        <v>42149.957638888889</v>
      </c>
      <c r="P3716" s="5" t="s">
        <v>8271</v>
      </c>
      <c r="Q3716" s="9">
        <f t="shared" si="350"/>
        <v>1.0235000000000001</v>
      </c>
      <c r="R3716" s="15">
        <f t="shared" si="351"/>
        <v>105.52</v>
      </c>
      <c r="S3716" s="5" t="str">
        <f t="shared" si="352"/>
        <v>theater</v>
      </c>
      <c r="T3716" s="5" t="str">
        <f t="shared" si="353"/>
        <v>plays</v>
      </c>
    </row>
    <row r="3717" spans="1:20" ht="32" x14ac:dyDescent="0.2">
      <c r="A3717" s="5">
        <v>3715</v>
      </c>
      <c r="B3717" s="12" t="s">
        <v>3712</v>
      </c>
      <c r="C3717" s="12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18">
        <f t="shared" si="348"/>
        <v>42036.912256944437</v>
      </c>
      <c r="O3717" s="16">
        <f t="shared" si="349"/>
        <v>42094.327777777777</v>
      </c>
      <c r="P3717" s="5" t="s">
        <v>8271</v>
      </c>
      <c r="Q3717" s="9">
        <f t="shared" si="350"/>
        <v>1.0257142857142858</v>
      </c>
      <c r="R3717" s="15">
        <f t="shared" si="351"/>
        <v>132.96</v>
      </c>
      <c r="S3717" s="5" t="str">
        <f t="shared" si="352"/>
        <v>theater</v>
      </c>
      <c r="T3717" s="5" t="str">
        <f t="shared" si="353"/>
        <v>plays</v>
      </c>
    </row>
    <row r="3718" spans="1:20" ht="32" x14ac:dyDescent="0.2">
      <c r="A3718" s="5">
        <v>3716</v>
      </c>
      <c r="B3718" s="12" t="s">
        <v>3713</v>
      </c>
      <c r="C3718" s="12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18">
        <f t="shared" si="348"/>
        <v>42360.804502314808</v>
      </c>
      <c r="O3718" s="16">
        <f t="shared" si="349"/>
        <v>42390.679502314808</v>
      </c>
      <c r="P3718" s="5" t="s">
        <v>8271</v>
      </c>
      <c r="Q3718" s="9">
        <f t="shared" si="350"/>
        <v>1.5575000000000001</v>
      </c>
      <c r="R3718" s="15">
        <f t="shared" si="351"/>
        <v>51.92</v>
      </c>
      <c r="S3718" s="5" t="str">
        <f t="shared" si="352"/>
        <v>theater</v>
      </c>
      <c r="T3718" s="5" t="str">
        <f t="shared" si="353"/>
        <v>plays</v>
      </c>
    </row>
    <row r="3719" spans="1:20" ht="32" x14ac:dyDescent="0.2">
      <c r="A3719" s="5">
        <v>3717</v>
      </c>
      <c r="B3719" s="12" t="s">
        <v>3714</v>
      </c>
      <c r="C3719" s="12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18">
        <f t="shared" si="348"/>
        <v>42102.782974537033</v>
      </c>
      <c r="O3719" s="16">
        <f t="shared" si="349"/>
        <v>42133.657974537033</v>
      </c>
      <c r="P3719" s="5" t="s">
        <v>8271</v>
      </c>
      <c r="Q3719" s="9">
        <f t="shared" si="350"/>
        <v>1.0075000000000001</v>
      </c>
      <c r="R3719" s="15">
        <f t="shared" si="351"/>
        <v>310</v>
      </c>
      <c r="S3719" s="5" t="str">
        <f t="shared" si="352"/>
        <v>theater</v>
      </c>
      <c r="T3719" s="5" t="str">
        <f t="shared" si="353"/>
        <v>plays</v>
      </c>
    </row>
    <row r="3720" spans="1:20" ht="32" x14ac:dyDescent="0.2">
      <c r="A3720" s="5">
        <v>3718</v>
      </c>
      <c r="B3720" s="12" t="s">
        <v>3715</v>
      </c>
      <c r="C3720" s="12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18">
        <f t="shared" si="348"/>
        <v>42032.632812499993</v>
      </c>
      <c r="O3720" s="16">
        <f t="shared" si="349"/>
        <v>42062.507812499993</v>
      </c>
      <c r="P3720" s="5" t="s">
        <v>8271</v>
      </c>
      <c r="Q3720" s="9">
        <f t="shared" si="350"/>
        <v>2.3940000000000001</v>
      </c>
      <c r="R3720" s="15">
        <f t="shared" si="351"/>
        <v>26.02</v>
      </c>
      <c r="S3720" s="5" t="str">
        <f t="shared" si="352"/>
        <v>theater</v>
      </c>
      <c r="T3720" s="5" t="str">
        <f t="shared" si="353"/>
        <v>plays</v>
      </c>
    </row>
    <row r="3721" spans="1:20" ht="16" x14ac:dyDescent="0.2">
      <c r="A3721" s="5">
        <v>3719</v>
      </c>
      <c r="B3721" s="12" t="s">
        <v>3716</v>
      </c>
      <c r="C3721" s="12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18">
        <f t="shared" si="348"/>
        <v>42147.646597222221</v>
      </c>
      <c r="O3721" s="16">
        <f t="shared" si="349"/>
        <v>42177.521597222221</v>
      </c>
      <c r="P3721" s="5" t="s">
        <v>8271</v>
      </c>
      <c r="Q3721" s="9">
        <f t="shared" si="350"/>
        <v>2.1</v>
      </c>
      <c r="R3721" s="15">
        <f t="shared" si="351"/>
        <v>105</v>
      </c>
      <c r="S3721" s="5" t="str">
        <f t="shared" si="352"/>
        <v>theater</v>
      </c>
      <c r="T3721" s="5" t="str">
        <f t="shared" si="353"/>
        <v>plays</v>
      </c>
    </row>
    <row r="3722" spans="1:20" ht="16" x14ac:dyDescent="0.2">
      <c r="A3722" s="5">
        <v>3720</v>
      </c>
      <c r="B3722" s="12" t="s">
        <v>3717</v>
      </c>
      <c r="C3722" s="12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18">
        <f t="shared" si="348"/>
        <v>42165.909791666665</v>
      </c>
      <c r="O3722" s="16">
        <f t="shared" si="349"/>
        <v>42187.784791666665</v>
      </c>
      <c r="P3722" s="5" t="s">
        <v>8271</v>
      </c>
      <c r="Q3722" s="9">
        <f t="shared" si="350"/>
        <v>1.0451515151515152</v>
      </c>
      <c r="R3722" s="15">
        <f t="shared" si="351"/>
        <v>86.23</v>
      </c>
      <c r="S3722" s="5" t="str">
        <f t="shared" si="352"/>
        <v>theater</v>
      </c>
      <c r="T3722" s="5" t="str">
        <f t="shared" si="353"/>
        <v>plays</v>
      </c>
    </row>
    <row r="3723" spans="1:20" ht="32" x14ac:dyDescent="0.2">
      <c r="A3723" s="5">
        <v>3721</v>
      </c>
      <c r="B3723" s="12" t="s">
        <v>3718</v>
      </c>
      <c r="C3723" s="12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18">
        <f t="shared" si="348"/>
        <v>41927.852824074071</v>
      </c>
      <c r="O3723" s="16">
        <f t="shared" si="349"/>
        <v>41948.769490740735</v>
      </c>
      <c r="P3723" s="5" t="s">
        <v>8271</v>
      </c>
      <c r="Q3723" s="9">
        <f t="shared" si="350"/>
        <v>1.008</v>
      </c>
      <c r="R3723" s="15">
        <f t="shared" si="351"/>
        <v>114.55</v>
      </c>
      <c r="S3723" s="5" t="str">
        <f t="shared" si="352"/>
        <v>theater</v>
      </c>
      <c r="T3723" s="5" t="str">
        <f t="shared" si="353"/>
        <v>plays</v>
      </c>
    </row>
    <row r="3724" spans="1:20" ht="32" x14ac:dyDescent="0.2">
      <c r="A3724" s="5">
        <v>3722</v>
      </c>
      <c r="B3724" s="12" t="s">
        <v>3719</v>
      </c>
      <c r="C3724" s="12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18">
        <f t="shared" si="348"/>
        <v>42381.588506944441</v>
      </c>
      <c r="O3724" s="16">
        <f t="shared" si="349"/>
        <v>42411.749305555553</v>
      </c>
      <c r="P3724" s="5" t="s">
        <v>8271</v>
      </c>
      <c r="Q3724" s="9">
        <f t="shared" si="350"/>
        <v>1.1120000000000001</v>
      </c>
      <c r="R3724" s="15">
        <f t="shared" si="351"/>
        <v>47.66</v>
      </c>
      <c r="S3724" s="5" t="str">
        <f t="shared" si="352"/>
        <v>theater</v>
      </c>
      <c r="T3724" s="5" t="str">
        <f t="shared" si="353"/>
        <v>plays</v>
      </c>
    </row>
    <row r="3725" spans="1:20" ht="16" x14ac:dyDescent="0.2">
      <c r="A3725" s="5">
        <v>3723</v>
      </c>
      <c r="B3725" s="12" t="s">
        <v>3720</v>
      </c>
      <c r="C3725" s="12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18">
        <f t="shared" si="348"/>
        <v>41943.669699074067</v>
      </c>
      <c r="O3725" s="16">
        <f t="shared" si="349"/>
        <v>41973.586365740739</v>
      </c>
      <c r="P3725" s="5" t="s">
        <v>8271</v>
      </c>
      <c r="Q3725" s="9">
        <f t="shared" si="350"/>
        <v>1.0204444444444445</v>
      </c>
      <c r="R3725" s="15">
        <f t="shared" si="351"/>
        <v>72.89</v>
      </c>
      <c r="S3725" s="5" t="str">
        <f t="shared" si="352"/>
        <v>theater</v>
      </c>
      <c r="T3725" s="5" t="str">
        <f t="shared" si="353"/>
        <v>plays</v>
      </c>
    </row>
    <row r="3726" spans="1:20" ht="32" x14ac:dyDescent="0.2">
      <c r="A3726" s="5">
        <v>3724</v>
      </c>
      <c r="B3726" s="12" t="s">
        <v>3721</v>
      </c>
      <c r="C3726" s="12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18">
        <f t="shared" si="348"/>
        <v>42465.408101851848</v>
      </c>
      <c r="O3726" s="16">
        <f t="shared" si="349"/>
        <v>42494.749999999993</v>
      </c>
      <c r="P3726" s="5" t="s">
        <v>8271</v>
      </c>
      <c r="Q3726" s="9">
        <f t="shared" si="350"/>
        <v>1.0254767441860466</v>
      </c>
      <c r="R3726" s="15">
        <f t="shared" si="351"/>
        <v>49.55</v>
      </c>
      <c r="S3726" s="5" t="str">
        <f t="shared" si="352"/>
        <v>theater</v>
      </c>
      <c r="T3726" s="5" t="str">
        <f t="shared" si="353"/>
        <v>plays</v>
      </c>
    </row>
    <row r="3727" spans="1:20" ht="32" x14ac:dyDescent="0.2">
      <c r="A3727" s="5">
        <v>3725</v>
      </c>
      <c r="B3727" s="12" t="s">
        <v>3722</v>
      </c>
      <c r="C3727" s="12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18">
        <f t="shared" si="348"/>
        <v>42401.861886574072</v>
      </c>
      <c r="O3727" s="16">
        <f t="shared" si="349"/>
        <v>42418.687499999993</v>
      </c>
      <c r="P3727" s="5" t="s">
        <v>8271</v>
      </c>
      <c r="Q3727" s="9">
        <f t="shared" si="350"/>
        <v>1.27</v>
      </c>
      <c r="R3727" s="15">
        <f t="shared" si="351"/>
        <v>25.4</v>
      </c>
      <c r="S3727" s="5" t="str">
        <f t="shared" si="352"/>
        <v>theater</v>
      </c>
      <c r="T3727" s="5" t="str">
        <f t="shared" si="353"/>
        <v>plays</v>
      </c>
    </row>
    <row r="3728" spans="1:20" ht="32" x14ac:dyDescent="0.2">
      <c r="A3728" s="5">
        <v>3726</v>
      </c>
      <c r="B3728" s="12" t="s">
        <v>3723</v>
      </c>
      <c r="C3728" s="12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18">
        <f t="shared" si="348"/>
        <v>42462.057534722218</v>
      </c>
      <c r="O3728" s="16">
        <f t="shared" si="349"/>
        <v>42489.666666666664</v>
      </c>
      <c r="P3728" s="5" t="s">
        <v>8271</v>
      </c>
      <c r="Q3728" s="9">
        <f t="shared" si="350"/>
        <v>3.3870588235294119</v>
      </c>
      <c r="R3728" s="15">
        <f t="shared" si="351"/>
        <v>62.59</v>
      </c>
      <c r="S3728" s="5" t="str">
        <f t="shared" si="352"/>
        <v>theater</v>
      </c>
      <c r="T3728" s="5" t="str">
        <f t="shared" si="353"/>
        <v>plays</v>
      </c>
    </row>
    <row r="3729" spans="1:20" ht="32" x14ac:dyDescent="0.2">
      <c r="A3729" s="5">
        <v>3727</v>
      </c>
      <c r="B3729" s="12" t="s">
        <v>3724</v>
      </c>
      <c r="C3729" s="12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18">
        <f t="shared" si="348"/>
        <v>42632.264976851853</v>
      </c>
      <c r="O3729" s="16">
        <f t="shared" si="349"/>
        <v>42662.996527777774</v>
      </c>
      <c r="P3729" s="5" t="s">
        <v>8271</v>
      </c>
      <c r="Q3729" s="9">
        <f t="shared" si="350"/>
        <v>1.0075000000000001</v>
      </c>
      <c r="R3729" s="15">
        <f t="shared" si="351"/>
        <v>61.06</v>
      </c>
      <c r="S3729" s="5" t="str">
        <f t="shared" si="352"/>
        <v>theater</v>
      </c>
      <c r="T3729" s="5" t="str">
        <f t="shared" si="353"/>
        <v>plays</v>
      </c>
    </row>
    <row r="3730" spans="1:20" ht="32" x14ac:dyDescent="0.2">
      <c r="A3730" s="5">
        <v>3728</v>
      </c>
      <c r="B3730" s="12" t="s">
        <v>3725</v>
      </c>
      <c r="C3730" s="12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18">
        <f t="shared" si="348"/>
        <v>42205.087685185186</v>
      </c>
      <c r="O3730" s="16">
        <f t="shared" si="349"/>
        <v>42234.962685185186</v>
      </c>
      <c r="P3730" s="5" t="s">
        <v>8271</v>
      </c>
      <c r="Q3730" s="9">
        <f t="shared" si="350"/>
        <v>9.3100000000000002E-2</v>
      </c>
      <c r="R3730" s="15">
        <f t="shared" si="351"/>
        <v>60.06</v>
      </c>
      <c r="S3730" s="5" t="str">
        <f t="shared" si="352"/>
        <v>theater</v>
      </c>
      <c r="T3730" s="5" t="str">
        <f t="shared" si="353"/>
        <v>plays</v>
      </c>
    </row>
    <row r="3731" spans="1:20" ht="32" x14ac:dyDescent="0.2">
      <c r="A3731" s="5">
        <v>3729</v>
      </c>
      <c r="B3731" s="12" t="s">
        <v>3726</v>
      </c>
      <c r="C3731" s="12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18">
        <f t="shared" si="348"/>
        <v>42041.121666666666</v>
      </c>
      <c r="O3731" s="16">
        <f t="shared" si="349"/>
        <v>42085.954999999994</v>
      </c>
      <c r="P3731" s="5" t="s">
        <v>8271</v>
      </c>
      <c r="Q3731" s="9">
        <f t="shared" si="350"/>
        <v>7.2400000000000006E-2</v>
      </c>
      <c r="R3731" s="15">
        <f t="shared" si="351"/>
        <v>72.400000000000006</v>
      </c>
      <c r="S3731" s="5" t="str">
        <f t="shared" si="352"/>
        <v>theater</v>
      </c>
      <c r="T3731" s="5" t="str">
        <f t="shared" si="353"/>
        <v>plays</v>
      </c>
    </row>
    <row r="3732" spans="1:20" ht="32" x14ac:dyDescent="0.2">
      <c r="A3732" s="5">
        <v>3730</v>
      </c>
      <c r="B3732" s="12" t="s">
        <v>3727</v>
      </c>
      <c r="C3732" s="12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18">
        <f t="shared" si="348"/>
        <v>42203.59443287037</v>
      </c>
      <c r="O3732" s="16">
        <f t="shared" si="349"/>
        <v>42233.46943287037</v>
      </c>
      <c r="P3732" s="5" t="s">
        <v>8271</v>
      </c>
      <c r="Q3732" s="9">
        <f t="shared" si="350"/>
        <v>0.1</v>
      </c>
      <c r="R3732" s="15">
        <f t="shared" si="351"/>
        <v>100</v>
      </c>
      <c r="S3732" s="5" t="str">
        <f t="shared" si="352"/>
        <v>theater</v>
      </c>
      <c r="T3732" s="5" t="str">
        <f t="shared" si="353"/>
        <v>plays</v>
      </c>
    </row>
    <row r="3733" spans="1:20" ht="32" x14ac:dyDescent="0.2">
      <c r="A3733" s="5">
        <v>3731</v>
      </c>
      <c r="B3733" s="12" t="s">
        <v>3728</v>
      </c>
      <c r="C3733" s="12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18">
        <f t="shared" si="348"/>
        <v>41983.669513888883</v>
      </c>
      <c r="O3733" s="16">
        <f t="shared" si="349"/>
        <v>42013.932638888888</v>
      </c>
      <c r="P3733" s="5" t="s">
        <v>8271</v>
      </c>
      <c r="Q3733" s="9">
        <f t="shared" si="350"/>
        <v>0.11272727272727273</v>
      </c>
      <c r="R3733" s="15">
        <f t="shared" si="351"/>
        <v>51.67</v>
      </c>
      <c r="S3733" s="5" t="str">
        <f t="shared" si="352"/>
        <v>theater</v>
      </c>
      <c r="T3733" s="5" t="str">
        <f t="shared" si="353"/>
        <v>plays</v>
      </c>
    </row>
    <row r="3734" spans="1:20" ht="32" x14ac:dyDescent="0.2">
      <c r="A3734" s="5">
        <v>3732</v>
      </c>
      <c r="B3734" s="12" t="s">
        <v>3729</v>
      </c>
      <c r="C3734" s="12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18">
        <f t="shared" si="348"/>
        <v>41968.594131944446</v>
      </c>
      <c r="O3734" s="16">
        <f t="shared" si="349"/>
        <v>42028.291666666664</v>
      </c>
      <c r="P3734" s="5" t="s">
        <v>8271</v>
      </c>
      <c r="Q3734" s="9">
        <f t="shared" si="350"/>
        <v>0.15411764705882353</v>
      </c>
      <c r="R3734" s="15">
        <f t="shared" si="351"/>
        <v>32.75</v>
      </c>
      <c r="S3734" s="5" t="str">
        <f t="shared" si="352"/>
        <v>theater</v>
      </c>
      <c r="T3734" s="5" t="str">
        <f t="shared" si="353"/>
        <v>plays</v>
      </c>
    </row>
    <row r="3735" spans="1:20" ht="32" x14ac:dyDescent="0.2">
      <c r="A3735" s="5">
        <v>3733</v>
      </c>
      <c r="B3735" s="12" t="s">
        <v>3730</v>
      </c>
      <c r="C3735" s="12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18">
        <f t="shared" si="348"/>
        <v>42102.941064814811</v>
      </c>
      <c r="O3735" s="16">
        <f t="shared" si="349"/>
        <v>42112.729166666664</v>
      </c>
      <c r="P3735" s="5" t="s">
        <v>8271</v>
      </c>
      <c r="Q3735" s="9">
        <f t="shared" si="350"/>
        <v>0</v>
      </c>
      <c r="R3735" s="15" t="str">
        <f t="shared" si="351"/>
        <v>N/A</v>
      </c>
      <c r="S3735" s="5" t="str">
        <f t="shared" si="352"/>
        <v>theater</v>
      </c>
      <c r="T3735" s="5" t="str">
        <f t="shared" si="353"/>
        <v>plays</v>
      </c>
    </row>
    <row r="3736" spans="1:20" ht="32" x14ac:dyDescent="0.2">
      <c r="A3736" s="5">
        <v>3734</v>
      </c>
      <c r="B3736" s="12" t="s">
        <v>3731</v>
      </c>
      <c r="C3736" s="12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18">
        <f t="shared" si="348"/>
        <v>42089.818240740737</v>
      </c>
      <c r="O3736" s="16">
        <f t="shared" si="349"/>
        <v>42149.693240740737</v>
      </c>
      <c r="P3736" s="5" t="s">
        <v>8271</v>
      </c>
      <c r="Q3736" s="9">
        <f t="shared" si="350"/>
        <v>0.28466666666666668</v>
      </c>
      <c r="R3736" s="15">
        <f t="shared" si="351"/>
        <v>61</v>
      </c>
      <c r="S3736" s="5" t="str">
        <f t="shared" si="352"/>
        <v>theater</v>
      </c>
      <c r="T3736" s="5" t="str">
        <f t="shared" si="353"/>
        <v>plays</v>
      </c>
    </row>
    <row r="3737" spans="1:20" ht="16" x14ac:dyDescent="0.2">
      <c r="A3737" s="5">
        <v>3735</v>
      </c>
      <c r="B3737" s="12" t="s">
        <v>3732</v>
      </c>
      <c r="C3737" s="12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18">
        <f t="shared" si="348"/>
        <v>42122.609826388885</v>
      </c>
      <c r="O3737" s="16">
        <f t="shared" si="349"/>
        <v>42152.484826388885</v>
      </c>
      <c r="P3737" s="5" t="s">
        <v>8271</v>
      </c>
      <c r="Q3737" s="9">
        <f t="shared" si="350"/>
        <v>0.13333333333333333</v>
      </c>
      <c r="R3737" s="15">
        <f t="shared" si="351"/>
        <v>10</v>
      </c>
      <c r="S3737" s="5" t="str">
        <f t="shared" si="352"/>
        <v>theater</v>
      </c>
      <c r="T3737" s="5" t="str">
        <f t="shared" si="353"/>
        <v>plays</v>
      </c>
    </row>
    <row r="3738" spans="1:20" ht="32" x14ac:dyDescent="0.2">
      <c r="A3738" s="5">
        <v>3736</v>
      </c>
      <c r="B3738" s="12" t="s">
        <v>3733</v>
      </c>
      <c r="C3738" s="12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18">
        <f t="shared" si="348"/>
        <v>42048.628391203696</v>
      </c>
      <c r="O3738" s="16">
        <f t="shared" si="349"/>
        <v>42086.541666666664</v>
      </c>
      <c r="P3738" s="5" t="s">
        <v>8271</v>
      </c>
      <c r="Q3738" s="9">
        <f t="shared" si="350"/>
        <v>6.6666666666666671E-3</v>
      </c>
      <c r="R3738" s="15">
        <f t="shared" si="351"/>
        <v>10</v>
      </c>
      <c r="S3738" s="5" t="str">
        <f t="shared" si="352"/>
        <v>theater</v>
      </c>
      <c r="T3738" s="5" t="str">
        <f t="shared" si="353"/>
        <v>plays</v>
      </c>
    </row>
    <row r="3739" spans="1:20" ht="32" x14ac:dyDescent="0.2">
      <c r="A3739" s="5">
        <v>3737</v>
      </c>
      <c r="B3739" s="12" t="s">
        <v>3734</v>
      </c>
      <c r="C3739" s="12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18">
        <f t="shared" si="348"/>
        <v>42297.607673611106</v>
      </c>
      <c r="O3739" s="16">
        <f t="shared" si="349"/>
        <v>42320.082638888889</v>
      </c>
      <c r="P3739" s="5" t="s">
        <v>8271</v>
      </c>
      <c r="Q3739" s="9">
        <f t="shared" si="350"/>
        <v>0.21428571428571427</v>
      </c>
      <c r="R3739" s="15">
        <f t="shared" si="351"/>
        <v>37.5</v>
      </c>
      <c r="S3739" s="5" t="str">
        <f t="shared" si="352"/>
        <v>theater</v>
      </c>
      <c r="T3739" s="5" t="str">
        <f t="shared" si="353"/>
        <v>plays</v>
      </c>
    </row>
    <row r="3740" spans="1:20" ht="32" x14ac:dyDescent="0.2">
      <c r="A3740" s="5">
        <v>3738</v>
      </c>
      <c r="B3740" s="12" t="s">
        <v>3735</v>
      </c>
      <c r="C3740" s="12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18">
        <f t="shared" si="348"/>
        <v>41813.855381944442</v>
      </c>
      <c r="O3740" s="16">
        <f t="shared" si="349"/>
        <v>41835.708333333328</v>
      </c>
      <c r="P3740" s="5" t="s">
        <v>8271</v>
      </c>
      <c r="Q3740" s="9">
        <f t="shared" si="350"/>
        <v>0.18</v>
      </c>
      <c r="R3740" s="15">
        <f t="shared" si="351"/>
        <v>45</v>
      </c>
      <c r="S3740" s="5" t="str">
        <f t="shared" si="352"/>
        <v>theater</v>
      </c>
      <c r="T3740" s="5" t="str">
        <f t="shared" si="353"/>
        <v>plays</v>
      </c>
    </row>
    <row r="3741" spans="1:20" ht="32" x14ac:dyDescent="0.2">
      <c r="A3741" s="5">
        <v>3739</v>
      </c>
      <c r="B3741" s="12" t="s">
        <v>3736</v>
      </c>
      <c r="C3741" s="12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18">
        <f t="shared" si="348"/>
        <v>42548.366527777776</v>
      </c>
      <c r="O3741" s="16">
        <f t="shared" si="349"/>
        <v>42568.241527777776</v>
      </c>
      <c r="P3741" s="5" t="s">
        <v>8271</v>
      </c>
      <c r="Q3741" s="9">
        <f t="shared" si="350"/>
        <v>0.20125000000000001</v>
      </c>
      <c r="R3741" s="15">
        <f t="shared" si="351"/>
        <v>100.63</v>
      </c>
      <c r="S3741" s="5" t="str">
        <f t="shared" si="352"/>
        <v>theater</v>
      </c>
      <c r="T3741" s="5" t="str">
        <f t="shared" si="353"/>
        <v>plays</v>
      </c>
    </row>
    <row r="3742" spans="1:20" ht="32" x14ac:dyDescent="0.2">
      <c r="A3742" s="5">
        <v>3740</v>
      </c>
      <c r="B3742" s="12" t="s">
        <v>3737</v>
      </c>
      <c r="C3742" s="12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18">
        <f t="shared" si="348"/>
        <v>41833.006423611107</v>
      </c>
      <c r="O3742" s="16">
        <f t="shared" si="349"/>
        <v>41862.870810185181</v>
      </c>
      <c r="P3742" s="5" t="s">
        <v>8271</v>
      </c>
      <c r="Q3742" s="9">
        <f t="shared" si="350"/>
        <v>0.17899999999999999</v>
      </c>
      <c r="R3742" s="15">
        <f t="shared" si="351"/>
        <v>25.57</v>
      </c>
      <c r="S3742" s="5" t="str">
        <f t="shared" si="352"/>
        <v>theater</v>
      </c>
      <c r="T3742" s="5" t="str">
        <f t="shared" si="353"/>
        <v>plays</v>
      </c>
    </row>
    <row r="3743" spans="1:20" ht="32" x14ac:dyDescent="0.2">
      <c r="A3743" s="5">
        <v>3741</v>
      </c>
      <c r="B3743" s="12" t="s">
        <v>3738</v>
      </c>
      <c r="C3743" s="12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18">
        <f t="shared" si="348"/>
        <v>42325.837384259255</v>
      </c>
      <c r="O3743" s="16">
        <f t="shared" si="349"/>
        <v>42355.712384259255</v>
      </c>
      <c r="P3743" s="5" t="s">
        <v>8271</v>
      </c>
      <c r="Q3743" s="9">
        <f t="shared" si="350"/>
        <v>0</v>
      </c>
      <c r="R3743" s="15" t="str">
        <f t="shared" si="351"/>
        <v>N/A</v>
      </c>
      <c r="S3743" s="5" t="str">
        <f t="shared" si="352"/>
        <v>theater</v>
      </c>
      <c r="T3743" s="5" t="str">
        <f t="shared" si="353"/>
        <v>plays</v>
      </c>
    </row>
    <row r="3744" spans="1:20" ht="32" x14ac:dyDescent="0.2">
      <c r="A3744" s="5">
        <v>3742</v>
      </c>
      <c r="B3744" s="12" t="s">
        <v>3739</v>
      </c>
      <c r="C3744" s="12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18">
        <f t="shared" si="348"/>
        <v>41858.131296296291</v>
      </c>
      <c r="O3744" s="16">
        <f t="shared" si="349"/>
        <v>41888.006296296291</v>
      </c>
      <c r="P3744" s="5" t="s">
        <v>8271</v>
      </c>
      <c r="Q3744" s="9">
        <f t="shared" si="350"/>
        <v>0.02</v>
      </c>
      <c r="R3744" s="15">
        <f t="shared" si="351"/>
        <v>25</v>
      </c>
      <c r="S3744" s="5" t="str">
        <f t="shared" si="352"/>
        <v>theater</v>
      </c>
      <c r="T3744" s="5" t="str">
        <f t="shared" si="353"/>
        <v>plays</v>
      </c>
    </row>
    <row r="3745" spans="1:20" ht="16" x14ac:dyDescent="0.2">
      <c r="A3745" s="5">
        <v>3743</v>
      </c>
      <c r="B3745" s="12" t="s">
        <v>3740</v>
      </c>
      <c r="C3745" s="12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18">
        <f t="shared" si="348"/>
        <v>41793.626898148148</v>
      </c>
      <c r="O3745" s="16">
        <f t="shared" si="349"/>
        <v>41823.501898148148</v>
      </c>
      <c r="P3745" s="5" t="s">
        <v>8271</v>
      </c>
      <c r="Q3745" s="9">
        <f t="shared" si="350"/>
        <v>0</v>
      </c>
      <c r="R3745" s="15" t="str">
        <f t="shared" si="351"/>
        <v>N/A</v>
      </c>
      <c r="S3745" s="5" t="str">
        <f t="shared" si="352"/>
        <v>theater</v>
      </c>
      <c r="T3745" s="5" t="str">
        <f t="shared" si="353"/>
        <v>plays</v>
      </c>
    </row>
    <row r="3746" spans="1:20" ht="32" x14ac:dyDescent="0.2">
      <c r="A3746" s="5">
        <v>3744</v>
      </c>
      <c r="B3746" s="12" t="s">
        <v>3741</v>
      </c>
      <c r="C3746" s="12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18">
        <f t="shared" si="348"/>
        <v>41793.730925925927</v>
      </c>
      <c r="O3746" s="16">
        <f t="shared" si="349"/>
        <v>41824.957638888889</v>
      </c>
      <c r="P3746" s="5" t="s">
        <v>8271</v>
      </c>
      <c r="Q3746" s="9">
        <f t="shared" si="350"/>
        <v>0</v>
      </c>
      <c r="R3746" s="15" t="str">
        <f t="shared" si="351"/>
        <v>N/A</v>
      </c>
      <c r="S3746" s="5" t="str">
        <f t="shared" si="352"/>
        <v>theater</v>
      </c>
      <c r="T3746" s="5" t="str">
        <f t="shared" si="353"/>
        <v>plays</v>
      </c>
    </row>
    <row r="3747" spans="1:20" ht="32" x14ac:dyDescent="0.2">
      <c r="A3747" s="5">
        <v>3745</v>
      </c>
      <c r="B3747" s="12" t="s">
        <v>3742</v>
      </c>
      <c r="C3747" s="12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18">
        <f t="shared" si="348"/>
        <v>41831.614606481475</v>
      </c>
      <c r="O3747" s="16">
        <f t="shared" si="349"/>
        <v>41861.489606481475</v>
      </c>
      <c r="P3747" s="5" t="s">
        <v>8271</v>
      </c>
      <c r="Q3747" s="9">
        <f t="shared" si="350"/>
        <v>0.1</v>
      </c>
      <c r="R3747" s="15">
        <f t="shared" si="351"/>
        <v>10</v>
      </c>
      <c r="S3747" s="5" t="str">
        <f t="shared" si="352"/>
        <v>theater</v>
      </c>
      <c r="T3747" s="5" t="str">
        <f t="shared" si="353"/>
        <v>plays</v>
      </c>
    </row>
    <row r="3748" spans="1:20" ht="16" x14ac:dyDescent="0.2">
      <c r="A3748" s="5">
        <v>3746</v>
      </c>
      <c r="B3748" s="12" t="s">
        <v>3743</v>
      </c>
      <c r="C3748" s="12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18">
        <f t="shared" si="348"/>
        <v>42621.30600694444</v>
      </c>
      <c r="O3748" s="16">
        <f t="shared" si="349"/>
        <v>42651.18100694444</v>
      </c>
      <c r="P3748" s="5" t="s">
        <v>8271</v>
      </c>
      <c r="Q3748" s="9">
        <f t="shared" si="350"/>
        <v>2.3764705882352941E-2</v>
      </c>
      <c r="R3748" s="15">
        <f t="shared" si="351"/>
        <v>202</v>
      </c>
      <c r="S3748" s="5" t="str">
        <f t="shared" si="352"/>
        <v>theater</v>
      </c>
      <c r="T3748" s="5" t="str">
        <f t="shared" si="353"/>
        <v>plays</v>
      </c>
    </row>
    <row r="3749" spans="1:20" ht="16" x14ac:dyDescent="0.2">
      <c r="A3749" s="5">
        <v>3747</v>
      </c>
      <c r="B3749" s="12" t="s">
        <v>3744</v>
      </c>
      <c r="C3749" s="12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18">
        <f t="shared" si="348"/>
        <v>42164.216388888883</v>
      </c>
      <c r="O3749" s="16">
        <f t="shared" si="349"/>
        <v>42190.749305555553</v>
      </c>
      <c r="P3749" s="5" t="s">
        <v>8271</v>
      </c>
      <c r="Q3749" s="9">
        <f t="shared" si="350"/>
        <v>0.01</v>
      </c>
      <c r="R3749" s="15">
        <f t="shared" si="351"/>
        <v>25</v>
      </c>
      <c r="S3749" s="5" t="str">
        <f t="shared" si="352"/>
        <v>theater</v>
      </c>
      <c r="T3749" s="5" t="str">
        <f t="shared" si="353"/>
        <v>plays</v>
      </c>
    </row>
    <row r="3750" spans="1:20" ht="32" x14ac:dyDescent="0.2">
      <c r="A3750" s="5">
        <v>3748</v>
      </c>
      <c r="B3750" s="12" t="s">
        <v>3745</v>
      </c>
      <c r="C3750" s="12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18">
        <f t="shared" si="348"/>
        <v>42395.623101851852</v>
      </c>
      <c r="O3750" s="16">
        <f t="shared" si="349"/>
        <v>42416.040972222218</v>
      </c>
      <c r="P3750" s="5" t="s">
        <v>8305</v>
      </c>
      <c r="Q3750" s="9">
        <f t="shared" si="350"/>
        <v>1.0351999999999999</v>
      </c>
      <c r="R3750" s="15">
        <f t="shared" si="351"/>
        <v>99.54</v>
      </c>
      <c r="S3750" s="5" t="str">
        <f t="shared" si="352"/>
        <v>theater</v>
      </c>
      <c r="T3750" s="5" t="str">
        <f t="shared" si="353"/>
        <v>musical</v>
      </c>
    </row>
    <row r="3751" spans="1:20" ht="32" x14ac:dyDescent="0.2">
      <c r="A3751" s="5">
        <v>3749</v>
      </c>
      <c r="B3751" s="12" t="s">
        <v>3746</v>
      </c>
      <c r="C3751" s="12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18">
        <f t="shared" si="348"/>
        <v>42458.043842592589</v>
      </c>
      <c r="O3751" s="16">
        <f t="shared" si="349"/>
        <v>42488.957638888889</v>
      </c>
      <c r="P3751" s="5" t="s">
        <v>8305</v>
      </c>
      <c r="Q3751" s="9">
        <f t="shared" si="350"/>
        <v>1.05</v>
      </c>
      <c r="R3751" s="15">
        <f t="shared" si="351"/>
        <v>75</v>
      </c>
      <c r="S3751" s="5" t="str">
        <f t="shared" si="352"/>
        <v>theater</v>
      </c>
      <c r="T3751" s="5" t="str">
        <f t="shared" si="353"/>
        <v>musical</v>
      </c>
    </row>
    <row r="3752" spans="1:20" ht="80" x14ac:dyDescent="0.2">
      <c r="A3752" s="5">
        <v>3750</v>
      </c>
      <c r="B3752" s="12" t="s">
        <v>3747</v>
      </c>
      <c r="C3752" s="12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18">
        <f t="shared" si="348"/>
        <v>42016.898240740738</v>
      </c>
      <c r="O3752" s="16">
        <f t="shared" si="349"/>
        <v>42045.124305555553</v>
      </c>
      <c r="P3752" s="5" t="s">
        <v>8305</v>
      </c>
      <c r="Q3752" s="9">
        <f t="shared" si="350"/>
        <v>1.0044999999999999</v>
      </c>
      <c r="R3752" s="15">
        <f t="shared" si="351"/>
        <v>215.25</v>
      </c>
      <c r="S3752" s="5" t="str">
        <f t="shared" si="352"/>
        <v>theater</v>
      </c>
      <c r="T3752" s="5" t="str">
        <f t="shared" si="353"/>
        <v>musical</v>
      </c>
    </row>
    <row r="3753" spans="1:20" ht="32" x14ac:dyDescent="0.2">
      <c r="A3753" s="5">
        <v>3751</v>
      </c>
      <c r="B3753" s="12" t="s">
        <v>3748</v>
      </c>
      <c r="C3753" s="12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18">
        <f t="shared" si="348"/>
        <v>42402.952233796292</v>
      </c>
      <c r="O3753" s="16">
        <f t="shared" si="349"/>
        <v>42462.785567129627</v>
      </c>
      <c r="P3753" s="5" t="s">
        <v>8305</v>
      </c>
      <c r="Q3753" s="9">
        <f t="shared" si="350"/>
        <v>1.3260000000000001</v>
      </c>
      <c r="R3753" s="15">
        <f t="shared" si="351"/>
        <v>120.55</v>
      </c>
      <c r="S3753" s="5" t="str">
        <f t="shared" si="352"/>
        <v>theater</v>
      </c>
      <c r="T3753" s="5" t="str">
        <f t="shared" si="353"/>
        <v>musical</v>
      </c>
    </row>
    <row r="3754" spans="1:20" ht="32" x14ac:dyDescent="0.2">
      <c r="A3754" s="5">
        <v>3752</v>
      </c>
      <c r="B3754" s="12" t="s">
        <v>3749</v>
      </c>
      <c r="C3754" s="12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18">
        <f t="shared" si="348"/>
        <v>42619.719155092585</v>
      </c>
      <c r="O3754" s="16">
        <f t="shared" si="349"/>
        <v>42659.666666666664</v>
      </c>
      <c r="P3754" s="5" t="s">
        <v>8305</v>
      </c>
      <c r="Q3754" s="9">
        <f t="shared" si="350"/>
        <v>1.1299999999999999</v>
      </c>
      <c r="R3754" s="15">
        <f t="shared" si="351"/>
        <v>37.67</v>
      </c>
      <c r="S3754" s="5" t="str">
        <f t="shared" si="352"/>
        <v>theater</v>
      </c>
      <c r="T3754" s="5" t="str">
        <f t="shared" si="353"/>
        <v>musical</v>
      </c>
    </row>
    <row r="3755" spans="1:20" ht="32" x14ac:dyDescent="0.2">
      <c r="A3755" s="5">
        <v>3753</v>
      </c>
      <c r="B3755" s="12" t="s">
        <v>3750</v>
      </c>
      <c r="C3755" s="12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18">
        <f t="shared" si="348"/>
        <v>42128.740740740737</v>
      </c>
      <c r="O3755" s="16">
        <f t="shared" si="349"/>
        <v>42157.791666666664</v>
      </c>
      <c r="P3755" s="5" t="s">
        <v>8305</v>
      </c>
      <c r="Q3755" s="9">
        <f t="shared" si="350"/>
        <v>1.0334000000000001</v>
      </c>
      <c r="R3755" s="15">
        <f t="shared" si="351"/>
        <v>172.23</v>
      </c>
      <c r="S3755" s="5" t="str">
        <f t="shared" si="352"/>
        <v>theater</v>
      </c>
      <c r="T3755" s="5" t="str">
        <f t="shared" si="353"/>
        <v>musical</v>
      </c>
    </row>
    <row r="3756" spans="1:20" ht="32" x14ac:dyDescent="0.2">
      <c r="A3756" s="5">
        <v>3754</v>
      </c>
      <c r="B3756" s="12" t="s">
        <v>3751</v>
      </c>
      <c r="C3756" s="12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18">
        <f t="shared" si="348"/>
        <v>41808.79788194444</v>
      </c>
      <c r="O3756" s="16">
        <f t="shared" si="349"/>
        <v>41845.999305555553</v>
      </c>
      <c r="P3756" s="5" t="s">
        <v>8305</v>
      </c>
      <c r="Q3756" s="9">
        <f t="shared" si="350"/>
        <v>1.2</v>
      </c>
      <c r="R3756" s="15">
        <f t="shared" si="351"/>
        <v>111.11</v>
      </c>
      <c r="S3756" s="5" t="str">
        <f t="shared" si="352"/>
        <v>theater</v>
      </c>
      <c r="T3756" s="5" t="str">
        <f t="shared" si="353"/>
        <v>musical</v>
      </c>
    </row>
    <row r="3757" spans="1:20" ht="32" x14ac:dyDescent="0.2">
      <c r="A3757" s="5">
        <v>3755</v>
      </c>
      <c r="B3757" s="12" t="s">
        <v>3752</v>
      </c>
      <c r="C3757" s="12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18">
        <f t="shared" si="348"/>
        <v>42445.783645833326</v>
      </c>
      <c r="O3757" s="16">
        <f t="shared" si="349"/>
        <v>42475.658645833326</v>
      </c>
      <c r="P3757" s="5" t="s">
        <v>8305</v>
      </c>
      <c r="Q3757" s="9">
        <f t="shared" si="350"/>
        <v>1.2963636363636364</v>
      </c>
      <c r="R3757" s="15">
        <f t="shared" si="351"/>
        <v>25.46</v>
      </c>
      <c r="S3757" s="5" t="str">
        <f t="shared" si="352"/>
        <v>theater</v>
      </c>
      <c r="T3757" s="5" t="str">
        <f t="shared" si="353"/>
        <v>musical</v>
      </c>
    </row>
    <row r="3758" spans="1:20" ht="32" x14ac:dyDescent="0.2">
      <c r="A3758" s="5">
        <v>3756</v>
      </c>
      <c r="B3758" s="12" t="s">
        <v>3753</v>
      </c>
      <c r="C3758" s="12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18">
        <f t="shared" si="348"/>
        <v>41771.731458333328</v>
      </c>
      <c r="O3758" s="16">
        <f t="shared" si="349"/>
        <v>41801.606458333328</v>
      </c>
      <c r="P3758" s="5" t="s">
        <v>8305</v>
      </c>
      <c r="Q3758" s="9">
        <f t="shared" si="350"/>
        <v>1.0111111111111111</v>
      </c>
      <c r="R3758" s="15">
        <f t="shared" si="351"/>
        <v>267.64999999999998</v>
      </c>
      <c r="S3758" s="5" t="str">
        <f t="shared" si="352"/>
        <v>theater</v>
      </c>
      <c r="T3758" s="5" t="str">
        <f t="shared" si="353"/>
        <v>musical</v>
      </c>
    </row>
    <row r="3759" spans="1:20" ht="32" x14ac:dyDescent="0.2">
      <c r="A3759" s="5">
        <v>3757</v>
      </c>
      <c r="B3759" s="12" t="s">
        <v>3754</v>
      </c>
      <c r="C3759" s="12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18">
        <f t="shared" si="348"/>
        <v>41954.767534722218</v>
      </c>
      <c r="O3759" s="16">
        <f t="shared" si="349"/>
        <v>41974.642534722218</v>
      </c>
      <c r="P3759" s="5" t="s">
        <v>8305</v>
      </c>
      <c r="Q3759" s="9">
        <f t="shared" si="350"/>
        <v>1.0851428571428572</v>
      </c>
      <c r="R3759" s="15">
        <f t="shared" si="351"/>
        <v>75.959999999999994</v>
      </c>
      <c r="S3759" s="5" t="str">
        <f t="shared" si="352"/>
        <v>theater</v>
      </c>
      <c r="T3759" s="5" t="str">
        <f t="shared" si="353"/>
        <v>musical</v>
      </c>
    </row>
    <row r="3760" spans="1:20" ht="16" x14ac:dyDescent="0.2">
      <c r="A3760" s="5">
        <v>3758</v>
      </c>
      <c r="B3760" s="12" t="s">
        <v>3755</v>
      </c>
      <c r="C3760" s="12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18">
        <f t="shared" si="348"/>
        <v>41747.388171296298</v>
      </c>
      <c r="O3760" s="16">
        <f t="shared" si="349"/>
        <v>41778</v>
      </c>
      <c r="P3760" s="5" t="s">
        <v>8305</v>
      </c>
      <c r="Q3760" s="9">
        <f t="shared" si="350"/>
        <v>1.0233333333333334</v>
      </c>
      <c r="R3760" s="15">
        <f t="shared" si="351"/>
        <v>59.04</v>
      </c>
      <c r="S3760" s="5" t="str">
        <f t="shared" si="352"/>
        <v>theater</v>
      </c>
      <c r="T3760" s="5" t="str">
        <f t="shared" si="353"/>
        <v>musical</v>
      </c>
    </row>
    <row r="3761" spans="1:20" ht="16" x14ac:dyDescent="0.2">
      <c r="A3761" s="5">
        <v>3759</v>
      </c>
      <c r="B3761" s="12" t="s">
        <v>3756</v>
      </c>
      <c r="C3761" s="12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18">
        <f t="shared" si="348"/>
        <v>42182.024918981479</v>
      </c>
      <c r="O3761" s="16">
        <f t="shared" si="349"/>
        <v>42241.899918981479</v>
      </c>
      <c r="P3761" s="5" t="s">
        <v>8305</v>
      </c>
      <c r="Q3761" s="9">
        <f t="shared" si="350"/>
        <v>1.1024425000000002</v>
      </c>
      <c r="R3761" s="15">
        <f t="shared" si="351"/>
        <v>50.11</v>
      </c>
      <c r="S3761" s="5" t="str">
        <f t="shared" si="352"/>
        <v>theater</v>
      </c>
      <c r="T3761" s="5" t="str">
        <f t="shared" si="353"/>
        <v>musical</v>
      </c>
    </row>
    <row r="3762" spans="1:20" ht="32" x14ac:dyDescent="0.2">
      <c r="A3762" s="5">
        <v>3760</v>
      </c>
      <c r="B3762" s="12" t="s">
        <v>3757</v>
      </c>
      <c r="C3762" s="12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18">
        <f t="shared" si="348"/>
        <v>41739.441967592589</v>
      </c>
      <c r="O3762" s="16">
        <f t="shared" si="349"/>
        <v>41764.316967592589</v>
      </c>
      <c r="P3762" s="5" t="s">
        <v>8305</v>
      </c>
      <c r="Q3762" s="9">
        <f t="shared" si="350"/>
        <v>1.010154</v>
      </c>
      <c r="R3762" s="15">
        <f t="shared" si="351"/>
        <v>55.5</v>
      </c>
      <c r="S3762" s="5" t="str">
        <f t="shared" si="352"/>
        <v>theater</v>
      </c>
      <c r="T3762" s="5" t="str">
        <f t="shared" si="353"/>
        <v>musical</v>
      </c>
    </row>
    <row r="3763" spans="1:20" ht="32" x14ac:dyDescent="0.2">
      <c r="A3763" s="5">
        <v>3761</v>
      </c>
      <c r="B3763" s="12" t="s">
        <v>3758</v>
      </c>
      <c r="C3763" s="12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18">
        <f t="shared" si="348"/>
        <v>42173.383530092593</v>
      </c>
      <c r="O3763" s="16">
        <f t="shared" si="349"/>
        <v>42226.749999999993</v>
      </c>
      <c r="P3763" s="5" t="s">
        <v>8305</v>
      </c>
      <c r="Q3763" s="9">
        <f t="shared" si="350"/>
        <v>1</v>
      </c>
      <c r="R3763" s="15">
        <f t="shared" si="351"/>
        <v>166.67</v>
      </c>
      <c r="S3763" s="5" t="str">
        <f t="shared" si="352"/>
        <v>theater</v>
      </c>
      <c r="T3763" s="5" t="str">
        <f t="shared" si="353"/>
        <v>musical</v>
      </c>
    </row>
    <row r="3764" spans="1:20" ht="32" x14ac:dyDescent="0.2">
      <c r="A3764" s="5">
        <v>3762</v>
      </c>
      <c r="B3764" s="12" t="s">
        <v>3759</v>
      </c>
      <c r="C3764" s="12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18">
        <f t="shared" si="348"/>
        <v>42193.730196759258</v>
      </c>
      <c r="O3764" s="16">
        <f t="shared" si="349"/>
        <v>42218.605196759258</v>
      </c>
      <c r="P3764" s="5" t="s">
        <v>8305</v>
      </c>
      <c r="Q3764" s="9">
        <f t="shared" si="350"/>
        <v>1.0624</v>
      </c>
      <c r="R3764" s="15">
        <f t="shared" si="351"/>
        <v>47.43</v>
      </c>
      <c r="S3764" s="5" t="str">
        <f t="shared" si="352"/>
        <v>theater</v>
      </c>
      <c r="T3764" s="5" t="str">
        <f t="shared" si="353"/>
        <v>musical</v>
      </c>
    </row>
    <row r="3765" spans="1:20" ht="16" x14ac:dyDescent="0.2">
      <c r="A3765" s="5">
        <v>3763</v>
      </c>
      <c r="B3765" s="12" t="s">
        <v>3760</v>
      </c>
      <c r="C3765" s="12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18">
        <f t="shared" si="348"/>
        <v>42065.666967592588</v>
      </c>
      <c r="O3765" s="16">
        <f t="shared" si="349"/>
        <v>42095.500300925924</v>
      </c>
      <c r="P3765" s="5" t="s">
        <v>8305</v>
      </c>
      <c r="Q3765" s="9">
        <f t="shared" si="350"/>
        <v>1</v>
      </c>
      <c r="R3765" s="15">
        <f t="shared" si="351"/>
        <v>64.94</v>
      </c>
      <c r="S3765" s="5" t="str">
        <f t="shared" si="352"/>
        <v>theater</v>
      </c>
      <c r="T3765" s="5" t="str">
        <f t="shared" si="353"/>
        <v>musical</v>
      </c>
    </row>
    <row r="3766" spans="1:20" ht="32" x14ac:dyDescent="0.2">
      <c r="A3766" s="5">
        <v>3764</v>
      </c>
      <c r="B3766" s="12" t="s">
        <v>3761</v>
      </c>
      <c r="C3766" s="12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18">
        <f t="shared" si="348"/>
        <v>42499.759629629632</v>
      </c>
      <c r="O3766" s="16">
        <f t="shared" si="349"/>
        <v>42518.816666666666</v>
      </c>
      <c r="P3766" s="5" t="s">
        <v>8305</v>
      </c>
      <c r="Q3766" s="9">
        <f t="shared" si="350"/>
        <v>1</v>
      </c>
      <c r="R3766" s="15">
        <f t="shared" si="351"/>
        <v>55.56</v>
      </c>
      <c r="S3766" s="5" t="str">
        <f t="shared" si="352"/>
        <v>theater</v>
      </c>
      <c r="T3766" s="5" t="str">
        <f t="shared" si="353"/>
        <v>musical</v>
      </c>
    </row>
    <row r="3767" spans="1:20" ht="32" x14ac:dyDescent="0.2">
      <c r="A3767" s="5">
        <v>3765</v>
      </c>
      <c r="B3767" s="12" t="s">
        <v>3762</v>
      </c>
      <c r="C3767" s="12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18">
        <f t="shared" si="348"/>
        <v>41820.693078703705</v>
      </c>
      <c r="O3767" s="16">
        <f t="shared" si="349"/>
        <v>41850.568078703705</v>
      </c>
      <c r="P3767" s="5" t="s">
        <v>8305</v>
      </c>
      <c r="Q3767" s="9">
        <f t="shared" si="350"/>
        <v>1.1345714285714286</v>
      </c>
      <c r="R3767" s="15">
        <f t="shared" si="351"/>
        <v>74.22</v>
      </c>
      <c r="S3767" s="5" t="str">
        <f t="shared" si="352"/>
        <v>theater</v>
      </c>
      <c r="T3767" s="5" t="str">
        <f t="shared" si="353"/>
        <v>musical</v>
      </c>
    </row>
    <row r="3768" spans="1:20" ht="32" x14ac:dyDescent="0.2">
      <c r="A3768" s="5">
        <v>3766</v>
      </c>
      <c r="B3768" s="12" t="s">
        <v>3763</v>
      </c>
      <c r="C3768" s="12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18">
        <f t="shared" si="348"/>
        <v>41788.083854166667</v>
      </c>
      <c r="O3768" s="16">
        <f t="shared" si="349"/>
        <v>41822.958854166667</v>
      </c>
      <c r="P3768" s="5" t="s">
        <v>8305</v>
      </c>
      <c r="Q3768" s="9">
        <f t="shared" si="350"/>
        <v>1.0265010000000001</v>
      </c>
      <c r="R3768" s="15">
        <f t="shared" si="351"/>
        <v>106.93</v>
      </c>
      <c r="S3768" s="5" t="str">
        <f t="shared" si="352"/>
        <v>theater</v>
      </c>
      <c r="T3768" s="5" t="str">
        <f t="shared" si="353"/>
        <v>musical</v>
      </c>
    </row>
    <row r="3769" spans="1:20" ht="32" x14ac:dyDescent="0.2">
      <c r="A3769" s="5">
        <v>3767</v>
      </c>
      <c r="B3769" s="12" t="s">
        <v>3764</v>
      </c>
      <c r="C3769" s="12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18">
        <f t="shared" si="348"/>
        <v>42049.936307870368</v>
      </c>
      <c r="O3769" s="16">
        <f t="shared" si="349"/>
        <v>42063.999305555553</v>
      </c>
      <c r="P3769" s="5" t="s">
        <v>8305</v>
      </c>
      <c r="Q3769" s="9">
        <f t="shared" si="350"/>
        <v>1.1675</v>
      </c>
      <c r="R3769" s="15">
        <f t="shared" si="351"/>
        <v>41.7</v>
      </c>
      <c r="S3769" s="5" t="str">
        <f t="shared" si="352"/>
        <v>theater</v>
      </c>
      <c r="T3769" s="5" t="str">
        <f t="shared" si="353"/>
        <v>musical</v>
      </c>
    </row>
    <row r="3770" spans="1:20" ht="32" x14ac:dyDescent="0.2">
      <c r="A3770" s="5">
        <v>3768</v>
      </c>
      <c r="B3770" s="12" t="s">
        <v>3765</v>
      </c>
      <c r="C3770" s="12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18">
        <f t="shared" si="348"/>
        <v>41772.644560185181</v>
      </c>
      <c r="O3770" s="16">
        <f t="shared" si="349"/>
        <v>41802.519560185181</v>
      </c>
      <c r="P3770" s="5" t="s">
        <v>8305</v>
      </c>
      <c r="Q3770" s="9">
        <f t="shared" si="350"/>
        <v>1.0765274999999999</v>
      </c>
      <c r="R3770" s="15">
        <f t="shared" si="351"/>
        <v>74.239999999999995</v>
      </c>
      <c r="S3770" s="5" t="str">
        <f t="shared" si="352"/>
        <v>theater</v>
      </c>
      <c r="T3770" s="5" t="str">
        <f t="shared" si="353"/>
        <v>musical</v>
      </c>
    </row>
    <row r="3771" spans="1:20" ht="32" x14ac:dyDescent="0.2">
      <c r="A3771" s="5">
        <v>3769</v>
      </c>
      <c r="B3771" s="12" t="s">
        <v>3766</v>
      </c>
      <c r="C3771" s="12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18">
        <f t="shared" si="348"/>
        <v>42445.514803240738</v>
      </c>
      <c r="O3771" s="16">
        <f t="shared" si="349"/>
        <v>42475.389803240738</v>
      </c>
      <c r="P3771" s="5" t="s">
        <v>8305</v>
      </c>
      <c r="Q3771" s="9">
        <f t="shared" si="350"/>
        <v>1</v>
      </c>
      <c r="R3771" s="15">
        <f t="shared" si="351"/>
        <v>73.33</v>
      </c>
      <c r="S3771" s="5" t="str">
        <f t="shared" si="352"/>
        <v>theater</v>
      </c>
      <c r="T3771" s="5" t="str">
        <f t="shared" si="353"/>
        <v>musical</v>
      </c>
    </row>
    <row r="3772" spans="1:20" ht="32" x14ac:dyDescent="0.2">
      <c r="A3772" s="5">
        <v>3770</v>
      </c>
      <c r="B3772" s="12" t="s">
        <v>3767</v>
      </c>
      <c r="C3772" s="12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18">
        <f t="shared" si="348"/>
        <v>42138.847337962965</v>
      </c>
      <c r="O3772" s="16">
        <f t="shared" si="349"/>
        <v>42168.722337962965</v>
      </c>
      <c r="P3772" s="5" t="s">
        <v>8305</v>
      </c>
      <c r="Q3772" s="9">
        <f t="shared" si="350"/>
        <v>1</v>
      </c>
      <c r="R3772" s="15">
        <f t="shared" si="351"/>
        <v>100</v>
      </c>
      <c r="S3772" s="5" t="str">
        <f t="shared" si="352"/>
        <v>theater</v>
      </c>
      <c r="T3772" s="5" t="str">
        <f t="shared" si="353"/>
        <v>musical</v>
      </c>
    </row>
    <row r="3773" spans="1:20" ht="16" x14ac:dyDescent="0.2">
      <c r="A3773" s="5">
        <v>3771</v>
      </c>
      <c r="B3773" s="12" t="s">
        <v>3768</v>
      </c>
      <c r="C3773" s="12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18">
        <f t="shared" si="348"/>
        <v>42493.77375</v>
      </c>
      <c r="O3773" s="16">
        <f t="shared" si="349"/>
        <v>42507.791666666664</v>
      </c>
      <c r="P3773" s="5" t="s">
        <v>8305</v>
      </c>
      <c r="Q3773" s="9">
        <f t="shared" si="350"/>
        <v>1.46</v>
      </c>
      <c r="R3773" s="15">
        <f t="shared" si="351"/>
        <v>38.42</v>
      </c>
      <c r="S3773" s="5" t="str">
        <f t="shared" si="352"/>
        <v>theater</v>
      </c>
      <c r="T3773" s="5" t="str">
        <f t="shared" si="353"/>
        <v>musical</v>
      </c>
    </row>
    <row r="3774" spans="1:20" ht="32" x14ac:dyDescent="0.2">
      <c r="A3774" s="5">
        <v>3772</v>
      </c>
      <c r="B3774" s="12" t="s">
        <v>3769</v>
      </c>
      <c r="C3774" s="12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18">
        <f t="shared" si="348"/>
        <v>42682.533634259256</v>
      </c>
      <c r="O3774" s="16">
        <f t="shared" si="349"/>
        <v>42703.041666666664</v>
      </c>
      <c r="P3774" s="5" t="s">
        <v>8305</v>
      </c>
      <c r="Q3774" s="9">
        <f t="shared" si="350"/>
        <v>1.1020000000000001</v>
      </c>
      <c r="R3774" s="15">
        <f t="shared" si="351"/>
        <v>166.97</v>
      </c>
      <c r="S3774" s="5" t="str">
        <f t="shared" si="352"/>
        <v>theater</v>
      </c>
      <c r="T3774" s="5" t="str">
        <f t="shared" si="353"/>
        <v>musical</v>
      </c>
    </row>
    <row r="3775" spans="1:20" ht="16" x14ac:dyDescent="0.2">
      <c r="A3775" s="5">
        <v>3773</v>
      </c>
      <c r="B3775" s="12" t="s">
        <v>3770</v>
      </c>
      <c r="C3775" s="12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18">
        <f t="shared" si="348"/>
        <v>42655.921840277777</v>
      </c>
      <c r="O3775" s="16">
        <f t="shared" si="349"/>
        <v>42688.880555555552</v>
      </c>
      <c r="P3775" s="5" t="s">
        <v>8305</v>
      </c>
      <c r="Q3775" s="9">
        <f t="shared" si="350"/>
        <v>1.0820000000000001</v>
      </c>
      <c r="R3775" s="15">
        <f t="shared" si="351"/>
        <v>94.91</v>
      </c>
      <c r="S3775" s="5" t="str">
        <f t="shared" si="352"/>
        <v>theater</v>
      </c>
      <c r="T3775" s="5" t="str">
        <f t="shared" si="353"/>
        <v>musical</v>
      </c>
    </row>
    <row r="3776" spans="1:20" ht="32" x14ac:dyDescent="0.2">
      <c r="A3776" s="5">
        <v>3774</v>
      </c>
      <c r="B3776" s="12" t="s">
        <v>3771</v>
      </c>
      <c r="C3776" s="12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18">
        <f t="shared" si="348"/>
        <v>42087.708969907406</v>
      </c>
      <c r="O3776" s="16">
        <f t="shared" si="349"/>
        <v>42103.583969907406</v>
      </c>
      <c r="P3776" s="5" t="s">
        <v>8305</v>
      </c>
      <c r="Q3776" s="9">
        <f t="shared" si="350"/>
        <v>1</v>
      </c>
      <c r="R3776" s="15">
        <f t="shared" si="351"/>
        <v>100</v>
      </c>
      <c r="S3776" s="5" t="str">
        <f t="shared" si="352"/>
        <v>theater</v>
      </c>
      <c r="T3776" s="5" t="str">
        <f t="shared" si="353"/>
        <v>musical</v>
      </c>
    </row>
    <row r="3777" spans="1:20" ht="32" x14ac:dyDescent="0.2">
      <c r="A3777" s="5">
        <v>3775</v>
      </c>
      <c r="B3777" s="12" t="s">
        <v>3772</v>
      </c>
      <c r="C3777" s="12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18">
        <f t="shared" si="348"/>
        <v>42075.859293981477</v>
      </c>
      <c r="O3777" s="16">
        <f t="shared" si="349"/>
        <v>42102.958333333336</v>
      </c>
      <c r="P3777" s="5" t="s">
        <v>8305</v>
      </c>
      <c r="Q3777" s="9">
        <f t="shared" si="350"/>
        <v>1.0024999999999999</v>
      </c>
      <c r="R3777" s="15">
        <f t="shared" si="351"/>
        <v>143.21</v>
      </c>
      <c r="S3777" s="5" t="str">
        <f t="shared" si="352"/>
        <v>theater</v>
      </c>
      <c r="T3777" s="5" t="str">
        <f t="shared" si="353"/>
        <v>musical</v>
      </c>
    </row>
    <row r="3778" spans="1:20" ht="32" x14ac:dyDescent="0.2">
      <c r="A3778" s="5">
        <v>3776</v>
      </c>
      <c r="B3778" s="12" t="s">
        <v>3773</v>
      </c>
      <c r="C3778" s="12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18">
        <f t="shared" ref="N3778:N3841" si="354">(J3778/86400)+25569+(-2/24)</f>
        <v>41814.284467592588</v>
      </c>
      <c r="O3778" s="16">
        <f t="shared" ref="O3778:O3841" si="355">(I3778/86400)+25569+(-5/24)</f>
        <v>41851.833333333328</v>
      </c>
      <c r="P3778" s="5" t="s">
        <v>8305</v>
      </c>
      <c r="Q3778" s="9">
        <f t="shared" ref="Q3778:Q3841" si="356">E3778/D3778</f>
        <v>1.0671250000000001</v>
      </c>
      <c r="R3778" s="15">
        <f t="shared" ref="R3778:R3841" si="357">IF(OR(E3778=0,L3778=0),"N/A",ROUND((E3778/L3778),2))</f>
        <v>90.82</v>
      </c>
      <c r="S3778" s="5" t="str">
        <f t="shared" ref="S3778:S3841" si="358">LEFT(P3778,(FIND("/",P3778,1)-1))</f>
        <v>theater</v>
      </c>
      <c r="T3778" s="5" t="str">
        <f t="shared" ref="T3778:T3841" si="359">RIGHT(P3778,LEN(P3778)-FIND("/",P3778))</f>
        <v>musical</v>
      </c>
    </row>
    <row r="3779" spans="1:20" ht="32" x14ac:dyDescent="0.2">
      <c r="A3779" s="5">
        <v>3777</v>
      </c>
      <c r="B3779" s="12" t="s">
        <v>3774</v>
      </c>
      <c r="C3779" s="12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18">
        <f t="shared" si="354"/>
        <v>41887.028020833335</v>
      </c>
      <c r="O3779" s="16">
        <f t="shared" si="355"/>
        <v>41908.958333333328</v>
      </c>
      <c r="P3779" s="5" t="s">
        <v>8305</v>
      </c>
      <c r="Q3779" s="9">
        <f t="shared" si="356"/>
        <v>1.4319999999999999</v>
      </c>
      <c r="R3779" s="15">
        <f t="shared" si="357"/>
        <v>48.54</v>
      </c>
      <c r="S3779" s="5" t="str">
        <f t="shared" si="358"/>
        <v>theater</v>
      </c>
      <c r="T3779" s="5" t="str">
        <f t="shared" si="359"/>
        <v>musical</v>
      </c>
    </row>
    <row r="3780" spans="1:20" ht="16" x14ac:dyDescent="0.2">
      <c r="A3780" s="5">
        <v>3778</v>
      </c>
      <c r="B3780" s="12" t="s">
        <v>3775</v>
      </c>
      <c r="C3780" s="12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18">
        <f t="shared" si="354"/>
        <v>41989.735879629625</v>
      </c>
      <c r="O3780" s="16">
        <f t="shared" si="355"/>
        <v>42049.610879629625</v>
      </c>
      <c r="P3780" s="5" t="s">
        <v>8305</v>
      </c>
      <c r="Q3780" s="9">
        <f t="shared" si="356"/>
        <v>1.0504166666666668</v>
      </c>
      <c r="R3780" s="15">
        <f t="shared" si="357"/>
        <v>70.03</v>
      </c>
      <c r="S3780" s="5" t="str">
        <f t="shared" si="358"/>
        <v>theater</v>
      </c>
      <c r="T3780" s="5" t="str">
        <f t="shared" si="359"/>
        <v>musical</v>
      </c>
    </row>
    <row r="3781" spans="1:20" ht="16" x14ac:dyDescent="0.2">
      <c r="A3781" s="5">
        <v>3779</v>
      </c>
      <c r="B3781" s="12" t="s">
        <v>3776</v>
      </c>
      <c r="C3781" s="12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18">
        <f t="shared" si="354"/>
        <v>42425.652083333327</v>
      </c>
      <c r="O3781" s="16">
        <f t="shared" si="355"/>
        <v>42455.485416666663</v>
      </c>
      <c r="P3781" s="5" t="s">
        <v>8305</v>
      </c>
      <c r="Q3781" s="9">
        <f t="shared" si="356"/>
        <v>1.0398000000000001</v>
      </c>
      <c r="R3781" s="15">
        <f t="shared" si="357"/>
        <v>135.63</v>
      </c>
      <c r="S3781" s="5" t="str">
        <f t="shared" si="358"/>
        <v>theater</v>
      </c>
      <c r="T3781" s="5" t="str">
        <f t="shared" si="359"/>
        <v>musical</v>
      </c>
    </row>
    <row r="3782" spans="1:20" ht="32" x14ac:dyDescent="0.2">
      <c r="A3782" s="5">
        <v>3780</v>
      </c>
      <c r="B3782" s="12" t="s">
        <v>3777</v>
      </c>
      <c r="C3782" s="12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18">
        <f t="shared" si="354"/>
        <v>42166.136400462965</v>
      </c>
      <c r="O3782" s="16">
        <f t="shared" si="355"/>
        <v>42198.629166666666</v>
      </c>
      <c r="P3782" s="5" t="s">
        <v>8305</v>
      </c>
      <c r="Q3782" s="9">
        <f t="shared" si="356"/>
        <v>1.2</v>
      </c>
      <c r="R3782" s="15">
        <f t="shared" si="357"/>
        <v>100</v>
      </c>
      <c r="S3782" s="5" t="str">
        <f t="shared" si="358"/>
        <v>theater</v>
      </c>
      <c r="T3782" s="5" t="str">
        <f t="shared" si="359"/>
        <v>musical</v>
      </c>
    </row>
    <row r="3783" spans="1:20" ht="32" x14ac:dyDescent="0.2">
      <c r="A3783" s="5">
        <v>3781</v>
      </c>
      <c r="B3783" s="12" t="s">
        <v>3778</v>
      </c>
      <c r="C3783" s="12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18">
        <f t="shared" si="354"/>
        <v>41865.799594907403</v>
      </c>
      <c r="O3783" s="16">
        <f t="shared" si="355"/>
        <v>41890.674594907403</v>
      </c>
      <c r="P3783" s="5" t="s">
        <v>8305</v>
      </c>
      <c r="Q3783" s="9">
        <f t="shared" si="356"/>
        <v>1.0966666666666667</v>
      </c>
      <c r="R3783" s="15">
        <f t="shared" si="357"/>
        <v>94.9</v>
      </c>
      <c r="S3783" s="5" t="str">
        <f t="shared" si="358"/>
        <v>theater</v>
      </c>
      <c r="T3783" s="5" t="str">
        <f t="shared" si="359"/>
        <v>musical</v>
      </c>
    </row>
    <row r="3784" spans="1:20" ht="32" x14ac:dyDescent="0.2">
      <c r="A3784" s="5">
        <v>3782</v>
      </c>
      <c r="B3784" s="12" t="s">
        <v>3779</v>
      </c>
      <c r="C3784" s="12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18">
        <f t="shared" si="354"/>
        <v>42546.778900462959</v>
      </c>
      <c r="O3784" s="16">
        <f t="shared" si="355"/>
        <v>42575.749999999993</v>
      </c>
      <c r="P3784" s="5" t="s">
        <v>8305</v>
      </c>
      <c r="Q3784" s="9">
        <f t="shared" si="356"/>
        <v>1.0175000000000001</v>
      </c>
      <c r="R3784" s="15">
        <f t="shared" si="357"/>
        <v>75.37</v>
      </c>
      <c r="S3784" s="5" t="str">
        <f t="shared" si="358"/>
        <v>theater</v>
      </c>
      <c r="T3784" s="5" t="str">
        <f t="shared" si="359"/>
        <v>musical</v>
      </c>
    </row>
    <row r="3785" spans="1:20" ht="32" x14ac:dyDescent="0.2">
      <c r="A3785" s="5">
        <v>3783</v>
      </c>
      <c r="B3785" s="12" t="s">
        <v>3780</v>
      </c>
      <c r="C3785" s="12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18">
        <f t="shared" si="354"/>
        <v>42420.056944444441</v>
      </c>
      <c r="O3785" s="16">
        <f t="shared" si="355"/>
        <v>42444.458333333336</v>
      </c>
      <c r="P3785" s="5" t="s">
        <v>8305</v>
      </c>
      <c r="Q3785" s="9">
        <f t="shared" si="356"/>
        <v>1.2891666666666666</v>
      </c>
      <c r="R3785" s="15">
        <f t="shared" si="357"/>
        <v>64.459999999999994</v>
      </c>
      <c r="S3785" s="5" t="str">
        <f t="shared" si="358"/>
        <v>theater</v>
      </c>
      <c r="T3785" s="5" t="str">
        <f t="shared" si="359"/>
        <v>musical</v>
      </c>
    </row>
    <row r="3786" spans="1:20" ht="32" x14ac:dyDescent="0.2">
      <c r="A3786" s="5">
        <v>3784</v>
      </c>
      <c r="B3786" s="12" t="s">
        <v>3781</v>
      </c>
      <c r="C3786" s="12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18">
        <f t="shared" si="354"/>
        <v>42531.897361111107</v>
      </c>
      <c r="O3786" s="16">
        <f t="shared" si="355"/>
        <v>42561.772361111107</v>
      </c>
      <c r="P3786" s="5" t="s">
        <v>8305</v>
      </c>
      <c r="Q3786" s="9">
        <f t="shared" si="356"/>
        <v>1.1499999999999999</v>
      </c>
      <c r="R3786" s="15">
        <f t="shared" si="357"/>
        <v>115</v>
      </c>
      <c r="S3786" s="5" t="str">
        <f t="shared" si="358"/>
        <v>theater</v>
      </c>
      <c r="T3786" s="5" t="str">
        <f t="shared" si="359"/>
        <v>musical</v>
      </c>
    </row>
    <row r="3787" spans="1:20" ht="32" x14ac:dyDescent="0.2">
      <c r="A3787" s="5">
        <v>3785</v>
      </c>
      <c r="B3787" s="12" t="s">
        <v>3782</v>
      </c>
      <c r="C3787" s="12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18">
        <f t="shared" si="354"/>
        <v>42548.555196759255</v>
      </c>
      <c r="O3787" s="16">
        <f t="shared" si="355"/>
        <v>42584.210416666661</v>
      </c>
      <c r="P3787" s="5" t="s">
        <v>8305</v>
      </c>
      <c r="Q3787" s="9">
        <f t="shared" si="356"/>
        <v>1.5075000000000001</v>
      </c>
      <c r="R3787" s="15">
        <f t="shared" si="357"/>
        <v>100.5</v>
      </c>
      <c r="S3787" s="5" t="str">
        <f t="shared" si="358"/>
        <v>theater</v>
      </c>
      <c r="T3787" s="5" t="str">
        <f t="shared" si="359"/>
        <v>musical</v>
      </c>
    </row>
    <row r="3788" spans="1:20" ht="32" x14ac:dyDescent="0.2">
      <c r="A3788" s="5">
        <v>3786</v>
      </c>
      <c r="B3788" s="12" t="s">
        <v>3783</v>
      </c>
      <c r="C3788" s="12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18">
        <f t="shared" si="354"/>
        <v>42486.954571759255</v>
      </c>
      <c r="O3788" s="16">
        <f t="shared" si="355"/>
        <v>42516.829571759255</v>
      </c>
      <c r="P3788" s="5" t="s">
        <v>8305</v>
      </c>
      <c r="Q3788" s="9">
        <f t="shared" si="356"/>
        <v>1.1096666666666666</v>
      </c>
      <c r="R3788" s="15">
        <f t="shared" si="357"/>
        <v>93.77</v>
      </c>
      <c r="S3788" s="5" t="str">
        <f t="shared" si="358"/>
        <v>theater</v>
      </c>
      <c r="T3788" s="5" t="str">
        <f t="shared" si="359"/>
        <v>musical</v>
      </c>
    </row>
    <row r="3789" spans="1:20" ht="32" x14ac:dyDescent="0.2">
      <c r="A3789" s="5">
        <v>3787</v>
      </c>
      <c r="B3789" s="12" t="s">
        <v>3784</v>
      </c>
      <c r="C3789" s="12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18">
        <f t="shared" si="354"/>
        <v>42167.451458333329</v>
      </c>
      <c r="O3789" s="16">
        <f t="shared" si="355"/>
        <v>42195.957638888889</v>
      </c>
      <c r="P3789" s="5" t="s">
        <v>8305</v>
      </c>
      <c r="Q3789" s="9">
        <f t="shared" si="356"/>
        <v>1.0028571428571429</v>
      </c>
      <c r="R3789" s="15">
        <f t="shared" si="357"/>
        <v>35.1</v>
      </c>
      <c r="S3789" s="5" t="str">
        <f t="shared" si="358"/>
        <v>theater</v>
      </c>
      <c r="T3789" s="5" t="str">
        <f t="shared" si="359"/>
        <v>musical</v>
      </c>
    </row>
    <row r="3790" spans="1:20" ht="64" x14ac:dyDescent="0.2">
      <c r="A3790" s="5">
        <v>3788</v>
      </c>
      <c r="B3790" s="12" t="s">
        <v>3785</v>
      </c>
      <c r="C3790" s="12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18">
        <f t="shared" si="354"/>
        <v>42333.612488425926</v>
      </c>
      <c r="O3790" s="16">
        <f t="shared" si="355"/>
        <v>42361.470833333333</v>
      </c>
      <c r="P3790" s="5" t="s">
        <v>8305</v>
      </c>
      <c r="Q3790" s="9">
        <f t="shared" si="356"/>
        <v>6.6666666666666671E-3</v>
      </c>
      <c r="R3790" s="15">
        <f t="shared" si="357"/>
        <v>500</v>
      </c>
      <c r="S3790" s="5" t="str">
        <f t="shared" si="358"/>
        <v>theater</v>
      </c>
      <c r="T3790" s="5" t="str">
        <f t="shared" si="359"/>
        <v>musical</v>
      </c>
    </row>
    <row r="3791" spans="1:20" ht="32" x14ac:dyDescent="0.2">
      <c r="A3791" s="5">
        <v>3789</v>
      </c>
      <c r="B3791" s="12" t="s">
        <v>3786</v>
      </c>
      <c r="C3791" s="12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18">
        <f t="shared" si="354"/>
        <v>42138.715486111112</v>
      </c>
      <c r="O3791" s="16">
        <f t="shared" si="355"/>
        <v>42170.590486111112</v>
      </c>
      <c r="P3791" s="5" t="s">
        <v>8305</v>
      </c>
      <c r="Q3791" s="9">
        <f t="shared" si="356"/>
        <v>3.267605633802817E-2</v>
      </c>
      <c r="R3791" s="15">
        <f t="shared" si="357"/>
        <v>29</v>
      </c>
      <c r="S3791" s="5" t="str">
        <f t="shared" si="358"/>
        <v>theater</v>
      </c>
      <c r="T3791" s="5" t="str">
        <f t="shared" si="359"/>
        <v>musical</v>
      </c>
    </row>
    <row r="3792" spans="1:20" ht="32" x14ac:dyDescent="0.2">
      <c r="A3792" s="5">
        <v>3790</v>
      </c>
      <c r="B3792" s="12" t="s">
        <v>3787</v>
      </c>
      <c r="C3792" s="12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18">
        <f t="shared" si="354"/>
        <v>42666.583599537036</v>
      </c>
      <c r="O3792" s="16">
        <f t="shared" si="355"/>
        <v>42696.5002662037</v>
      </c>
      <c r="P3792" s="5" t="s">
        <v>8305</v>
      </c>
      <c r="Q3792" s="9">
        <f t="shared" si="356"/>
        <v>0</v>
      </c>
      <c r="R3792" s="15" t="str">
        <f t="shared" si="357"/>
        <v>N/A</v>
      </c>
      <c r="S3792" s="5" t="str">
        <f t="shared" si="358"/>
        <v>theater</v>
      </c>
      <c r="T3792" s="5" t="str">
        <f t="shared" si="359"/>
        <v>musical</v>
      </c>
    </row>
    <row r="3793" spans="1:20" ht="16" x14ac:dyDescent="0.2">
      <c r="A3793" s="5">
        <v>3791</v>
      </c>
      <c r="B3793" s="12" t="s">
        <v>3788</v>
      </c>
      <c r="C3793" s="12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18">
        <f t="shared" si="354"/>
        <v>41766.6087037037</v>
      </c>
      <c r="O3793" s="16">
        <f t="shared" si="355"/>
        <v>41826.4837037037</v>
      </c>
      <c r="P3793" s="5" t="s">
        <v>8305</v>
      </c>
      <c r="Q3793" s="9">
        <f t="shared" si="356"/>
        <v>0</v>
      </c>
      <c r="R3793" s="15" t="str">
        <f t="shared" si="357"/>
        <v>N/A</v>
      </c>
      <c r="S3793" s="5" t="str">
        <f t="shared" si="358"/>
        <v>theater</v>
      </c>
      <c r="T3793" s="5" t="str">
        <f t="shared" si="359"/>
        <v>musical</v>
      </c>
    </row>
    <row r="3794" spans="1:20" ht="16" x14ac:dyDescent="0.2">
      <c r="A3794" s="5">
        <v>3792</v>
      </c>
      <c r="B3794" s="12" t="s">
        <v>3789</v>
      </c>
      <c r="C3794" s="12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18">
        <f t="shared" si="354"/>
        <v>42170.363680555551</v>
      </c>
      <c r="O3794" s="16">
        <f t="shared" si="355"/>
        <v>42200.238680555551</v>
      </c>
      <c r="P3794" s="5" t="s">
        <v>8305</v>
      </c>
      <c r="Q3794" s="9">
        <f t="shared" si="356"/>
        <v>2.8E-3</v>
      </c>
      <c r="R3794" s="15">
        <f t="shared" si="357"/>
        <v>17.5</v>
      </c>
      <c r="S3794" s="5" t="str">
        <f t="shared" si="358"/>
        <v>theater</v>
      </c>
      <c r="T3794" s="5" t="str">
        <f t="shared" si="359"/>
        <v>musical</v>
      </c>
    </row>
    <row r="3795" spans="1:20" ht="32" x14ac:dyDescent="0.2">
      <c r="A3795" s="5">
        <v>3793</v>
      </c>
      <c r="B3795" s="12" t="s">
        <v>3790</v>
      </c>
      <c r="C3795" s="12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18">
        <f t="shared" si="354"/>
        <v>41968.85565972222</v>
      </c>
      <c r="O3795" s="16">
        <f t="shared" si="355"/>
        <v>41989.73065972222</v>
      </c>
      <c r="P3795" s="5" t="s">
        <v>8305</v>
      </c>
      <c r="Q3795" s="9">
        <f t="shared" si="356"/>
        <v>0.59657142857142853</v>
      </c>
      <c r="R3795" s="15">
        <f t="shared" si="357"/>
        <v>174</v>
      </c>
      <c r="S3795" s="5" t="str">
        <f t="shared" si="358"/>
        <v>theater</v>
      </c>
      <c r="T3795" s="5" t="str">
        <f t="shared" si="359"/>
        <v>musical</v>
      </c>
    </row>
    <row r="3796" spans="1:20" ht="32" x14ac:dyDescent="0.2">
      <c r="A3796" s="5">
        <v>3794</v>
      </c>
      <c r="B3796" s="12" t="s">
        <v>3791</v>
      </c>
      <c r="C3796" s="12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18">
        <f t="shared" si="354"/>
        <v>42132.497152777774</v>
      </c>
      <c r="O3796" s="16">
        <f t="shared" si="355"/>
        <v>42162.372152777774</v>
      </c>
      <c r="P3796" s="5" t="s">
        <v>8305</v>
      </c>
      <c r="Q3796" s="9">
        <f t="shared" si="356"/>
        <v>0.01</v>
      </c>
      <c r="R3796" s="15">
        <f t="shared" si="357"/>
        <v>50</v>
      </c>
      <c r="S3796" s="5" t="str">
        <f t="shared" si="358"/>
        <v>theater</v>
      </c>
      <c r="T3796" s="5" t="str">
        <f t="shared" si="359"/>
        <v>musical</v>
      </c>
    </row>
    <row r="3797" spans="1:20" ht="32" x14ac:dyDescent="0.2">
      <c r="A3797" s="5">
        <v>3795</v>
      </c>
      <c r="B3797" s="12" t="s">
        <v>3792</v>
      </c>
      <c r="C3797" s="12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18">
        <f t="shared" si="354"/>
        <v>42201.352893518517</v>
      </c>
      <c r="O3797" s="16">
        <f t="shared" si="355"/>
        <v>42244.729166666664</v>
      </c>
      <c r="P3797" s="5" t="s">
        <v>8305</v>
      </c>
      <c r="Q3797" s="9">
        <f t="shared" si="356"/>
        <v>1.6666666666666666E-2</v>
      </c>
      <c r="R3797" s="15">
        <f t="shared" si="357"/>
        <v>5</v>
      </c>
      <c r="S3797" s="5" t="str">
        <f t="shared" si="358"/>
        <v>theater</v>
      </c>
      <c r="T3797" s="5" t="str">
        <f t="shared" si="359"/>
        <v>musical</v>
      </c>
    </row>
    <row r="3798" spans="1:20" ht="32" x14ac:dyDescent="0.2">
      <c r="A3798" s="5">
        <v>3796</v>
      </c>
      <c r="B3798" s="12" t="s">
        <v>3793</v>
      </c>
      <c r="C3798" s="12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18">
        <f t="shared" si="354"/>
        <v>42688.946250000001</v>
      </c>
      <c r="O3798" s="16">
        <f t="shared" si="355"/>
        <v>42748.821250000001</v>
      </c>
      <c r="P3798" s="5" t="s">
        <v>8305</v>
      </c>
      <c r="Q3798" s="9">
        <f t="shared" si="356"/>
        <v>4.4444444444444447E-5</v>
      </c>
      <c r="R3798" s="15">
        <f t="shared" si="357"/>
        <v>1</v>
      </c>
      <c r="S3798" s="5" t="str">
        <f t="shared" si="358"/>
        <v>theater</v>
      </c>
      <c r="T3798" s="5" t="str">
        <f t="shared" si="359"/>
        <v>musical</v>
      </c>
    </row>
    <row r="3799" spans="1:20" ht="32" x14ac:dyDescent="0.2">
      <c r="A3799" s="5">
        <v>3797</v>
      </c>
      <c r="B3799" s="12" t="s">
        <v>3794</v>
      </c>
      <c r="C3799" s="12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18">
        <f t="shared" si="354"/>
        <v>42084.798206018517</v>
      </c>
      <c r="O3799" s="16">
        <f t="shared" si="355"/>
        <v>42114.673206018517</v>
      </c>
      <c r="P3799" s="5" t="s">
        <v>8305</v>
      </c>
      <c r="Q3799" s="9">
        <f t="shared" si="356"/>
        <v>0.89666666666666661</v>
      </c>
      <c r="R3799" s="15">
        <f t="shared" si="357"/>
        <v>145.41</v>
      </c>
      <c r="S3799" s="5" t="str">
        <f t="shared" si="358"/>
        <v>theater</v>
      </c>
      <c r="T3799" s="5" t="str">
        <f t="shared" si="359"/>
        <v>musical</v>
      </c>
    </row>
    <row r="3800" spans="1:20" ht="32" x14ac:dyDescent="0.2">
      <c r="A3800" s="5">
        <v>3798</v>
      </c>
      <c r="B3800" s="12" t="s">
        <v>3795</v>
      </c>
      <c r="C3800" s="12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18">
        <f t="shared" si="354"/>
        <v>41831.639444444438</v>
      </c>
      <c r="O3800" s="16">
        <f t="shared" si="355"/>
        <v>41861.514444444438</v>
      </c>
      <c r="P3800" s="5" t="s">
        <v>8305</v>
      </c>
      <c r="Q3800" s="9">
        <f t="shared" si="356"/>
        <v>1.4642857142857143E-2</v>
      </c>
      <c r="R3800" s="15">
        <f t="shared" si="357"/>
        <v>205</v>
      </c>
      <c r="S3800" s="5" t="str">
        <f t="shared" si="358"/>
        <v>theater</v>
      </c>
      <c r="T3800" s="5" t="str">
        <f t="shared" si="359"/>
        <v>musical</v>
      </c>
    </row>
    <row r="3801" spans="1:20" ht="16" x14ac:dyDescent="0.2">
      <c r="A3801" s="5">
        <v>3799</v>
      </c>
      <c r="B3801" s="12" t="s">
        <v>3796</v>
      </c>
      <c r="C3801" s="12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18">
        <f t="shared" si="354"/>
        <v>42410.847719907404</v>
      </c>
      <c r="O3801" s="16">
        <f t="shared" si="355"/>
        <v>42440.722719907404</v>
      </c>
      <c r="P3801" s="5" t="s">
        <v>8305</v>
      </c>
      <c r="Q3801" s="9">
        <f t="shared" si="356"/>
        <v>4.02E-2</v>
      </c>
      <c r="R3801" s="15">
        <f t="shared" si="357"/>
        <v>100.5</v>
      </c>
      <c r="S3801" s="5" t="str">
        <f t="shared" si="358"/>
        <v>theater</v>
      </c>
      <c r="T3801" s="5" t="str">
        <f t="shared" si="359"/>
        <v>musical</v>
      </c>
    </row>
    <row r="3802" spans="1:20" ht="32" x14ac:dyDescent="0.2">
      <c r="A3802" s="5">
        <v>3800</v>
      </c>
      <c r="B3802" s="12" t="s">
        <v>3797</v>
      </c>
      <c r="C3802" s="12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18">
        <f t="shared" si="354"/>
        <v>41982.653738425921</v>
      </c>
      <c r="O3802" s="16">
        <f t="shared" si="355"/>
        <v>42014.999305555553</v>
      </c>
      <c r="P3802" s="5" t="s">
        <v>8305</v>
      </c>
      <c r="Q3802" s="9">
        <f t="shared" si="356"/>
        <v>4.0045454545454544E-2</v>
      </c>
      <c r="R3802" s="15">
        <f t="shared" si="357"/>
        <v>55.06</v>
      </c>
      <c r="S3802" s="5" t="str">
        <f t="shared" si="358"/>
        <v>theater</v>
      </c>
      <c r="T3802" s="5" t="str">
        <f t="shared" si="359"/>
        <v>musical</v>
      </c>
    </row>
    <row r="3803" spans="1:20" ht="32" x14ac:dyDescent="0.2">
      <c r="A3803" s="5">
        <v>3801</v>
      </c>
      <c r="B3803" s="12" t="s">
        <v>3798</v>
      </c>
      <c r="C3803" s="12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18">
        <f t="shared" si="354"/>
        <v>41975.592777777776</v>
      </c>
      <c r="O3803" s="16">
        <f t="shared" si="355"/>
        <v>42006.467777777776</v>
      </c>
      <c r="P3803" s="5" t="s">
        <v>8305</v>
      </c>
      <c r="Q3803" s="9">
        <f t="shared" si="356"/>
        <v>8.5199999999999998E-2</v>
      </c>
      <c r="R3803" s="15">
        <f t="shared" si="357"/>
        <v>47.33</v>
      </c>
      <c r="S3803" s="5" t="str">
        <f t="shared" si="358"/>
        <v>theater</v>
      </c>
      <c r="T3803" s="5" t="str">
        <f t="shared" si="359"/>
        <v>musical</v>
      </c>
    </row>
    <row r="3804" spans="1:20" ht="32" x14ac:dyDescent="0.2">
      <c r="A3804" s="5">
        <v>3802</v>
      </c>
      <c r="B3804" s="12" t="s">
        <v>3799</v>
      </c>
      <c r="C3804" s="12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18">
        <f t="shared" si="354"/>
        <v>42269.042893518512</v>
      </c>
      <c r="O3804" s="16">
        <f t="shared" si="355"/>
        <v>42298.917893518512</v>
      </c>
      <c r="P3804" s="5" t="s">
        <v>8305</v>
      </c>
      <c r="Q3804" s="9">
        <f t="shared" si="356"/>
        <v>0</v>
      </c>
      <c r="R3804" s="15" t="str">
        <f t="shared" si="357"/>
        <v>N/A</v>
      </c>
      <c r="S3804" s="5" t="str">
        <f t="shared" si="358"/>
        <v>theater</v>
      </c>
      <c r="T3804" s="5" t="str">
        <f t="shared" si="359"/>
        <v>musical</v>
      </c>
    </row>
    <row r="3805" spans="1:20" ht="16" x14ac:dyDescent="0.2">
      <c r="A3805" s="5">
        <v>3803</v>
      </c>
      <c r="B3805" s="12" t="s">
        <v>3800</v>
      </c>
      <c r="C3805" s="12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18">
        <f t="shared" si="354"/>
        <v>42403.888518518514</v>
      </c>
      <c r="O3805" s="16">
        <f t="shared" si="355"/>
        <v>42433.763518518514</v>
      </c>
      <c r="P3805" s="5" t="s">
        <v>8305</v>
      </c>
      <c r="Q3805" s="9">
        <f t="shared" si="356"/>
        <v>0.19650000000000001</v>
      </c>
      <c r="R3805" s="15">
        <f t="shared" si="357"/>
        <v>58.95</v>
      </c>
      <c r="S3805" s="5" t="str">
        <f t="shared" si="358"/>
        <v>theater</v>
      </c>
      <c r="T3805" s="5" t="str">
        <f t="shared" si="359"/>
        <v>musical</v>
      </c>
    </row>
    <row r="3806" spans="1:20" ht="32" x14ac:dyDescent="0.2">
      <c r="A3806" s="5">
        <v>3804</v>
      </c>
      <c r="B3806" s="12" t="s">
        <v>3801</v>
      </c>
      <c r="C3806" s="12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18">
        <f t="shared" si="354"/>
        <v>42526.926203703704</v>
      </c>
      <c r="O3806" s="16">
        <f t="shared" si="355"/>
        <v>42582.083333333336</v>
      </c>
      <c r="P3806" s="5" t="s">
        <v>8305</v>
      </c>
      <c r="Q3806" s="9">
        <f t="shared" si="356"/>
        <v>0</v>
      </c>
      <c r="R3806" s="15" t="str">
        <f t="shared" si="357"/>
        <v>N/A</v>
      </c>
      <c r="S3806" s="5" t="str">
        <f t="shared" si="358"/>
        <v>theater</v>
      </c>
      <c r="T3806" s="5" t="str">
        <f t="shared" si="359"/>
        <v>musical</v>
      </c>
    </row>
    <row r="3807" spans="1:20" ht="32" x14ac:dyDescent="0.2">
      <c r="A3807" s="5">
        <v>3805</v>
      </c>
      <c r="B3807" s="12" t="s">
        <v>3802</v>
      </c>
      <c r="C3807" s="12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18">
        <f t="shared" si="354"/>
        <v>41849.803703703699</v>
      </c>
      <c r="O3807" s="16">
        <f t="shared" si="355"/>
        <v>41909.678703703699</v>
      </c>
      <c r="P3807" s="5" t="s">
        <v>8305</v>
      </c>
      <c r="Q3807" s="9">
        <f t="shared" si="356"/>
        <v>2.0000000000000002E-5</v>
      </c>
      <c r="R3807" s="15">
        <f t="shared" si="357"/>
        <v>1.5</v>
      </c>
      <c r="S3807" s="5" t="str">
        <f t="shared" si="358"/>
        <v>theater</v>
      </c>
      <c r="T3807" s="5" t="str">
        <f t="shared" si="359"/>
        <v>musical</v>
      </c>
    </row>
    <row r="3808" spans="1:20" ht="32" x14ac:dyDescent="0.2">
      <c r="A3808" s="5">
        <v>3806</v>
      </c>
      <c r="B3808" s="12" t="s">
        <v>3803</v>
      </c>
      <c r="C3808" s="12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18">
        <f t="shared" si="354"/>
        <v>41799.175706018512</v>
      </c>
      <c r="O3808" s="16">
        <f t="shared" si="355"/>
        <v>41819.050706018512</v>
      </c>
      <c r="P3808" s="5" t="s">
        <v>8305</v>
      </c>
      <c r="Q3808" s="9">
        <f t="shared" si="356"/>
        <v>6.6666666666666664E-4</v>
      </c>
      <c r="R3808" s="15">
        <f t="shared" si="357"/>
        <v>5</v>
      </c>
      <c r="S3808" s="5" t="str">
        <f t="shared" si="358"/>
        <v>theater</v>
      </c>
      <c r="T3808" s="5" t="str">
        <f t="shared" si="359"/>
        <v>musical</v>
      </c>
    </row>
    <row r="3809" spans="1:20" ht="32" x14ac:dyDescent="0.2">
      <c r="A3809" s="5">
        <v>3807</v>
      </c>
      <c r="B3809" s="12" t="s">
        <v>3804</v>
      </c>
      <c r="C3809" s="12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18">
        <f t="shared" si="354"/>
        <v>42090.825682870367</v>
      </c>
      <c r="O3809" s="16">
        <f t="shared" si="355"/>
        <v>42097.700682870367</v>
      </c>
      <c r="P3809" s="5" t="s">
        <v>8305</v>
      </c>
      <c r="Q3809" s="9">
        <f t="shared" si="356"/>
        <v>0.30333333333333334</v>
      </c>
      <c r="R3809" s="15">
        <f t="shared" si="357"/>
        <v>50.56</v>
      </c>
      <c r="S3809" s="5" t="str">
        <f t="shared" si="358"/>
        <v>theater</v>
      </c>
      <c r="T3809" s="5" t="str">
        <f t="shared" si="359"/>
        <v>musical</v>
      </c>
    </row>
    <row r="3810" spans="1:20" ht="32" x14ac:dyDescent="0.2">
      <c r="A3810" s="5">
        <v>3808</v>
      </c>
      <c r="B3810" s="12" t="s">
        <v>3805</v>
      </c>
      <c r="C3810" s="12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18">
        <f t="shared" si="354"/>
        <v>42059.37059027778</v>
      </c>
      <c r="O3810" s="16">
        <f t="shared" si="355"/>
        <v>42119.203923611109</v>
      </c>
      <c r="P3810" s="5" t="s">
        <v>8271</v>
      </c>
      <c r="Q3810" s="9">
        <f t="shared" si="356"/>
        <v>1</v>
      </c>
      <c r="R3810" s="15">
        <f t="shared" si="357"/>
        <v>41.67</v>
      </c>
      <c r="S3810" s="5" t="str">
        <f t="shared" si="358"/>
        <v>theater</v>
      </c>
      <c r="T3810" s="5" t="str">
        <f t="shared" si="359"/>
        <v>plays</v>
      </c>
    </row>
    <row r="3811" spans="1:20" ht="32" x14ac:dyDescent="0.2">
      <c r="A3811" s="5">
        <v>3809</v>
      </c>
      <c r="B3811" s="12" t="s">
        <v>3806</v>
      </c>
      <c r="C3811" s="12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18">
        <f t="shared" si="354"/>
        <v>41800.443368055552</v>
      </c>
      <c r="O3811" s="16">
        <f t="shared" si="355"/>
        <v>41850.75</v>
      </c>
      <c r="P3811" s="5" t="s">
        <v>8271</v>
      </c>
      <c r="Q3811" s="9">
        <f t="shared" si="356"/>
        <v>1.0125</v>
      </c>
      <c r="R3811" s="15">
        <f t="shared" si="357"/>
        <v>53.29</v>
      </c>
      <c r="S3811" s="5" t="str">
        <f t="shared" si="358"/>
        <v>theater</v>
      </c>
      <c r="T3811" s="5" t="str">
        <f t="shared" si="359"/>
        <v>plays</v>
      </c>
    </row>
    <row r="3812" spans="1:20" ht="32" x14ac:dyDescent="0.2">
      <c r="A3812" s="5">
        <v>3810</v>
      </c>
      <c r="B3812" s="12" t="s">
        <v>3807</v>
      </c>
      <c r="C3812" s="12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18">
        <f t="shared" si="354"/>
        <v>42054.765717592592</v>
      </c>
      <c r="O3812" s="16">
        <f t="shared" si="355"/>
        <v>42084.599050925921</v>
      </c>
      <c r="P3812" s="5" t="s">
        <v>8271</v>
      </c>
      <c r="Q3812" s="9">
        <f t="shared" si="356"/>
        <v>1.2173333333333334</v>
      </c>
      <c r="R3812" s="15">
        <f t="shared" si="357"/>
        <v>70.23</v>
      </c>
      <c r="S3812" s="5" t="str">
        <f t="shared" si="358"/>
        <v>theater</v>
      </c>
      <c r="T3812" s="5" t="str">
        <f t="shared" si="359"/>
        <v>plays</v>
      </c>
    </row>
    <row r="3813" spans="1:20" ht="32" x14ac:dyDescent="0.2">
      <c r="A3813" s="5">
        <v>3811</v>
      </c>
      <c r="B3813" s="12" t="s">
        <v>3808</v>
      </c>
      <c r="C3813" s="12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18">
        <f t="shared" si="354"/>
        <v>42487.543668981474</v>
      </c>
      <c r="O3813" s="16">
        <f t="shared" si="355"/>
        <v>42521.249999999993</v>
      </c>
      <c r="P3813" s="5" t="s">
        <v>8271</v>
      </c>
      <c r="Q3813" s="9">
        <f t="shared" si="356"/>
        <v>3.3</v>
      </c>
      <c r="R3813" s="15">
        <f t="shared" si="357"/>
        <v>43.42</v>
      </c>
      <c r="S3813" s="5" t="str">
        <f t="shared" si="358"/>
        <v>theater</v>
      </c>
      <c r="T3813" s="5" t="str">
        <f t="shared" si="359"/>
        <v>plays</v>
      </c>
    </row>
    <row r="3814" spans="1:20" ht="32" x14ac:dyDescent="0.2">
      <c r="A3814" s="5">
        <v>3812</v>
      </c>
      <c r="B3814" s="12" t="s">
        <v>3809</v>
      </c>
      <c r="C3814" s="12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18">
        <f t="shared" si="354"/>
        <v>42109.667916666665</v>
      </c>
      <c r="O3814" s="16">
        <f t="shared" si="355"/>
        <v>42155.957638888889</v>
      </c>
      <c r="P3814" s="5" t="s">
        <v>8271</v>
      </c>
      <c r="Q3814" s="9">
        <f t="shared" si="356"/>
        <v>1.0954999999999999</v>
      </c>
      <c r="R3814" s="15">
        <f t="shared" si="357"/>
        <v>199.18</v>
      </c>
      <c r="S3814" s="5" t="str">
        <f t="shared" si="358"/>
        <v>theater</v>
      </c>
      <c r="T3814" s="5" t="str">
        <f t="shared" si="359"/>
        <v>plays</v>
      </c>
    </row>
    <row r="3815" spans="1:20" ht="32" x14ac:dyDescent="0.2">
      <c r="A3815" s="5">
        <v>3813</v>
      </c>
      <c r="B3815" s="12" t="s">
        <v>3810</v>
      </c>
      <c r="C3815" s="12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18">
        <f t="shared" si="354"/>
        <v>42497.192372685182</v>
      </c>
      <c r="O3815" s="16">
        <f t="shared" si="355"/>
        <v>42535.696527777771</v>
      </c>
      <c r="P3815" s="5" t="s">
        <v>8271</v>
      </c>
      <c r="Q3815" s="9">
        <f t="shared" si="356"/>
        <v>1.0095190476190474</v>
      </c>
      <c r="R3815" s="15">
        <f t="shared" si="357"/>
        <v>78.52</v>
      </c>
      <c r="S3815" s="5" t="str">
        <f t="shared" si="358"/>
        <v>theater</v>
      </c>
      <c r="T3815" s="5" t="str">
        <f t="shared" si="359"/>
        <v>plays</v>
      </c>
    </row>
    <row r="3816" spans="1:20" ht="32" x14ac:dyDescent="0.2">
      <c r="A3816" s="5">
        <v>3814</v>
      </c>
      <c r="B3816" s="12" t="s">
        <v>3811</v>
      </c>
      <c r="C3816" s="12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18">
        <f t="shared" si="354"/>
        <v>42058.820740740739</v>
      </c>
      <c r="O3816" s="16">
        <f t="shared" si="355"/>
        <v>42094.957638888889</v>
      </c>
      <c r="P3816" s="5" t="s">
        <v>8271</v>
      </c>
      <c r="Q3816" s="9">
        <f t="shared" si="356"/>
        <v>1.4013333333333333</v>
      </c>
      <c r="R3816" s="15">
        <f t="shared" si="357"/>
        <v>61.82</v>
      </c>
      <c r="S3816" s="5" t="str">
        <f t="shared" si="358"/>
        <v>theater</v>
      </c>
      <c r="T3816" s="5" t="str">
        <f t="shared" si="359"/>
        <v>plays</v>
      </c>
    </row>
    <row r="3817" spans="1:20" ht="16" x14ac:dyDescent="0.2">
      <c r="A3817" s="5">
        <v>3815</v>
      </c>
      <c r="B3817" s="12" t="s">
        <v>3812</v>
      </c>
      <c r="C3817" s="12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18">
        <f t="shared" si="354"/>
        <v>42207.176585648143</v>
      </c>
      <c r="O3817" s="16">
        <f t="shared" si="355"/>
        <v>42236.749999999993</v>
      </c>
      <c r="P3817" s="5" t="s">
        <v>8271</v>
      </c>
      <c r="Q3817" s="9">
        <f t="shared" si="356"/>
        <v>1.0000100000000001</v>
      </c>
      <c r="R3817" s="15">
        <f t="shared" si="357"/>
        <v>50</v>
      </c>
      <c r="S3817" s="5" t="str">
        <f t="shared" si="358"/>
        <v>theater</v>
      </c>
      <c r="T3817" s="5" t="str">
        <f t="shared" si="359"/>
        <v>plays</v>
      </c>
    </row>
    <row r="3818" spans="1:20" ht="48" x14ac:dyDescent="0.2">
      <c r="A3818" s="5">
        <v>3816</v>
      </c>
      <c r="B3818" s="12" t="s">
        <v>3813</v>
      </c>
      <c r="C3818" s="12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18">
        <f t="shared" si="354"/>
        <v>41807.606747685182</v>
      </c>
      <c r="O3818" s="16">
        <f t="shared" si="355"/>
        <v>41837.481747685182</v>
      </c>
      <c r="P3818" s="5" t="s">
        <v>8271</v>
      </c>
      <c r="Q3818" s="9">
        <f t="shared" si="356"/>
        <v>1.19238</v>
      </c>
      <c r="R3818" s="15">
        <f t="shared" si="357"/>
        <v>48.34</v>
      </c>
      <c r="S3818" s="5" t="str">
        <f t="shared" si="358"/>
        <v>theater</v>
      </c>
      <c r="T3818" s="5" t="str">
        <f t="shared" si="359"/>
        <v>plays</v>
      </c>
    </row>
    <row r="3819" spans="1:20" ht="32" x14ac:dyDescent="0.2">
      <c r="A3819" s="5">
        <v>3817</v>
      </c>
      <c r="B3819" s="12" t="s">
        <v>3814</v>
      </c>
      <c r="C3819" s="12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18">
        <f t="shared" si="354"/>
        <v>42284.613611111105</v>
      </c>
      <c r="O3819" s="16">
        <f t="shared" si="355"/>
        <v>42300.957638888889</v>
      </c>
      <c r="P3819" s="5" t="s">
        <v>8271</v>
      </c>
      <c r="Q3819" s="9">
        <f t="shared" si="356"/>
        <v>1.0725</v>
      </c>
      <c r="R3819" s="15">
        <f t="shared" si="357"/>
        <v>107.25</v>
      </c>
      <c r="S3819" s="5" t="str">
        <f t="shared" si="358"/>
        <v>theater</v>
      </c>
      <c r="T3819" s="5" t="str">
        <f t="shared" si="359"/>
        <v>plays</v>
      </c>
    </row>
    <row r="3820" spans="1:20" ht="32" x14ac:dyDescent="0.2">
      <c r="A3820" s="5">
        <v>3818</v>
      </c>
      <c r="B3820" s="12" t="s">
        <v>3815</v>
      </c>
      <c r="C3820" s="12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18">
        <f t="shared" si="354"/>
        <v>42045.759050925924</v>
      </c>
      <c r="O3820" s="16">
        <f t="shared" si="355"/>
        <v>42075.592384259253</v>
      </c>
      <c r="P3820" s="5" t="s">
        <v>8271</v>
      </c>
      <c r="Q3820" s="9">
        <f t="shared" si="356"/>
        <v>2.2799999999999998</v>
      </c>
      <c r="R3820" s="15">
        <f t="shared" si="357"/>
        <v>57</v>
      </c>
      <c r="S3820" s="5" t="str">
        <f t="shared" si="358"/>
        <v>theater</v>
      </c>
      <c r="T3820" s="5" t="str">
        <f t="shared" si="359"/>
        <v>plays</v>
      </c>
    </row>
    <row r="3821" spans="1:20" ht="32" x14ac:dyDescent="0.2">
      <c r="A3821" s="5">
        <v>3819</v>
      </c>
      <c r="B3821" s="12" t="s">
        <v>3816</v>
      </c>
      <c r="C3821" s="12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18">
        <f t="shared" si="354"/>
        <v>42184.126203703701</v>
      </c>
      <c r="O3821" s="16">
        <f t="shared" si="355"/>
        <v>42202.668055555558</v>
      </c>
      <c r="P3821" s="5" t="s">
        <v>8271</v>
      </c>
      <c r="Q3821" s="9">
        <f t="shared" si="356"/>
        <v>1.0640000000000001</v>
      </c>
      <c r="R3821" s="15">
        <f t="shared" si="357"/>
        <v>40.92</v>
      </c>
      <c r="S3821" s="5" t="str">
        <f t="shared" si="358"/>
        <v>theater</v>
      </c>
      <c r="T3821" s="5" t="str">
        <f t="shared" si="359"/>
        <v>plays</v>
      </c>
    </row>
    <row r="3822" spans="1:20" ht="32" x14ac:dyDescent="0.2">
      <c r="A3822" s="5">
        <v>3820</v>
      </c>
      <c r="B3822" s="12" t="s">
        <v>3817</v>
      </c>
      <c r="C3822" s="12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18">
        <f t="shared" si="354"/>
        <v>42160.568483796298</v>
      </c>
      <c r="O3822" s="16">
        <f t="shared" si="355"/>
        <v>42190.443483796298</v>
      </c>
      <c r="P3822" s="5" t="s">
        <v>8271</v>
      </c>
      <c r="Q3822" s="9">
        <f t="shared" si="356"/>
        <v>1.4333333333333333</v>
      </c>
      <c r="R3822" s="15">
        <f t="shared" si="357"/>
        <v>21.5</v>
      </c>
      <c r="S3822" s="5" t="str">
        <f t="shared" si="358"/>
        <v>theater</v>
      </c>
      <c r="T3822" s="5" t="str">
        <f t="shared" si="359"/>
        <v>plays</v>
      </c>
    </row>
    <row r="3823" spans="1:20" ht="32" x14ac:dyDescent="0.2">
      <c r="A3823" s="5">
        <v>3821</v>
      </c>
      <c r="B3823" s="12" t="s">
        <v>3818</v>
      </c>
      <c r="C3823" s="12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18">
        <f t="shared" si="354"/>
        <v>42341.097303240742</v>
      </c>
      <c r="O3823" s="16">
        <f t="shared" si="355"/>
        <v>42372.972303240742</v>
      </c>
      <c r="P3823" s="5" t="s">
        <v>8271</v>
      </c>
      <c r="Q3823" s="9">
        <f t="shared" si="356"/>
        <v>1.0454285714285714</v>
      </c>
      <c r="R3823" s="15">
        <f t="shared" si="357"/>
        <v>79.540000000000006</v>
      </c>
      <c r="S3823" s="5" t="str">
        <f t="shared" si="358"/>
        <v>theater</v>
      </c>
      <c r="T3823" s="5" t="str">
        <f t="shared" si="359"/>
        <v>plays</v>
      </c>
    </row>
    <row r="3824" spans="1:20" ht="32" x14ac:dyDescent="0.2">
      <c r="A3824" s="5">
        <v>3822</v>
      </c>
      <c r="B3824" s="12" t="s">
        <v>3819</v>
      </c>
      <c r="C3824" s="12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18">
        <f t="shared" si="354"/>
        <v>42329.754826388882</v>
      </c>
      <c r="O3824" s="16">
        <f t="shared" si="355"/>
        <v>42388.749305555553</v>
      </c>
      <c r="P3824" s="5" t="s">
        <v>8271</v>
      </c>
      <c r="Q3824" s="9">
        <f t="shared" si="356"/>
        <v>1.1002000000000001</v>
      </c>
      <c r="R3824" s="15">
        <f t="shared" si="357"/>
        <v>72.38</v>
      </c>
      <c r="S3824" s="5" t="str">
        <f t="shared" si="358"/>
        <v>theater</v>
      </c>
      <c r="T3824" s="5" t="str">
        <f t="shared" si="359"/>
        <v>plays</v>
      </c>
    </row>
    <row r="3825" spans="1:20" ht="32" x14ac:dyDescent="0.2">
      <c r="A3825" s="5">
        <v>3823</v>
      </c>
      <c r="B3825" s="12" t="s">
        <v>3820</v>
      </c>
      <c r="C3825" s="12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18">
        <f t="shared" si="354"/>
        <v>42170.826898148145</v>
      </c>
      <c r="O3825" s="16">
        <f t="shared" si="355"/>
        <v>42204.957638888889</v>
      </c>
      <c r="P3825" s="5" t="s">
        <v>8271</v>
      </c>
      <c r="Q3825" s="9">
        <f t="shared" si="356"/>
        <v>1.06</v>
      </c>
      <c r="R3825" s="15">
        <f t="shared" si="357"/>
        <v>64.63</v>
      </c>
      <c r="S3825" s="5" t="str">
        <f t="shared" si="358"/>
        <v>theater</v>
      </c>
      <c r="T3825" s="5" t="str">
        <f t="shared" si="359"/>
        <v>plays</v>
      </c>
    </row>
    <row r="3826" spans="1:20" ht="32" x14ac:dyDescent="0.2">
      <c r="A3826" s="5">
        <v>3824</v>
      </c>
      <c r="B3826" s="12" t="s">
        <v>3821</v>
      </c>
      <c r="C3826" s="12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18">
        <f t="shared" si="354"/>
        <v>42571.542858796289</v>
      </c>
      <c r="O3826" s="16">
        <f t="shared" si="355"/>
        <v>42583.361805555549</v>
      </c>
      <c r="P3826" s="5" t="s">
        <v>8271</v>
      </c>
      <c r="Q3826" s="9">
        <f t="shared" si="356"/>
        <v>1.08</v>
      </c>
      <c r="R3826" s="15">
        <f t="shared" si="357"/>
        <v>38.57</v>
      </c>
      <c r="S3826" s="5" t="str">
        <f t="shared" si="358"/>
        <v>theater</v>
      </c>
      <c r="T3826" s="5" t="str">
        <f t="shared" si="359"/>
        <v>plays</v>
      </c>
    </row>
    <row r="3827" spans="1:20" ht="32" x14ac:dyDescent="0.2">
      <c r="A3827" s="5">
        <v>3825</v>
      </c>
      <c r="B3827" s="12" t="s">
        <v>3822</v>
      </c>
      <c r="C3827" s="12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18">
        <f t="shared" si="354"/>
        <v>42150.986273148148</v>
      </c>
      <c r="O3827" s="16">
        <f t="shared" si="355"/>
        <v>42171.861273148148</v>
      </c>
      <c r="P3827" s="5" t="s">
        <v>8271</v>
      </c>
      <c r="Q3827" s="9">
        <f t="shared" si="356"/>
        <v>1.0542</v>
      </c>
      <c r="R3827" s="15">
        <f t="shared" si="357"/>
        <v>107.57</v>
      </c>
      <c r="S3827" s="5" t="str">
        <f t="shared" si="358"/>
        <v>theater</v>
      </c>
      <c r="T3827" s="5" t="str">
        <f t="shared" si="359"/>
        <v>plays</v>
      </c>
    </row>
    <row r="3828" spans="1:20" ht="16" x14ac:dyDescent="0.2">
      <c r="A3828" s="5">
        <v>3826</v>
      </c>
      <c r="B3828" s="12" t="s">
        <v>3823</v>
      </c>
      <c r="C3828" s="12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18">
        <f t="shared" si="354"/>
        <v>42101.340208333328</v>
      </c>
      <c r="O3828" s="16">
        <f t="shared" si="355"/>
        <v>42131.215208333328</v>
      </c>
      <c r="P3828" s="5" t="s">
        <v>8271</v>
      </c>
      <c r="Q3828" s="9">
        <f t="shared" si="356"/>
        <v>1.1916666666666667</v>
      </c>
      <c r="R3828" s="15">
        <f t="shared" si="357"/>
        <v>27.5</v>
      </c>
      <c r="S3828" s="5" t="str">
        <f t="shared" si="358"/>
        <v>theater</v>
      </c>
      <c r="T3828" s="5" t="str">
        <f t="shared" si="359"/>
        <v>plays</v>
      </c>
    </row>
    <row r="3829" spans="1:20" ht="32" x14ac:dyDescent="0.2">
      <c r="A3829" s="5">
        <v>3827</v>
      </c>
      <c r="B3829" s="12" t="s">
        <v>3824</v>
      </c>
      <c r="C3829" s="12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18">
        <f t="shared" si="354"/>
        <v>42034.844918981478</v>
      </c>
      <c r="O3829" s="16">
        <f t="shared" si="355"/>
        <v>42089.791666666664</v>
      </c>
      <c r="P3829" s="5" t="s">
        <v>8271</v>
      </c>
      <c r="Q3829" s="9">
        <f t="shared" si="356"/>
        <v>1.5266666666666666</v>
      </c>
      <c r="R3829" s="15">
        <f t="shared" si="357"/>
        <v>70.459999999999994</v>
      </c>
      <c r="S3829" s="5" t="str">
        <f t="shared" si="358"/>
        <v>theater</v>
      </c>
      <c r="T3829" s="5" t="str">
        <f t="shared" si="359"/>
        <v>plays</v>
      </c>
    </row>
    <row r="3830" spans="1:20" ht="32" x14ac:dyDescent="0.2">
      <c r="A3830" s="5">
        <v>3828</v>
      </c>
      <c r="B3830" s="12" t="s">
        <v>3825</v>
      </c>
      <c r="C3830" s="12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18">
        <f t="shared" si="354"/>
        <v>41944.444293981483</v>
      </c>
      <c r="O3830" s="16">
        <f t="shared" si="355"/>
        <v>42004.36096064814</v>
      </c>
      <c r="P3830" s="5" t="s">
        <v>8271</v>
      </c>
      <c r="Q3830" s="9">
        <f t="shared" si="356"/>
        <v>1</v>
      </c>
      <c r="R3830" s="15">
        <f t="shared" si="357"/>
        <v>178.57</v>
      </c>
      <c r="S3830" s="5" t="str">
        <f t="shared" si="358"/>
        <v>theater</v>
      </c>
      <c r="T3830" s="5" t="str">
        <f t="shared" si="359"/>
        <v>plays</v>
      </c>
    </row>
    <row r="3831" spans="1:20" ht="32" x14ac:dyDescent="0.2">
      <c r="A3831" s="5">
        <v>3829</v>
      </c>
      <c r="B3831" s="12" t="s">
        <v>3826</v>
      </c>
      <c r="C3831" s="12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18">
        <f t="shared" si="354"/>
        <v>42593.782071759262</v>
      </c>
      <c r="O3831" s="16">
        <f t="shared" si="355"/>
        <v>42613.657071759262</v>
      </c>
      <c r="P3831" s="5" t="s">
        <v>8271</v>
      </c>
      <c r="Q3831" s="9">
        <f t="shared" si="356"/>
        <v>1.002</v>
      </c>
      <c r="R3831" s="15">
        <f t="shared" si="357"/>
        <v>62.63</v>
      </c>
      <c r="S3831" s="5" t="str">
        <f t="shared" si="358"/>
        <v>theater</v>
      </c>
      <c r="T3831" s="5" t="str">
        <f t="shared" si="359"/>
        <v>plays</v>
      </c>
    </row>
    <row r="3832" spans="1:20" ht="32" x14ac:dyDescent="0.2">
      <c r="A3832" s="5">
        <v>3830</v>
      </c>
      <c r="B3832" s="12" t="s">
        <v>3827</v>
      </c>
      <c r="C3832" s="12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18">
        <f t="shared" si="354"/>
        <v>42503.657534722217</v>
      </c>
      <c r="O3832" s="16">
        <f t="shared" si="355"/>
        <v>42517.532534722217</v>
      </c>
      <c r="P3832" s="5" t="s">
        <v>8271</v>
      </c>
      <c r="Q3832" s="9">
        <f t="shared" si="356"/>
        <v>2.25</v>
      </c>
      <c r="R3832" s="15">
        <f t="shared" si="357"/>
        <v>75</v>
      </c>
      <c r="S3832" s="5" t="str">
        <f t="shared" si="358"/>
        <v>theater</v>
      </c>
      <c r="T3832" s="5" t="str">
        <f t="shared" si="359"/>
        <v>plays</v>
      </c>
    </row>
    <row r="3833" spans="1:20" ht="32" x14ac:dyDescent="0.2">
      <c r="A3833" s="5">
        <v>3831</v>
      </c>
      <c r="B3833" s="12" t="s">
        <v>3828</v>
      </c>
      <c r="C3833" s="12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18">
        <f t="shared" si="354"/>
        <v>41927.765567129631</v>
      </c>
      <c r="O3833" s="16">
        <f t="shared" si="355"/>
        <v>41948.682233796295</v>
      </c>
      <c r="P3833" s="5" t="s">
        <v>8271</v>
      </c>
      <c r="Q3833" s="9">
        <f t="shared" si="356"/>
        <v>1.0602199999999999</v>
      </c>
      <c r="R3833" s="15">
        <f t="shared" si="357"/>
        <v>58.9</v>
      </c>
      <c r="S3833" s="5" t="str">
        <f t="shared" si="358"/>
        <v>theater</v>
      </c>
      <c r="T3833" s="5" t="str">
        <f t="shared" si="359"/>
        <v>plays</v>
      </c>
    </row>
    <row r="3834" spans="1:20" ht="32" x14ac:dyDescent="0.2">
      <c r="A3834" s="5">
        <v>3832</v>
      </c>
      <c r="B3834" s="12" t="s">
        <v>3829</v>
      </c>
      <c r="C3834" s="12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18">
        <f t="shared" si="354"/>
        <v>42375.031655092585</v>
      </c>
      <c r="O3834" s="16">
        <f t="shared" si="355"/>
        <v>42419.906655092585</v>
      </c>
      <c r="P3834" s="5" t="s">
        <v>8271</v>
      </c>
      <c r="Q3834" s="9">
        <f t="shared" si="356"/>
        <v>1.0466666666666666</v>
      </c>
      <c r="R3834" s="15">
        <f t="shared" si="357"/>
        <v>139.56</v>
      </c>
      <c r="S3834" s="5" t="str">
        <f t="shared" si="358"/>
        <v>theater</v>
      </c>
      <c r="T3834" s="5" t="str">
        <f t="shared" si="359"/>
        <v>plays</v>
      </c>
    </row>
    <row r="3835" spans="1:20" ht="32" x14ac:dyDescent="0.2">
      <c r="A3835" s="5">
        <v>3833</v>
      </c>
      <c r="B3835" s="12" t="s">
        <v>3830</v>
      </c>
      <c r="C3835" s="12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18">
        <f t="shared" si="354"/>
        <v>41963.789027777777</v>
      </c>
      <c r="O3835" s="16">
        <f t="shared" si="355"/>
        <v>41974.589583333327</v>
      </c>
      <c r="P3835" s="5" t="s">
        <v>8271</v>
      </c>
      <c r="Q3835" s="9">
        <f t="shared" si="356"/>
        <v>1.1666666666666667</v>
      </c>
      <c r="R3835" s="15">
        <f t="shared" si="357"/>
        <v>70</v>
      </c>
      <c r="S3835" s="5" t="str">
        <f t="shared" si="358"/>
        <v>theater</v>
      </c>
      <c r="T3835" s="5" t="str">
        <f t="shared" si="359"/>
        <v>plays</v>
      </c>
    </row>
    <row r="3836" spans="1:20" ht="32" x14ac:dyDescent="0.2">
      <c r="A3836" s="5">
        <v>3834</v>
      </c>
      <c r="B3836" s="12" t="s">
        <v>3831</v>
      </c>
      <c r="C3836" s="12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18">
        <f t="shared" si="354"/>
        <v>42143.361886574072</v>
      </c>
      <c r="O3836" s="16">
        <f t="shared" si="355"/>
        <v>42173.236886574072</v>
      </c>
      <c r="P3836" s="5" t="s">
        <v>8271</v>
      </c>
      <c r="Q3836" s="9">
        <f t="shared" si="356"/>
        <v>1.0903333333333334</v>
      </c>
      <c r="R3836" s="15">
        <f t="shared" si="357"/>
        <v>57.39</v>
      </c>
      <c r="S3836" s="5" t="str">
        <f t="shared" si="358"/>
        <v>theater</v>
      </c>
      <c r="T3836" s="5" t="str">
        <f t="shared" si="359"/>
        <v>plays</v>
      </c>
    </row>
    <row r="3837" spans="1:20" ht="32" x14ac:dyDescent="0.2">
      <c r="A3837" s="5">
        <v>3835</v>
      </c>
      <c r="B3837" s="12" t="s">
        <v>3832</v>
      </c>
      <c r="C3837" s="12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18">
        <f t="shared" si="354"/>
        <v>42460.858888888884</v>
      </c>
      <c r="O3837" s="16">
        <f t="shared" si="355"/>
        <v>42481.733888888884</v>
      </c>
      <c r="P3837" s="5" t="s">
        <v>8271</v>
      </c>
      <c r="Q3837" s="9">
        <f t="shared" si="356"/>
        <v>1.6</v>
      </c>
      <c r="R3837" s="15">
        <f t="shared" si="357"/>
        <v>40</v>
      </c>
      <c r="S3837" s="5" t="str">
        <f t="shared" si="358"/>
        <v>theater</v>
      </c>
      <c r="T3837" s="5" t="str">
        <f t="shared" si="359"/>
        <v>plays</v>
      </c>
    </row>
    <row r="3838" spans="1:20" ht="32" x14ac:dyDescent="0.2">
      <c r="A3838" s="5">
        <v>3836</v>
      </c>
      <c r="B3838" s="12" t="s">
        <v>3833</v>
      </c>
      <c r="C3838" s="12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18">
        <f t="shared" si="354"/>
        <v>42553.843194444438</v>
      </c>
      <c r="O3838" s="16">
        <f t="shared" si="355"/>
        <v>42584.964583333327</v>
      </c>
      <c r="P3838" s="5" t="s">
        <v>8271</v>
      </c>
      <c r="Q3838" s="9">
        <f t="shared" si="356"/>
        <v>1.125</v>
      </c>
      <c r="R3838" s="15">
        <f t="shared" si="357"/>
        <v>64.290000000000006</v>
      </c>
      <c r="S3838" s="5" t="str">
        <f t="shared" si="358"/>
        <v>theater</v>
      </c>
      <c r="T3838" s="5" t="str">
        <f t="shared" si="359"/>
        <v>plays</v>
      </c>
    </row>
    <row r="3839" spans="1:20" ht="16" x14ac:dyDescent="0.2">
      <c r="A3839" s="5">
        <v>3837</v>
      </c>
      <c r="B3839" s="12" t="s">
        <v>3834</v>
      </c>
      <c r="C3839" s="12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18">
        <f t="shared" si="354"/>
        <v>42152.682384259257</v>
      </c>
      <c r="O3839" s="16">
        <f t="shared" si="355"/>
        <v>42188.557384259257</v>
      </c>
      <c r="P3839" s="5" t="s">
        <v>8271</v>
      </c>
      <c r="Q3839" s="9">
        <f t="shared" si="356"/>
        <v>1.0209999999999999</v>
      </c>
      <c r="R3839" s="15">
        <f t="shared" si="357"/>
        <v>120.12</v>
      </c>
      <c r="S3839" s="5" t="str">
        <f t="shared" si="358"/>
        <v>theater</v>
      </c>
      <c r="T3839" s="5" t="str">
        <f t="shared" si="359"/>
        <v>plays</v>
      </c>
    </row>
    <row r="3840" spans="1:20" ht="48" x14ac:dyDescent="0.2">
      <c r="A3840" s="5">
        <v>3838</v>
      </c>
      <c r="B3840" s="12" t="s">
        <v>3835</v>
      </c>
      <c r="C3840" s="12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18">
        <f t="shared" si="354"/>
        <v>42116.627418981479</v>
      </c>
      <c r="O3840" s="16">
        <f t="shared" si="355"/>
        <v>42146.502418981479</v>
      </c>
      <c r="P3840" s="5" t="s">
        <v>8271</v>
      </c>
      <c r="Q3840" s="9">
        <f t="shared" si="356"/>
        <v>1.00824</v>
      </c>
      <c r="R3840" s="15">
        <f t="shared" si="357"/>
        <v>1008.24</v>
      </c>
      <c r="S3840" s="5" t="str">
        <f t="shared" si="358"/>
        <v>theater</v>
      </c>
      <c r="T3840" s="5" t="str">
        <f t="shared" si="359"/>
        <v>plays</v>
      </c>
    </row>
    <row r="3841" spans="1:20" ht="32" x14ac:dyDescent="0.2">
      <c r="A3841" s="5">
        <v>3839</v>
      </c>
      <c r="B3841" s="12" t="s">
        <v>3836</v>
      </c>
      <c r="C3841" s="12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18">
        <f t="shared" si="354"/>
        <v>42155.059305555558</v>
      </c>
      <c r="O3841" s="16">
        <f t="shared" si="355"/>
        <v>42214.934305555558</v>
      </c>
      <c r="P3841" s="5" t="s">
        <v>8271</v>
      </c>
      <c r="Q3841" s="9">
        <f t="shared" si="356"/>
        <v>1.0125</v>
      </c>
      <c r="R3841" s="15">
        <f t="shared" si="357"/>
        <v>63.28</v>
      </c>
      <c r="S3841" s="5" t="str">
        <f t="shared" si="358"/>
        <v>theater</v>
      </c>
      <c r="T3841" s="5" t="str">
        <f t="shared" si="359"/>
        <v>plays</v>
      </c>
    </row>
    <row r="3842" spans="1:20" ht="32" x14ac:dyDescent="0.2">
      <c r="A3842" s="5">
        <v>3840</v>
      </c>
      <c r="B3842" s="12" t="s">
        <v>3837</v>
      </c>
      <c r="C3842" s="12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18">
        <f t="shared" ref="N3842:N3905" si="360">(J3842/86400)+25569+(-2/24)</f>
        <v>42432.618391203701</v>
      </c>
      <c r="O3842" s="16">
        <f t="shared" ref="O3842:O3905" si="361">(I3842/86400)+25569+(-5/24)</f>
        <v>42457.45172453703</v>
      </c>
      <c r="P3842" s="5" t="s">
        <v>8271</v>
      </c>
      <c r="Q3842" s="9">
        <f t="shared" ref="Q3842:Q3905" si="362">E3842/D3842</f>
        <v>65</v>
      </c>
      <c r="R3842" s="15">
        <f t="shared" ref="R3842:R3905" si="363">IF(OR(E3842=0,L3842=0),"N/A",ROUND((E3842/L3842),2))</f>
        <v>21.67</v>
      </c>
      <c r="S3842" s="5" t="str">
        <f t="shared" ref="S3842:S3905" si="364">LEFT(P3842,(FIND("/",P3842,1)-1))</f>
        <v>theater</v>
      </c>
      <c r="T3842" s="5" t="str">
        <f t="shared" ref="T3842:T3905" si="365">RIGHT(P3842,LEN(P3842)-FIND("/",P3842))</f>
        <v>plays</v>
      </c>
    </row>
    <row r="3843" spans="1:20" ht="32" x14ac:dyDescent="0.2">
      <c r="A3843" s="5">
        <v>3841</v>
      </c>
      <c r="B3843" s="12" t="s">
        <v>3838</v>
      </c>
      <c r="C3843" s="12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18">
        <f t="shared" si="360"/>
        <v>41780.70239583333</v>
      </c>
      <c r="O3843" s="16">
        <f t="shared" si="361"/>
        <v>41840.57739583333</v>
      </c>
      <c r="P3843" s="5" t="s">
        <v>8271</v>
      </c>
      <c r="Q3843" s="9">
        <f t="shared" si="362"/>
        <v>8.72E-2</v>
      </c>
      <c r="R3843" s="15">
        <f t="shared" si="363"/>
        <v>25.65</v>
      </c>
      <c r="S3843" s="5" t="str">
        <f t="shared" si="364"/>
        <v>theater</v>
      </c>
      <c r="T3843" s="5" t="str">
        <f t="shared" si="365"/>
        <v>plays</v>
      </c>
    </row>
    <row r="3844" spans="1:20" ht="32" x14ac:dyDescent="0.2">
      <c r="A3844" s="5">
        <v>3842</v>
      </c>
      <c r="B3844" s="12" t="s">
        <v>3839</v>
      </c>
      <c r="C3844" s="12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18">
        <f t="shared" si="360"/>
        <v>41740.410324074073</v>
      </c>
      <c r="O3844" s="16">
        <f t="shared" si="361"/>
        <v>41770.285324074073</v>
      </c>
      <c r="P3844" s="5" t="s">
        <v>8271</v>
      </c>
      <c r="Q3844" s="9">
        <f t="shared" si="362"/>
        <v>0.21940000000000001</v>
      </c>
      <c r="R3844" s="15">
        <f t="shared" si="363"/>
        <v>47.7</v>
      </c>
      <c r="S3844" s="5" t="str">
        <f t="shared" si="364"/>
        <v>theater</v>
      </c>
      <c r="T3844" s="5" t="str">
        <f t="shared" si="365"/>
        <v>plays</v>
      </c>
    </row>
    <row r="3845" spans="1:20" ht="32" x14ac:dyDescent="0.2">
      <c r="A3845" s="5">
        <v>3843</v>
      </c>
      <c r="B3845" s="12" t="s">
        <v>3840</v>
      </c>
      <c r="C3845" s="12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18">
        <f t="shared" si="360"/>
        <v>41765.989166666666</v>
      </c>
      <c r="O3845" s="16">
        <f t="shared" si="361"/>
        <v>41790.864166666666</v>
      </c>
      <c r="P3845" s="5" t="s">
        <v>8271</v>
      </c>
      <c r="Q3845" s="9">
        <f t="shared" si="362"/>
        <v>0.21299999999999999</v>
      </c>
      <c r="R3845" s="15">
        <f t="shared" si="363"/>
        <v>56.05</v>
      </c>
      <c r="S3845" s="5" t="str">
        <f t="shared" si="364"/>
        <v>theater</v>
      </c>
      <c r="T3845" s="5" t="str">
        <f t="shared" si="365"/>
        <v>plays</v>
      </c>
    </row>
    <row r="3846" spans="1:20" ht="32" x14ac:dyDescent="0.2">
      <c r="A3846" s="5">
        <v>3844</v>
      </c>
      <c r="B3846" s="12" t="s">
        <v>3841</v>
      </c>
      <c r="C3846" s="12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18">
        <f t="shared" si="360"/>
        <v>41766.533958333333</v>
      </c>
      <c r="O3846" s="16">
        <f t="shared" si="361"/>
        <v>41793.082638888889</v>
      </c>
      <c r="P3846" s="5" t="s">
        <v>8271</v>
      </c>
      <c r="Q3846" s="9">
        <f t="shared" si="362"/>
        <v>0.41489795918367345</v>
      </c>
      <c r="R3846" s="15">
        <f t="shared" si="363"/>
        <v>81.319999999999993</v>
      </c>
      <c r="S3846" s="5" t="str">
        <f t="shared" si="364"/>
        <v>theater</v>
      </c>
      <c r="T3846" s="5" t="str">
        <f t="shared" si="365"/>
        <v>plays</v>
      </c>
    </row>
    <row r="3847" spans="1:20" ht="48" x14ac:dyDescent="0.2">
      <c r="A3847" s="5">
        <v>3845</v>
      </c>
      <c r="B3847" s="12" t="s">
        <v>3842</v>
      </c>
      <c r="C3847" s="12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18">
        <f t="shared" si="360"/>
        <v>42248.543680555558</v>
      </c>
      <c r="O3847" s="16">
        <f t="shared" si="361"/>
        <v>42278.418680555558</v>
      </c>
      <c r="P3847" s="5" t="s">
        <v>8271</v>
      </c>
      <c r="Q3847" s="9">
        <f t="shared" si="362"/>
        <v>2.1049999999999999E-2</v>
      </c>
      <c r="R3847" s="15">
        <f t="shared" si="363"/>
        <v>70.17</v>
      </c>
      <c r="S3847" s="5" t="str">
        <f t="shared" si="364"/>
        <v>theater</v>
      </c>
      <c r="T3847" s="5" t="str">
        <f t="shared" si="365"/>
        <v>plays</v>
      </c>
    </row>
    <row r="3848" spans="1:20" ht="32" x14ac:dyDescent="0.2">
      <c r="A3848" s="5">
        <v>3846</v>
      </c>
      <c r="B3848" s="12" t="s">
        <v>3843</v>
      </c>
      <c r="C3848" s="12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18">
        <f t="shared" si="360"/>
        <v>41885.13821759259</v>
      </c>
      <c r="O3848" s="16">
        <f t="shared" si="361"/>
        <v>41916.082638888889</v>
      </c>
      <c r="P3848" s="5" t="s">
        <v>8271</v>
      </c>
      <c r="Q3848" s="9">
        <f t="shared" si="362"/>
        <v>2.7E-2</v>
      </c>
      <c r="R3848" s="15">
        <f t="shared" si="363"/>
        <v>23.63</v>
      </c>
      <c r="S3848" s="5" t="str">
        <f t="shared" si="364"/>
        <v>theater</v>
      </c>
      <c r="T3848" s="5" t="str">
        <f t="shared" si="365"/>
        <v>plays</v>
      </c>
    </row>
    <row r="3849" spans="1:20" ht="32" x14ac:dyDescent="0.2">
      <c r="A3849" s="5">
        <v>3847</v>
      </c>
      <c r="B3849" s="12" t="s">
        <v>3844</v>
      </c>
      <c r="C3849" s="12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18">
        <f t="shared" si="360"/>
        <v>42159.141099537032</v>
      </c>
      <c r="O3849" s="16">
        <f t="shared" si="361"/>
        <v>42204.016099537032</v>
      </c>
      <c r="P3849" s="5" t="s">
        <v>8271</v>
      </c>
      <c r="Q3849" s="9">
        <f t="shared" si="362"/>
        <v>0.16161904761904761</v>
      </c>
      <c r="R3849" s="15">
        <f t="shared" si="363"/>
        <v>188.56</v>
      </c>
      <c r="S3849" s="5" t="str">
        <f t="shared" si="364"/>
        <v>theater</v>
      </c>
      <c r="T3849" s="5" t="str">
        <f t="shared" si="365"/>
        <v>plays</v>
      </c>
    </row>
    <row r="3850" spans="1:20" ht="32" x14ac:dyDescent="0.2">
      <c r="A3850" s="5">
        <v>3848</v>
      </c>
      <c r="B3850" s="12" t="s">
        <v>3845</v>
      </c>
      <c r="C3850" s="12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18">
        <f t="shared" si="360"/>
        <v>42265.733668981477</v>
      </c>
      <c r="O3850" s="16">
        <f t="shared" si="361"/>
        <v>42295.608668981477</v>
      </c>
      <c r="P3850" s="5" t="s">
        <v>8271</v>
      </c>
      <c r="Q3850" s="9">
        <f t="shared" si="362"/>
        <v>0.16376923076923078</v>
      </c>
      <c r="R3850" s="15">
        <f t="shared" si="363"/>
        <v>49.51</v>
      </c>
      <c r="S3850" s="5" t="str">
        <f t="shared" si="364"/>
        <v>theater</v>
      </c>
      <c r="T3850" s="5" t="str">
        <f t="shared" si="365"/>
        <v>plays</v>
      </c>
    </row>
    <row r="3851" spans="1:20" ht="32" x14ac:dyDescent="0.2">
      <c r="A3851" s="5">
        <v>3849</v>
      </c>
      <c r="B3851" s="12" t="s">
        <v>3846</v>
      </c>
      <c r="C3851" s="12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18">
        <f t="shared" si="360"/>
        <v>42136.683842592589</v>
      </c>
      <c r="O3851" s="16">
        <f t="shared" si="361"/>
        <v>42166.558842592589</v>
      </c>
      <c r="P3851" s="5" t="s">
        <v>8271</v>
      </c>
      <c r="Q3851" s="9">
        <f t="shared" si="362"/>
        <v>7.0433333333333334E-2</v>
      </c>
      <c r="R3851" s="15">
        <f t="shared" si="363"/>
        <v>75.459999999999994</v>
      </c>
      <c r="S3851" s="5" t="str">
        <f t="shared" si="364"/>
        <v>theater</v>
      </c>
      <c r="T3851" s="5" t="str">
        <f t="shared" si="365"/>
        <v>plays</v>
      </c>
    </row>
    <row r="3852" spans="1:20" ht="16" x14ac:dyDescent="0.2">
      <c r="A3852" s="5">
        <v>3850</v>
      </c>
      <c r="B3852" s="12" t="s">
        <v>3847</v>
      </c>
      <c r="C3852" s="12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18">
        <f t="shared" si="360"/>
        <v>41975.041006944441</v>
      </c>
      <c r="O3852" s="16">
        <f t="shared" si="361"/>
        <v>42004.916006944441</v>
      </c>
      <c r="P3852" s="5" t="s">
        <v>8271</v>
      </c>
      <c r="Q3852" s="9">
        <f t="shared" si="362"/>
        <v>3.7999999999999999E-2</v>
      </c>
      <c r="R3852" s="15">
        <f t="shared" si="363"/>
        <v>9.5</v>
      </c>
      <c r="S3852" s="5" t="str">
        <f t="shared" si="364"/>
        <v>theater</v>
      </c>
      <c r="T3852" s="5" t="str">
        <f t="shared" si="365"/>
        <v>plays</v>
      </c>
    </row>
    <row r="3853" spans="1:20" ht="32" x14ac:dyDescent="0.2">
      <c r="A3853" s="5">
        <v>3851</v>
      </c>
      <c r="B3853" s="12" t="s">
        <v>3848</v>
      </c>
      <c r="C3853" s="12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18">
        <f t="shared" si="360"/>
        <v>42172.35623842592</v>
      </c>
      <c r="O3853" s="16">
        <f t="shared" si="361"/>
        <v>42202.23123842592</v>
      </c>
      <c r="P3853" s="5" t="s">
        <v>8271</v>
      </c>
      <c r="Q3853" s="9">
        <f t="shared" si="362"/>
        <v>0.34079999999999999</v>
      </c>
      <c r="R3853" s="15">
        <f t="shared" si="363"/>
        <v>35.5</v>
      </c>
      <c r="S3853" s="5" t="str">
        <f t="shared" si="364"/>
        <v>theater</v>
      </c>
      <c r="T3853" s="5" t="str">
        <f t="shared" si="365"/>
        <v>plays</v>
      </c>
    </row>
    <row r="3854" spans="1:20" ht="32" x14ac:dyDescent="0.2">
      <c r="A3854" s="5">
        <v>3852</v>
      </c>
      <c r="B3854" s="12" t="s">
        <v>3849</v>
      </c>
      <c r="C3854" s="12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18">
        <f t="shared" si="360"/>
        <v>42065.107361111113</v>
      </c>
      <c r="O3854" s="16">
        <f t="shared" si="361"/>
        <v>42089.940694444442</v>
      </c>
      <c r="P3854" s="5" t="s">
        <v>8271</v>
      </c>
      <c r="Q3854" s="9">
        <f t="shared" si="362"/>
        <v>2E-3</v>
      </c>
      <c r="R3854" s="15">
        <f t="shared" si="363"/>
        <v>10</v>
      </c>
      <c r="S3854" s="5" t="str">
        <f t="shared" si="364"/>
        <v>theater</v>
      </c>
      <c r="T3854" s="5" t="str">
        <f t="shared" si="365"/>
        <v>plays</v>
      </c>
    </row>
    <row r="3855" spans="1:20" ht="16" x14ac:dyDescent="0.2">
      <c r="A3855" s="5">
        <v>3853</v>
      </c>
      <c r="B3855" s="12" t="s">
        <v>3850</v>
      </c>
      <c r="C3855" s="12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18">
        <f t="shared" si="360"/>
        <v>41848.756689814814</v>
      </c>
      <c r="O3855" s="16">
        <f t="shared" si="361"/>
        <v>41883.631689814814</v>
      </c>
      <c r="P3855" s="5" t="s">
        <v>8271</v>
      </c>
      <c r="Q3855" s="9">
        <f t="shared" si="362"/>
        <v>2.5999999999999998E-4</v>
      </c>
      <c r="R3855" s="15">
        <f t="shared" si="363"/>
        <v>13</v>
      </c>
      <c r="S3855" s="5" t="str">
        <f t="shared" si="364"/>
        <v>theater</v>
      </c>
      <c r="T3855" s="5" t="str">
        <f t="shared" si="365"/>
        <v>plays</v>
      </c>
    </row>
    <row r="3856" spans="1:20" ht="16" x14ac:dyDescent="0.2">
      <c r="A3856" s="5">
        <v>3854</v>
      </c>
      <c r="B3856" s="12" t="s">
        <v>3851</v>
      </c>
      <c r="C3856" s="12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18">
        <f t="shared" si="360"/>
        <v>42103.80159722222</v>
      </c>
      <c r="O3856" s="16">
        <f t="shared" si="361"/>
        <v>42133.67659722222</v>
      </c>
      <c r="P3856" s="5" t="s">
        <v>8271</v>
      </c>
      <c r="Q3856" s="9">
        <f t="shared" si="362"/>
        <v>0.16254545454545455</v>
      </c>
      <c r="R3856" s="15">
        <f t="shared" si="363"/>
        <v>89.4</v>
      </c>
      <c r="S3856" s="5" t="str">
        <f t="shared" si="364"/>
        <v>theater</v>
      </c>
      <c r="T3856" s="5" t="str">
        <f t="shared" si="365"/>
        <v>plays</v>
      </c>
    </row>
    <row r="3857" spans="1:20" ht="32" x14ac:dyDescent="0.2">
      <c r="A3857" s="5">
        <v>3855</v>
      </c>
      <c r="B3857" s="12" t="s">
        <v>3852</v>
      </c>
      <c r="C3857" s="12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18">
        <f t="shared" si="360"/>
        <v>42059.887395833335</v>
      </c>
      <c r="O3857" s="16">
        <f t="shared" si="361"/>
        <v>42089.720729166664</v>
      </c>
      <c r="P3857" s="5" t="s">
        <v>8271</v>
      </c>
      <c r="Q3857" s="9">
        <f t="shared" si="362"/>
        <v>2.5000000000000001E-2</v>
      </c>
      <c r="R3857" s="15">
        <f t="shared" si="363"/>
        <v>25</v>
      </c>
      <c r="S3857" s="5" t="str">
        <f t="shared" si="364"/>
        <v>theater</v>
      </c>
      <c r="T3857" s="5" t="str">
        <f t="shared" si="365"/>
        <v>plays</v>
      </c>
    </row>
    <row r="3858" spans="1:20" ht="32" x14ac:dyDescent="0.2">
      <c r="A3858" s="5">
        <v>3856</v>
      </c>
      <c r="B3858" s="12" t="s">
        <v>3853</v>
      </c>
      <c r="C3858" s="12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18">
        <f t="shared" si="360"/>
        <v>42041.659756944442</v>
      </c>
      <c r="O3858" s="16">
        <f t="shared" si="361"/>
        <v>42071.493090277778</v>
      </c>
      <c r="P3858" s="5" t="s">
        <v>8271</v>
      </c>
      <c r="Q3858" s="9">
        <f t="shared" si="362"/>
        <v>2.0000000000000001E-4</v>
      </c>
      <c r="R3858" s="15">
        <f t="shared" si="363"/>
        <v>1</v>
      </c>
      <c r="S3858" s="5" t="str">
        <f t="shared" si="364"/>
        <v>theater</v>
      </c>
      <c r="T3858" s="5" t="str">
        <f t="shared" si="365"/>
        <v>plays</v>
      </c>
    </row>
    <row r="3859" spans="1:20" ht="32" x14ac:dyDescent="0.2">
      <c r="A3859" s="5">
        <v>3857</v>
      </c>
      <c r="B3859" s="12" t="s">
        <v>3854</v>
      </c>
      <c r="C3859" s="12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18">
        <f t="shared" si="360"/>
        <v>41829.653819444444</v>
      </c>
      <c r="O3859" s="16">
        <f t="shared" si="361"/>
        <v>41852.508333333331</v>
      </c>
      <c r="P3859" s="5" t="s">
        <v>8271</v>
      </c>
      <c r="Q3859" s="9">
        <f t="shared" si="362"/>
        <v>5.1999999999999998E-2</v>
      </c>
      <c r="R3859" s="15">
        <f t="shared" si="363"/>
        <v>65</v>
      </c>
      <c r="S3859" s="5" t="str">
        <f t="shared" si="364"/>
        <v>theater</v>
      </c>
      <c r="T3859" s="5" t="str">
        <f t="shared" si="365"/>
        <v>plays</v>
      </c>
    </row>
    <row r="3860" spans="1:20" ht="32" x14ac:dyDescent="0.2">
      <c r="A3860" s="5">
        <v>3858</v>
      </c>
      <c r="B3860" s="12" t="s">
        <v>3855</v>
      </c>
      <c r="C3860" s="12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18">
        <f t="shared" si="360"/>
        <v>42128.347731481474</v>
      </c>
      <c r="O3860" s="16">
        <f t="shared" si="361"/>
        <v>42146.666666666664</v>
      </c>
      <c r="P3860" s="5" t="s">
        <v>8271</v>
      </c>
      <c r="Q3860" s="9">
        <f t="shared" si="362"/>
        <v>0.02</v>
      </c>
      <c r="R3860" s="15">
        <f t="shared" si="363"/>
        <v>10</v>
      </c>
      <c r="S3860" s="5" t="str">
        <f t="shared" si="364"/>
        <v>theater</v>
      </c>
      <c r="T3860" s="5" t="str">
        <f t="shared" si="365"/>
        <v>plays</v>
      </c>
    </row>
    <row r="3861" spans="1:20" ht="32" x14ac:dyDescent="0.2">
      <c r="A3861" s="5">
        <v>3859</v>
      </c>
      <c r="B3861" s="12" t="s">
        <v>3856</v>
      </c>
      <c r="C3861" s="12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18">
        <f t="shared" si="360"/>
        <v>41789.810266203705</v>
      </c>
      <c r="O3861" s="16">
        <f t="shared" si="361"/>
        <v>41815.666666666664</v>
      </c>
      <c r="P3861" s="5" t="s">
        <v>8271</v>
      </c>
      <c r="Q3861" s="9">
        <f t="shared" si="362"/>
        <v>4.0000000000000002E-4</v>
      </c>
      <c r="R3861" s="15">
        <f t="shared" si="363"/>
        <v>1</v>
      </c>
      <c r="S3861" s="5" t="str">
        <f t="shared" si="364"/>
        <v>theater</v>
      </c>
      <c r="T3861" s="5" t="str">
        <f t="shared" si="365"/>
        <v>plays</v>
      </c>
    </row>
    <row r="3862" spans="1:20" ht="32" x14ac:dyDescent="0.2">
      <c r="A3862" s="5">
        <v>3860</v>
      </c>
      <c r="B3862" s="12" t="s">
        <v>3857</v>
      </c>
      <c r="C3862" s="12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18">
        <f t="shared" si="360"/>
        <v>41833.577662037038</v>
      </c>
      <c r="O3862" s="16">
        <f t="shared" si="361"/>
        <v>41863.452662037038</v>
      </c>
      <c r="P3862" s="5" t="s">
        <v>8271</v>
      </c>
      <c r="Q3862" s="9">
        <f t="shared" si="362"/>
        <v>0.17666666666666667</v>
      </c>
      <c r="R3862" s="15">
        <f t="shared" si="363"/>
        <v>81.540000000000006</v>
      </c>
      <c r="S3862" s="5" t="str">
        <f t="shared" si="364"/>
        <v>theater</v>
      </c>
      <c r="T3862" s="5" t="str">
        <f t="shared" si="365"/>
        <v>plays</v>
      </c>
    </row>
    <row r="3863" spans="1:20" ht="16" x14ac:dyDescent="0.2">
      <c r="A3863" s="5">
        <v>3861</v>
      </c>
      <c r="B3863" s="12" t="s">
        <v>3858</v>
      </c>
      <c r="C3863" s="12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18">
        <f t="shared" si="360"/>
        <v>41914.506678240738</v>
      </c>
      <c r="O3863" s="16">
        <f t="shared" si="361"/>
        <v>41955.699305555558</v>
      </c>
      <c r="P3863" s="5" t="s">
        <v>8271</v>
      </c>
      <c r="Q3863" s="9">
        <f t="shared" si="362"/>
        <v>0.05</v>
      </c>
      <c r="R3863" s="15">
        <f t="shared" si="363"/>
        <v>100</v>
      </c>
      <c r="S3863" s="5" t="str">
        <f t="shared" si="364"/>
        <v>theater</v>
      </c>
      <c r="T3863" s="5" t="str">
        <f t="shared" si="365"/>
        <v>plays</v>
      </c>
    </row>
    <row r="3864" spans="1:20" ht="16" x14ac:dyDescent="0.2">
      <c r="A3864" s="5">
        <v>3862</v>
      </c>
      <c r="B3864" s="12" t="s">
        <v>3859</v>
      </c>
      <c r="C3864" s="12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18">
        <f t="shared" si="360"/>
        <v>42611.177731481475</v>
      </c>
      <c r="O3864" s="16">
        <f t="shared" si="361"/>
        <v>42625.499305555553</v>
      </c>
      <c r="P3864" s="5" t="s">
        <v>8271</v>
      </c>
      <c r="Q3864" s="9">
        <f t="shared" si="362"/>
        <v>1.3333333333333334E-4</v>
      </c>
      <c r="R3864" s="15">
        <f t="shared" si="363"/>
        <v>1</v>
      </c>
      <c r="S3864" s="5" t="str">
        <f t="shared" si="364"/>
        <v>theater</v>
      </c>
      <c r="T3864" s="5" t="str">
        <f t="shared" si="365"/>
        <v>plays</v>
      </c>
    </row>
    <row r="3865" spans="1:20" ht="32" x14ac:dyDescent="0.2">
      <c r="A3865" s="5">
        <v>3863</v>
      </c>
      <c r="B3865" s="12" t="s">
        <v>3860</v>
      </c>
      <c r="C3865" s="12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18">
        <f t="shared" si="360"/>
        <v>42253.549826388888</v>
      </c>
      <c r="O3865" s="16">
        <f t="shared" si="361"/>
        <v>42313.466493055552</v>
      </c>
      <c r="P3865" s="5" t="s">
        <v>8271</v>
      </c>
      <c r="Q3865" s="9">
        <f t="shared" si="362"/>
        <v>0</v>
      </c>
      <c r="R3865" s="15" t="str">
        <f t="shared" si="363"/>
        <v>N/A</v>
      </c>
      <c r="S3865" s="5" t="str">
        <f t="shared" si="364"/>
        <v>theater</v>
      </c>
      <c r="T3865" s="5" t="str">
        <f t="shared" si="365"/>
        <v>plays</v>
      </c>
    </row>
    <row r="3866" spans="1:20" ht="32" x14ac:dyDescent="0.2">
      <c r="A3866" s="5">
        <v>3864</v>
      </c>
      <c r="B3866" s="12" t="s">
        <v>3861</v>
      </c>
      <c r="C3866" s="12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18">
        <f t="shared" si="360"/>
        <v>42295.808495370373</v>
      </c>
      <c r="O3866" s="16">
        <f t="shared" si="361"/>
        <v>42325.72516203703</v>
      </c>
      <c r="P3866" s="5" t="s">
        <v>8271</v>
      </c>
      <c r="Q3866" s="9">
        <f t="shared" si="362"/>
        <v>1.2E-2</v>
      </c>
      <c r="R3866" s="15">
        <f t="shared" si="363"/>
        <v>20</v>
      </c>
      <c r="S3866" s="5" t="str">
        <f t="shared" si="364"/>
        <v>theater</v>
      </c>
      <c r="T3866" s="5" t="str">
        <f t="shared" si="365"/>
        <v>plays</v>
      </c>
    </row>
    <row r="3867" spans="1:20" ht="32" x14ac:dyDescent="0.2">
      <c r="A3867" s="5">
        <v>3865</v>
      </c>
      <c r="B3867" s="12" t="s">
        <v>3862</v>
      </c>
      <c r="C3867" s="12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18">
        <f t="shared" si="360"/>
        <v>41841.56826388889</v>
      </c>
      <c r="O3867" s="16">
        <f t="shared" si="361"/>
        <v>41881.020833333328</v>
      </c>
      <c r="P3867" s="5" t="s">
        <v>8271</v>
      </c>
      <c r="Q3867" s="9">
        <f t="shared" si="362"/>
        <v>0.26937422295897223</v>
      </c>
      <c r="R3867" s="15">
        <f t="shared" si="363"/>
        <v>46.43</v>
      </c>
      <c r="S3867" s="5" t="str">
        <f t="shared" si="364"/>
        <v>theater</v>
      </c>
      <c r="T3867" s="5" t="str">
        <f t="shared" si="365"/>
        <v>plays</v>
      </c>
    </row>
    <row r="3868" spans="1:20" ht="16" x14ac:dyDescent="0.2">
      <c r="A3868" s="5">
        <v>3866</v>
      </c>
      <c r="B3868" s="12" t="s">
        <v>3863</v>
      </c>
      <c r="C3868" s="12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18">
        <f t="shared" si="360"/>
        <v>42402.863668981481</v>
      </c>
      <c r="O3868" s="16">
        <f t="shared" si="361"/>
        <v>42451.936805555553</v>
      </c>
      <c r="P3868" s="5" t="s">
        <v>8271</v>
      </c>
      <c r="Q3868" s="9">
        <f t="shared" si="362"/>
        <v>5.4999999999999997E-3</v>
      </c>
      <c r="R3868" s="15">
        <f t="shared" si="363"/>
        <v>5.5</v>
      </c>
      <c r="S3868" s="5" t="str">
        <f t="shared" si="364"/>
        <v>theater</v>
      </c>
      <c r="T3868" s="5" t="str">
        <f t="shared" si="365"/>
        <v>plays</v>
      </c>
    </row>
    <row r="3869" spans="1:20" ht="32" x14ac:dyDescent="0.2">
      <c r="A3869" s="5">
        <v>3867</v>
      </c>
      <c r="B3869" s="12" t="s">
        <v>3864</v>
      </c>
      <c r="C3869" s="12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18">
        <f t="shared" si="360"/>
        <v>42509.730775462966</v>
      </c>
      <c r="O3869" s="16">
        <f t="shared" si="361"/>
        <v>42539.605775462966</v>
      </c>
      <c r="P3869" s="5" t="s">
        <v>8271</v>
      </c>
      <c r="Q3869" s="9">
        <f t="shared" si="362"/>
        <v>0.1255</v>
      </c>
      <c r="R3869" s="15">
        <f t="shared" si="363"/>
        <v>50.2</v>
      </c>
      <c r="S3869" s="5" t="str">
        <f t="shared" si="364"/>
        <v>theater</v>
      </c>
      <c r="T3869" s="5" t="str">
        <f t="shared" si="365"/>
        <v>plays</v>
      </c>
    </row>
    <row r="3870" spans="1:20" ht="16" x14ac:dyDescent="0.2">
      <c r="A3870" s="5">
        <v>3868</v>
      </c>
      <c r="B3870" s="12" t="s">
        <v>3865</v>
      </c>
      <c r="C3870" s="12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18">
        <f t="shared" si="360"/>
        <v>41865.57644675926</v>
      </c>
      <c r="O3870" s="16">
        <f t="shared" si="361"/>
        <v>41890.45144675926</v>
      </c>
      <c r="P3870" s="5" t="s">
        <v>8305</v>
      </c>
      <c r="Q3870" s="9">
        <f t="shared" si="362"/>
        <v>2E-3</v>
      </c>
      <c r="R3870" s="15">
        <f t="shared" si="363"/>
        <v>10</v>
      </c>
      <c r="S3870" s="5" t="str">
        <f t="shared" si="364"/>
        <v>theater</v>
      </c>
      <c r="T3870" s="5" t="str">
        <f t="shared" si="365"/>
        <v>musical</v>
      </c>
    </row>
    <row r="3871" spans="1:20" ht="16" x14ac:dyDescent="0.2">
      <c r="A3871" s="5">
        <v>3869</v>
      </c>
      <c r="B3871" s="12" t="s">
        <v>3866</v>
      </c>
      <c r="C3871" s="12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18">
        <f t="shared" si="360"/>
        <v>42047.641111111108</v>
      </c>
      <c r="O3871" s="16">
        <f t="shared" si="361"/>
        <v>42076.924305555549</v>
      </c>
      <c r="P3871" s="5" t="s">
        <v>8305</v>
      </c>
      <c r="Q3871" s="9">
        <f t="shared" si="362"/>
        <v>3.44748684310884E-2</v>
      </c>
      <c r="R3871" s="15">
        <f t="shared" si="363"/>
        <v>30.13</v>
      </c>
      <c r="S3871" s="5" t="str">
        <f t="shared" si="364"/>
        <v>theater</v>
      </c>
      <c r="T3871" s="5" t="str">
        <f t="shared" si="365"/>
        <v>musical</v>
      </c>
    </row>
    <row r="3872" spans="1:20" ht="32" x14ac:dyDescent="0.2">
      <c r="A3872" s="5">
        <v>3870</v>
      </c>
      <c r="B3872" s="12" t="s">
        <v>3867</v>
      </c>
      <c r="C3872" s="12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18">
        <f t="shared" si="360"/>
        <v>41793.088865740741</v>
      </c>
      <c r="O3872" s="16">
        <f t="shared" si="361"/>
        <v>41822.963865740741</v>
      </c>
      <c r="P3872" s="5" t="s">
        <v>8305</v>
      </c>
      <c r="Q3872" s="9">
        <f t="shared" si="362"/>
        <v>0.15</v>
      </c>
      <c r="R3872" s="15">
        <f t="shared" si="363"/>
        <v>150</v>
      </c>
      <c r="S3872" s="5" t="str">
        <f t="shared" si="364"/>
        <v>theater</v>
      </c>
      <c r="T3872" s="5" t="str">
        <f t="shared" si="365"/>
        <v>musical</v>
      </c>
    </row>
    <row r="3873" spans="1:20" ht="16" x14ac:dyDescent="0.2">
      <c r="A3873" s="5">
        <v>3871</v>
      </c>
      <c r="B3873" s="12" t="s">
        <v>3868</v>
      </c>
      <c r="C3873" s="12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18">
        <f t="shared" si="360"/>
        <v>42763.697337962956</v>
      </c>
      <c r="O3873" s="16">
        <f t="shared" si="361"/>
        <v>42823.530671296299</v>
      </c>
      <c r="P3873" s="5" t="s">
        <v>8305</v>
      </c>
      <c r="Q3873" s="9">
        <f t="shared" si="362"/>
        <v>2.6666666666666668E-2</v>
      </c>
      <c r="R3873" s="15">
        <f t="shared" si="363"/>
        <v>13.33</v>
      </c>
      <c r="S3873" s="5" t="str">
        <f t="shared" si="364"/>
        <v>theater</v>
      </c>
      <c r="T3873" s="5" t="str">
        <f t="shared" si="365"/>
        <v>musical</v>
      </c>
    </row>
    <row r="3874" spans="1:20" ht="32" x14ac:dyDescent="0.2">
      <c r="A3874" s="5">
        <v>3872</v>
      </c>
      <c r="B3874" s="12" t="s">
        <v>3869</v>
      </c>
      <c r="C3874" s="12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18">
        <f t="shared" si="360"/>
        <v>42180.0624537037</v>
      </c>
      <c r="O3874" s="16">
        <f t="shared" si="361"/>
        <v>42229.9374537037</v>
      </c>
      <c r="P3874" s="5" t="s">
        <v>8305</v>
      </c>
      <c r="Q3874" s="9">
        <f t="shared" si="362"/>
        <v>0</v>
      </c>
      <c r="R3874" s="15" t="str">
        <f t="shared" si="363"/>
        <v>N/A</v>
      </c>
      <c r="S3874" s="5" t="str">
        <f t="shared" si="364"/>
        <v>theater</v>
      </c>
      <c r="T3874" s="5" t="str">
        <f t="shared" si="365"/>
        <v>musical</v>
      </c>
    </row>
    <row r="3875" spans="1:20" ht="32" x14ac:dyDescent="0.2">
      <c r="A3875" s="5">
        <v>3873</v>
      </c>
      <c r="B3875" s="12" t="s">
        <v>3870</v>
      </c>
      <c r="C3875" s="12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18">
        <f t="shared" si="360"/>
        <v>42255.612673611111</v>
      </c>
      <c r="O3875" s="16">
        <f t="shared" si="361"/>
        <v>42285.487673611111</v>
      </c>
      <c r="P3875" s="5" t="s">
        <v>8305</v>
      </c>
      <c r="Q3875" s="9">
        <f t="shared" si="362"/>
        <v>0</v>
      </c>
      <c r="R3875" s="15" t="str">
        <f t="shared" si="363"/>
        <v>N/A</v>
      </c>
      <c r="S3875" s="5" t="str">
        <f t="shared" si="364"/>
        <v>theater</v>
      </c>
      <c r="T3875" s="5" t="str">
        <f t="shared" si="365"/>
        <v>musical</v>
      </c>
    </row>
    <row r="3876" spans="1:20" ht="32" x14ac:dyDescent="0.2">
      <c r="A3876" s="5">
        <v>3874</v>
      </c>
      <c r="B3876" s="12" t="s">
        <v>3871</v>
      </c>
      <c r="C3876" s="12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18">
        <f t="shared" si="360"/>
        <v>42006.933124999996</v>
      </c>
      <c r="O3876" s="16">
        <f t="shared" si="361"/>
        <v>42027.833333333336</v>
      </c>
      <c r="P3876" s="5" t="s">
        <v>8305</v>
      </c>
      <c r="Q3876" s="9">
        <f t="shared" si="362"/>
        <v>0</v>
      </c>
      <c r="R3876" s="15" t="str">
        <f t="shared" si="363"/>
        <v>N/A</v>
      </c>
      <c r="S3876" s="5" t="str">
        <f t="shared" si="364"/>
        <v>theater</v>
      </c>
      <c r="T3876" s="5" t="str">
        <f t="shared" si="365"/>
        <v>musical</v>
      </c>
    </row>
    <row r="3877" spans="1:20" ht="32" x14ac:dyDescent="0.2">
      <c r="A3877" s="5">
        <v>3875</v>
      </c>
      <c r="B3877" s="12" t="s">
        <v>3872</v>
      </c>
      <c r="C3877" s="12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18">
        <f t="shared" si="360"/>
        <v>42615.263483796291</v>
      </c>
      <c r="O3877" s="16">
        <f t="shared" si="361"/>
        <v>42616.208333333336</v>
      </c>
      <c r="P3877" s="5" t="s">
        <v>8305</v>
      </c>
      <c r="Q3877" s="9">
        <f t="shared" si="362"/>
        <v>0</v>
      </c>
      <c r="R3877" s="15" t="str">
        <f t="shared" si="363"/>
        <v>N/A</v>
      </c>
      <c r="S3877" s="5" t="str">
        <f t="shared" si="364"/>
        <v>theater</v>
      </c>
      <c r="T3877" s="5" t="str">
        <f t="shared" si="365"/>
        <v>musical</v>
      </c>
    </row>
    <row r="3878" spans="1:20" ht="32" x14ac:dyDescent="0.2">
      <c r="A3878" s="5">
        <v>3876</v>
      </c>
      <c r="B3878" s="12" t="s">
        <v>3873</v>
      </c>
      <c r="C3878" s="12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18">
        <f t="shared" si="360"/>
        <v>42372.540833333333</v>
      </c>
      <c r="O3878" s="16">
        <f t="shared" si="361"/>
        <v>42402.415833333333</v>
      </c>
      <c r="P3878" s="5" t="s">
        <v>8305</v>
      </c>
      <c r="Q3878" s="9">
        <f t="shared" si="362"/>
        <v>0.52794871794871789</v>
      </c>
      <c r="R3878" s="15">
        <f t="shared" si="363"/>
        <v>44.76</v>
      </c>
      <c r="S3878" s="5" t="str">
        <f t="shared" si="364"/>
        <v>theater</v>
      </c>
      <c r="T3878" s="5" t="str">
        <f t="shared" si="365"/>
        <v>musical</v>
      </c>
    </row>
    <row r="3879" spans="1:20" ht="32" x14ac:dyDescent="0.2">
      <c r="A3879" s="5">
        <v>3877</v>
      </c>
      <c r="B3879" s="12" t="s">
        <v>3874</v>
      </c>
      <c r="C3879" s="12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18">
        <f t="shared" si="360"/>
        <v>42682.594351851854</v>
      </c>
      <c r="O3879" s="16">
        <f t="shared" si="361"/>
        <v>42712.469351851854</v>
      </c>
      <c r="P3879" s="5" t="s">
        <v>8305</v>
      </c>
      <c r="Q3879" s="9">
        <f t="shared" si="362"/>
        <v>4.9639999999999997E-2</v>
      </c>
      <c r="R3879" s="15">
        <f t="shared" si="363"/>
        <v>88.64</v>
      </c>
      <c r="S3879" s="5" t="str">
        <f t="shared" si="364"/>
        <v>theater</v>
      </c>
      <c r="T3879" s="5" t="str">
        <f t="shared" si="365"/>
        <v>musical</v>
      </c>
    </row>
    <row r="3880" spans="1:20" ht="32" x14ac:dyDescent="0.2">
      <c r="A3880" s="5">
        <v>3878</v>
      </c>
      <c r="B3880" s="12" t="s">
        <v>3875</v>
      </c>
      <c r="C3880" s="12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18">
        <f t="shared" si="360"/>
        <v>42154.735486111109</v>
      </c>
      <c r="O3880" s="16">
        <f t="shared" si="361"/>
        <v>42184.957638888889</v>
      </c>
      <c r="P3880" s="5" t="s">
        <v>8305</v>
      </c>
      <c r="Q3880" s="9">
        <f t="shared" si="362"/>
        <v>5.5555555555555556E-4</v>
      </c>
      <c r="R3880" s="15">
        <f t="shared" si="363"/>
        <v>10</v>
      </c>
      <c r="S3880" s="5" t="str">
        <f t="shared" si="364"/>
        <v>theater</v>
      </c>
      <c r="T3880" s="5" t="str">
        <f t="shared" si="365"/>
        <v>musical</v>
      </c>
    </row>
    <row r="3881" spans="1:20" ht="32" x14ac:dyDescent="0.2">
      <c r="A3881" s="5">
        <v>3879</v>
      </c>
      <c r="B3881" s="12" t="s">
        <v>3876</v>
      </c>
      <c r="C3881" s="12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18">
        <f t="shared" si="360"/>
        <v>41999.777731481481</v>
      </c>
      <c r="O3881" s="16">
        <f t="shared" si="361"/>
        <v>42029.652731481481</v>
      </c>
      <c r="P3881" s="5" t="s">
        <v>8305</v>
      </c>
      <c r="Q3881" s="9">
        <f t="shared" si="362"/>
        <v>0</v>
      </c>
      <c r="R3881" s="15" t="str">
        <f t="shared" si="363"/>
        <v>N/A</v>
      </c>
      <c r="S3881" s="5" t="str">
        <f t="shared" si="364"/>
        <v>theater</v>
      </c>
      <c r="T3881" s="5" t="str">
        <f t="shared" si="365"/>
        <v>musical</v>
      </c>
    </row>
    <row r="3882" spans="1:20" ht="32" x14ac:dyDescent="0.2">
      <c r="A3882" s="5">
        <v>3880</v>
      </c>
      <c r="B3882" s="12" t="s">
        <v>3877</v>
      </c>
      <c r="C3882" s="12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18">
        <f t="shared" si="360"/>
        <v>41815.731712962959</v>
      </c>
      <c r="O3882" s="16">
        <f t="shared" si="361"/>
        <v>41850.75</v>
      </c>
      <c r="P3882" s="5" t="s">
        <v>8305</v>
      </c>
      <c r="Q3882" s="9">
        <f t="shared" si="362"/>
        <v>0.13066666666666665</v>
      </c>
      <c r="R3882" s="15">
        <f t="shared" si="363"/>
        <v>57.65</v>
      </c>
      <c r="S3882" s="5" t="str">
        <f t="shared" si="364"/>
        <v>theater</v>
      </c>
      <c r="T3882" s="5" t="str">
        <f t="shared" si="365"/>
        <v>musical</v>
      </c>
    </row>
    <row r="3883" spans="1:20" ht="16" x14ac:dyDescent="0.2">
      <c r="A3883" s="5">
        <v>3881</v>
      </c>
      <c r="B3883" s="12" t="s">
        <v>3878</v>
      </c>
      <c r="C3883" s="12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18">
        <f t="shared" si="360"/>
        <v>42755.935173611106</v>
      </c>
      <c r="O3883" s="16">
        <f t="shared" si="361"/>
        <v>42785.810173611106</v>
      </c>
      <c r="P3883" s="5" t="s">
        <v>8305</v>
      </c>
      <c r="Q3883" s="9">
        <f t="shared" si="362"/>
        <v>0.05</v>
      </c>
      <c r="R3883" s="15">
        <f t="shared" si="363"/>
        <v>25</v>
      </c>
      <c r="S3883" s="5" t="str">
        <f t="shared" si="364"/>
        <v>theater</v>
      </c>
      <c r="T3883" s="5" t="str">
        <f t="shared" si="365"/>
        <v>musical</v>
      </c>
    </row>
    <row r="3884" spans="1:20" ht="32" x14ac:dyDescent="0.2">
      <c r="A3884" s="5">
        <v>3882</v>
      </c>
      <c r="B3884" s="12" t="s">
        <v>3879</v>
      </c>
      <c r="C3884" s="12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18">
        <f t="shared" si="360"/>
        <v>42373.90011574074</v>
      </c>
      <c r="O3884" s="16">
        <f t="shared" si="361"/>
        <v>42400.752083333333</v>
      </c>
      <c r="P3884" s="5" t="s">
        <v>8305</v>
      </c>
      <c r="Q3884" s="9">
        <f t="shared" si="362"/>
        <v>0</v>
      </c>
      <c r="R3884" s="15" t="str">
        <f t="shared" si="363"/>
        <v>N/A</v>
      </c>
      <c r="S3884" s="5" t="str">
        <f t="shared" si="364"/>
        <v>theater</v>
      </c>
      <c r="T3884" s="5" t="str">
        <f t="shared" si="365"/>
        <v>musical</v>
      </c>
    </row>
    <row r="3885" spans="1:20" ht="32" x14ac:dyDescent="0.2">
      <c r="A3885" s="5">
        <v>3883</v>
      </c>
      <c r="B3885" s="12" t="s">
        <v>3880</v>
      </c>
      <c r="C3885" s="12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18">
        <f t="shared" si="360"/>
        <v>41854.519317129627</v>
      </c>
      <c r="O3885" s="16">
        <f t="shared" si="361"/>
        <v>41884.394317129627</v>
      </c>
      <c r="P3885" s="5" t="s">
        <v>8305</v>
      </c>
      <c r="Q3885" s="9">
        <f t="shared" si="362"/>
        <v>0</v>
      </c>
      <c r="R3885" s="15" t="str">
        <f t="shared" si="363"/>
        <v>N/A</v>
      </c>
      <c r="S3885" s="5" t="str">
        <f t="shared" si="364"/>
        <v>theater</v>
      </c>
      <c r="T3885" s="5" t="str">
        <f t="shared" si="365"/>
        <v>musical</v>
      </c>
    </row>
    <row r="3886" spans="1:20" ht="32" x14ac:dyDescent="0.2">
      <c r="A3886" s="5">
        <v>3884</v>
      </c>
      <c r="B3886" s="12" t="s">
        <v>3881</v>
      </c>
      <c r="C3886" s="12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18">
        <f t="shared" si="360"/>
        <v>42065.708240740736</v>
      </c>
      <c r="O3886" s="16">
        <f t="shared" si="361"/>
        <v>42090.541574074072</v>
      </c>
      <c r="P3886" s="5" t="s">
        <v>8305</v>
      </c>
      <c r="Q3886" s="9">
        <f t="shared" si="362"/>
        <v>0</v>
      </c>
      <c r="R3886" s="15" t="str">
        <f t="shared" si="363"/>
        <v>N/A</v>
      </c>
      <c r="S3886" s="5" t="str">
        <f t="shared" si="364"/>
        <v>theater</v>
      </c>
      <c r="T3886" s="5" t="str">
        <f t="shared" si="365"/>
        <v>musical</v>
      </c>
    </row>
    <row r="3887" spans="1:20" ht="32" x14ac:dyDescent="0.2">
      <c r="A3887" s="5">
        <v>3885</v>
      </c>
      <c r="B3887" s="12" t="s">
        <v>3882</v>
      </c>
      <c r="C3887" s="12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18">
        <f t="shared" si="360"/>
        <v>42469.867951388886</v>
      </c>
      <c r="O3887" s="16">
        <f t="shared" si="361"/>
        <v>42499.742951388886</v>
      </c>
      <c r="P3887" s="5" t="s">
        <v>8305</v>
      </c>
      <c r="Q3887" s="9">
        <f t="shared" si="362"/>
        <v>0</v>
      </c>
      <c r="R3887" s="15" t="str">
        <f t="shared" si="363"/>
        <v>N/A</v>
      </c>
      <c r="S3887" s="5" t="str">
        <f t="shared" si="364"/>
        <v>theater</v>
      </c>
      <c r="T3887" s="5" t="str">
        <f t="shared" si="365"/>
        <v>musical</v>
      </c>
    </row>
    <row r="3888" spans="1:20" ht="16" x14ac:dyDescent="0.2">
      <c r="A3888" s="5">
        <v>3886</v>
      </c>
      <c r="B3888" s="12" t="s">
        <v>3883</v>
      </c>
      <c r="C3888" s="12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18">
        <f t="shared" si="360"/>
        <v>41954.144699074073</v>
      </c>
      <c r="O3888" s="16">
        <f t="shared" si="361"/>
        <v>41984.019699074073</v>
      </c>
      <c r="P3888" s="5" t="s">
        <v>8305</v>
      </c>
      <c r="Q3888" s="9">
        <f t="shared" si="362"/>
        <v>0</v>
      </c>
      <c r="R3888" s="15" t="str">
        <f t="shared" si="363"/>
        <v>N/A</v>
      </c>
      <c r="S3888" s="5" t="str">
        <f t="shared" si="364"/>
        <v>theater</v>
      </c>
      <c r="T3888" s="5" t="str">
        <f t="shared" si="365"/>
        <v>musical</v>
      </c>
    </row>
    <row r="3889" spans="1:20" ht="32" x14ac:dyDescent="0.2">
      <c r="A3889" s="5">
        <v>3887</v>
      </c>
      <c r="B3889" s="12" t="s">
        <v>3884</v>
      </c>
      <c r="C3889" s="12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18">
        <f t="shared" si="360"/>
        <v>42079.774641203701</v>
      </c>
      <c r="O3889" s="16">
        <f t="shared" si="361"/>
        <v>42125.708333333336</v>
      </c>
      <c r="P3889" s="5" t="s">
        <v>8305</v>
      </c>
      <c r="Q3889" s="9">
        <f t="shared" si="362"/>
        <v>1.7500000000000002E-2</v>
      </c>
      <c r="R3889" s="15">
        <f t="shared" si="363"/>
        <v>17.5</v>
      </c>
      <c r="S3889" s="5" t="str">
        <f t="shared" si="364"/>
        <v>theater</v>
      </c>
      <c r="T3889" s="5" t="str">
        <f t="shared" si="365"/>
        <v>musical</v>
      </c>
    </row>
    <row r="3890" spans="1:20" ht="32" x14ac:dyDescent="0.2">
      <c r="A3890" s="5">
        <v>3888</v>
      </c>
      <c r="B3890" s="12" t="s">
        <v>3885</v>
      </c>
      <c r="C3890" s="12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18">
        <f t="shared" si="360"/>
        <v>42762.462476851848</v>
      </c>
      <c r="O3890" s="16">
        <f t="shared" si="361"/>
        <v>42792.337476851848</v>
      </c>
      <c r="P3890" s="5" t="s">
        <v>8271</v>
      </c>
      <c r="Q3890" s="9">
        <f t="shared" si="362"/>
        <v>0.27100000000000002</v>
      </c>
      <c r="R3890" s="15">
        <f t="shared" si="363"/>
        <v>38.71</v>
      </c>
      <c r="S3890" s="5" t="str">
        <f t="shared" si="364"/>
        <v>theater</v>
      </c>
      <c r="T3890" s="5" t="str">
        <f t="shared" si="365"/>
        <v>plays</v>
      </c>
    </row>
    <row r="3891" spans="1:20" ht="32" x14ac:dyDescent="0.2">
      <c r="A3891" s="5">
        <v>3889</v>
      </c>
      <c r="B3891" s="12" t="s">
        <v>3886</v>
      </c>
      <c r="C3891" s="12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18">
        <f t="shared" si="360"/>
        <v>41976.921643518515</v>
      </c>
      <c r="O3891" s="16">
        <f t="shared" si="361"/>
        <v>42008.768055555549</v>
      </c>
      <c r="P3891" s="5" t="s">
        <v>8271</v>
      </c>
      <c r="Q3891" s="9">
        <f t="shared" si="362"/>
        <v>1.4749999999999999E-2</v>
      </c>
      <c r="R3891" s="15">
        <f t="shared" si="363"/>
        <v>13.11</v>
      </c>
      <c r="S3891" s="5" t="str">
        <f t="shared" si="364"/>
        <v>theater</v>
      </c>
      <c r="T3891" s="5" t="str">
        <f t="shared" si="365"/>
        <v>plays</v>
      </c>
    </row>
    <row r="3892" spans="1:20" ht="32" x14ac:dyDescent="0.2">
      <c r="A3892" s="5">
        <v>3890</v>
      </c>
      <c r="B3892" s="12" t="s">
        <v>3887</v>
      </c>
      <c r="C3892" s="12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18">
        <f t="shared" si="360"/>
        <v>42171.67527777778</v>
      </c>
      <c r="O3892" s="16">
        <f t="shared" si="361"/>
        <v>42231.55027777778</v>
      </c>
      <c r="P3892" s="5" t="s">
        <v>8271</v>
      </c>
      <c r="Q3892" s="9">
        <f t="shared" si="362"/>
        <v>0.16826666666666668</v>
      </c>
      <c r="R3892" s="15">
        <f t="shared" si="363"/>
        <v>315.5</v>
      </c>
      <c r="S3892" s="5" t="str">
        <f t="shared" si="364"/>
        <v>theater</v>
      </c>
      <c r="T3892" s="5" t="str">
        <f t="shared" si="365"/>
        <v>plays</v>
      </c>
    </row>
    <row r="3893" spans="1:20" ht="16" x14ac:dyDescent="0.2">
      <c r="A3893" s="5">
        <v>3891</v>
      </c>
      <c r="B3893" s="12" t="s">
        <v>3888</v>
      </c>
      <c r="C3893" s="12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18">
        <f t="shared" si="360"/>
        <v>42056.049120370364</v>
      </c>
      <c r="O3893" s="16">
        <f t="shared" si="361"/>
        <v>42085.999305555553</v>
      </c>
      <c r="P3893" s="5" t="s">
        <v>8271</v>
      </c>
      <c r="Q3893" s="9">
        <f t="shared" si="362"/>
        <v>0.32500000000000001</v>
      </c>
      <c r="R3893" s="15">
        <f t="shared" si="363"/>
        <v>37.14</v>
      </c>
      <c r="S3893" s="5" t="str">
        <f t="shared" si="364"/>
        <v>theater</v>
      </c>
      <c r="T3893" s="5" t="str">
        <f t="shared" si="365"/>
        <v>plays</v>
      </c>
    </row>
    <row r="3894" spans="1:20" ht="32" x14ac:dyDescent="0.2">
      <c r="A3894" s="5">
        <v>3892</v>
      </c>
      <c r="B3894" s="12" t="s">
        <v>3889</v>
      </c>
      <c r="C3894" s="12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18">
        <f t="shared" si="360"/>
        <v>41867.568946759253</v>
      </c>
      <c r="O3894" s="16">
        <f t="shared" si="361"/>
        <v>41875.083333333328</v>
      </c>
      <c r="P3894" s="5" t="s">
        <v>8271</v>
      </c>
      <c r="Q3894" s="9">
        <f t="shared" si="362"/>
        <v>0</v>
      </c>
      <c r="R3894" s="15" t="str">
        <f t="shared" si="363"/>
        <v>N/A</v>
      </c>
      <c r="S3894" s="5" t="str">
        <f t="shared" si="364"/>
        <v>theater</v>
      </c>
      <c r="T3894" s="5" t="str">
        <f t="shared" si="365"/>
        <v>plays</v>
      </c>
    </row>
    <row r="3895" spans="1:20" ht="32" x14ac:dyDescent="0.2">
      <c r="A3895" s="5">
        <v>3893</v>
      </c>
      <c r="B3895" s="12" t="s">
        <v>3890</v>
      </c>
      <c r="C3895" s="12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18">
        <f t="shared" si="360"/>
        <v>41779.574537037035</v>
      </c>
      <c r="O3895" s="16">
        <f t="shared" si="361"/>
        <v>41821.041666666664</v>
      </c>
      <c r="P3895" s="5" t="s">
        <v>8271</v>
      </c>
      <c r="Q3895" s="9">
        <f t="shared" si="362"/>
        <v>0.2155</v>
      </c>
      <c r="R3895" s="15">
        <f t="shared" si="363"/>
        <v>128.27000000000001</v>
      </c>
      <c r="S3895" s="5" t="str">
        <f t="shared" si="364"/>
        <v>theater</v>
      </c>
      <c r="T3895" s="5" t="str">
        <f t="shared" si="365"/>
        <v>plays</v>
      </c>
    </row>
    <row r="3896" spans="1:20" ht="32" x14ac:dyDescent="0.2">
      <c r="A3896" s="5">
        <v>3894</v>
      </c>
      <c r="B3896" s="12" t="s">
        <v>3891</v>
      </c>
      <c r="C3896" s="12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18">
        <f t="shared" si="360"/>
        <v>42679.875138888885</v>
      </c>
      <c r="O3896" s="16">
        <f t="shared" si="361"/>
        <v>42709.999305555553</v>
      </c>
      <c r="P3896" s="5" t="s">
        <v>8271</v>
      </c>
      <c r="Q3896" s="9">
        <f t="shared" si="362"/>
        <v>3.4666666666666665E-2</v>
      </c>
      <c r="R3896" s="15">
        <f t="shared" si="363"/>
        <v>47.27</v>
      </c>
      <c r="S3896" s="5" t="str">
        <f t="shared" si="364"/>
        <v>theater</v>
      </c>
      <c r="T3896" s="5" t="str">
        <f t="shared" si="365"/>
        <v>plays</v>
      </c>
    </row>
    <row r="3897" spans="1:20" ht="32" x14ac:dyDescent="0.2">
      <c r="A3897" s="5">
        <v>3895</v>
      </c>
      <c r="B3897" s="12" t="s">
        <v>3892</v>
      </c>
      <c r="C3897" s="12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18">
        <f t="shared" si="360"/>
        <v>42032.166875000003</v>
      </c>
      <c r="O3897" s="16">
        <f t="shared" si="361"/>
        <v>42063.041875000003</v>
      </c>
      <c r="P3897" s="5" t="s">
        <v>8271</v>
      </c>
      <c r="Q3897" s="9">
        <f t="shared" si="362"/>
        <v>0.05</v>
      </c>
      <c r="R3897" s="15">
        <f t="shared" si="363"/>
        <v>50</v>
      </c>
      <c r="S3897" s="5" t="str">
        <f t="shared" si="364"/>
        <v>theater</v>
      </c>
      <c r="T3897" s="5" t="str">
        <f t="shared" si="365"/>
        <v>plays</v>
      </c>
    </row>
    <row r="3898" spans="1:20" ht="32" x14ac:dyDescent="0.2">
      <c r="A3898" s="5">
        <v>3896</v>
      </c>
      <c r="B3898" s="12" t="s">
        <v>3893</v>
      </c>
      <c r="C3898" s="12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18">
        <f t="shared" si="360"/>
        <v>41793.108541666668</v>
      </c>
      <c r="O3898" s="16">
        <f t="shared" si="361"/>
        <v>41806.983541666668</v>
      </c>
      <c r="P3898" s="5" t="s">
        <v>8271</v>
      </c>
      <c r="Q3898" s="9">
        <f t="shared" si="362"/>
        <v>0.10625</v>
      </c>
      <c r="R3898" s="15">
        <f t="shared" si="363"/>
        <v>42.5</v>
      </c>
      <c r="S3898" s="5" t="str">
        <f t="shared" si="364"/>
        <v>theater</v>
      </c>
      <c r="T3898" s="5" t="str">
        <f t="shared" si="365"/>
        <v>plays</v>
      </c>
    </row>
    <row r="3899" spans="1:20" ht="32" x14ac:dyDescent="0.2">
      <c r="A3899" s="5">
        <v>3897</v>
      </c>
      <c r="B3899" s="12" t="s">
        <v>3894</v>
      </c>
      <c r="C3899" s="12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18">
        <f t="shared" si="360"/>
        <v>41982.790312499994</v>
      </c>
      <c r="O3899" s="16">
        <f t="shared" si="361"/>
        <v>42012.665312499994</v>
      </c>
      <c r="P3899" s="5" t="s">
        <v>8271</v>
      </c>
      <c r="Q3899" s="9">
        <f t="shared" si="362"/>
        <v>0.17599999999999999</v>
      </c>
      <c r="R3899" s="15">
        <f t="shared" si="363"/>
        <v>44</v>
      </c>
      <c r="S3899" s="5" t="str">
        <f t="shared" si="364"/>
        <v>theater</v>
      </c>
      <c r="T3899" s="5" t="str">
        <f t="shared" si="365"/>
        <v>plays</v>
      </c>
    </row>
    <row r="3900" spans="1:20" ht="32" x14ac:dyDescent="0.2">
      <c r="A3900" s="5">
        <v>3898</v>
      </c>
      <c r="B3900" s="12" t="s">
        <v>3895</v>
      </c>
      <c r="C3900" s="12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18">
        <f t="shared" si="360"/>
        <v>42193.398958333331</v>
      </c>
      <c r="O3900" s="16">
        <f t="shared" si="361"/>
        <v>42233.458333333336</v>
      </c>
      <c r="P3900" s="5" t="s">
        <v>8271</v>
      </c>
      <c r="Q3900" s="9">
        <f t="shared" si="362"/>
        <v>0.3256</v>
      </c>
      <c r="R3900" s="15">
        <f t="shared" si="363"/>
        <v>50.88</v>
      </c>
      <c r="S3900" s="5" t="str">
        <f t="shared" si="364"/>
        <v>theater</v>
      </c>
      <c r="T3900" s="5" t="str">
        <f t="shared" si="365"/>
        <v>plays</v>
      </c>
    </row>
    <row r="3901" spans="1:20" ht="32" x14ac:dyDescent="0.2">
      <c r="A3901" s="5">
        <v>3899</v>
      </c>
      <c r="B3901" s="12" t="s">
        <v>3896</v>
      </c>
      <c r="C3901" s="12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18">
        <f t="shared" si="360"/>
        <v>41843.691678240742</v>
      </c>
      <c r="O3901" s="16">
        <f t="shared" si="361"/>
        <v>41863.566678240742</v>
      </c>
      <c r="P3901" s="5" t="s">
        <v>8271</v>
      </c>
      <c r="Q3901" s="9">
        <f t="shared" si="362"/>
        <v>1.2500000000000001E-2</v>
      </c>
      <c r="R3901" s="15">
        <f t="shared" si="363"/>
        <v>62.5</v>
      </c>
      <c r="S3901" s="5" t="str">
        <f t="shared" si="364"/>
        <v>theater</v>
      </c>
      <c r="T3901" s="5" t="str">
        <f t="shared" si="365"/>
        <v>plays</v>
      </c>
    </row>
    <row r="3902" spans="1:20" ht="32" x14ac:dyDescent="0.2">
      <c r="A3902" s="5">
        <v>3900</v>
      </c>
      <c r="B3902" s="12" t="s">
        <v>3897</v>
      </c>
      <c r="C3902" s="12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18">
        <f t="shared" si="360"/>
        <v>42136.009155092594</v>
      </c>
      <c r="O3902" s="16">
        <f t="shared" si="361"/>
        <v>42165.884155092594</v>
      </c>
      <c r="P3902" s="5" t="s">
        <v>8271</v>
      </c>
      <c r="Q3902" s="9">
        <f t="shared" si="362"/>
        <v>5.3999999999999999E-2</v>
      </c>
      <c r="R3902" s="15">
        <f t="shared" si="363"/>
        <v>27</v>
      </c>
      <c r="S3902" s="5" t="str">
        <f t="shared" si="364"/>
        <v>theater</v>
      </c>
      <c r="T3902" s="5" t="str">
        <f t="shared" si="365"/>
        <v>plays</v>
      </c>
    </row>
    <row r="3903" spans="1:20" ht="32" x14ac:dyDescent="0.2">
      <c r="A3903" s="5">
        <v>3901</v>
      </c>
      <c r="B3903" s="12" t="s">
        <v>3898</v>
      </c>
      <c r="C3903" s="12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18">
        <f t="shared" si="360"/>
        <v>42317.743043981478</v>
      </c>
      <c r="O3903" s="16">
        <f t="shared" si="361"/>
        <v>42357.618043981478</v>
      </c>
      <c r="P3903" s="5" t="s">
        <v>8271</v>
      </c>
      <c r="Q3903" s="9">
        <f t="shared" si="362"/>
        <v>8.3333333333333332E-3</v>
      </c>
      <c r="R3903" s="15">
        <f t="shared" si="363"/>
        <v>25</v>
      </c>
      <c r="S3903" s="5" t="str">
        <f t="shared" si="364"/>
        <v>theater</v>
      </c>
      <c r="T3903" s="5" t="str">
        <f t="shared" si="365"/>
        <v>plays</v>
      </c>
    </row>
    <row r="3904" spans="1:20" ht="32" x14ac:dyDescent="0.2">
      <c r="A3904" s="5">
        <v>3902</v>
      </c>
      <c r="B3904" s="12" t="s">
        <v>3899</v>
      </c>
      <c r="C3904" s="12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18">
        <f t="shared" si="360"/>
        <v>42663.384745370371</v>
      </c>
      <c r="O3904" s="16">
        <f t="shared" si="361"/>
        <v>42688.301412037035</v>
      </c>
      <c r="P3904" s="5" t="s">
        <v>8271</v>
      </c>
      <c r="Q3904" s="9">
        <f t="shared" si="362"/>
        <v>0.48833333333333334</v>
      </c>
      <c r="R3904" s="15">
        <f t="shared" si="363"/>
        <v>47.26</v>
      </c>
      <c r="S3904" s="5" t="str">
        <f t="shared" si="364"/>
        <v>theater</v>
      </c>
      <c r="T3904" s="5" t="str">
        <f t="shared" si="365"/>
        <v>plays</v>
      </c>
    </row>
    <row r="3905" spans="1:20" ht="32" x14ac:dyDescent="0.2">
      <c r="A3905" s="5">
        <v>3903</v>
      </c>
      <c r="B3905" s="12" t="s">
        <v>3900</v>
      </c>
      <c r="C3905" s="12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18">
        <f t="shared" si="360"/>
        <v>42185.927835648145</v>
      </c>
      <c r="O3905" s="16">
        <f t="shared" si="361"/>
        <v>42230.609722222223</v>
      </c>
      <c r="P3905" s="5" t="s">
        <v>8271</v>
      </c>
      <c r="Q3905" s="9">
        <f t="shared" si="362"/>
        <v>0</v>
      </c>
      <c r="R3905" s="15" t="str">
        <f t="shared" si="363"/>
        <v>N/A</v>
      </c>
      <c r="S3905" s="5" t="str">
        <f t="shared" si="364"/>
        <v>theater</v>
      </c>
      <c r="T3905" s="5" t="str">
        <f t="shared" si="365"/>
        <v>plays</v>
      </c>
    </row>
    <row r="3906" spans="1:20" ht="16" x14ac:dyDescent="0.2">
      <c r="A3906" s="5">
        <v>3904</v>
      </c>
      <c r="B3906" s="12" t="s">
        <v>3901</v>
      </c>
      <c r="C3906" s="12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18">
        <f t="shared" ref="N3906:N3969" si="366">(J3906/86400)+25569+(-2/24)</f>
        <v>42095.145833333336</v>
      </c>
      <c r="O3906" s="16">
        <f t="shared" ref="O3906:O3969" si="367">(I3906/86400)+25569+(-5/24)</f>
        <v>42109.00277777778</v>
      </c>
      <c r="P3906" s="5" t="s">
        <v>8271</v>
      </c>
      <c r="Q3906" s="9">
        <f t="shared" ref="Q3906:Q3969" si="368">E3906/D3906</f>
        <v>2.9999999999999997E-4</v>
      </c>
      <c r="R3906" s="15">
        <f t="shared" ref="R3906:R3969" si="369">IF(OR(E3906=0,L3906=0),"N/A",ROUND((E3906/L3906),2))</f>
        <v>1.5</v>
      </c>
      <c r="S3906" s="5" t="str">
        <f t="shared" ref="S3906:S3969" si="370">LEFT(P3906,(FIND("/",P3906,1)-1))</f>
        <v>theater</v>
      </c>
      <c r="T3906" s="5" t="str">
        <f t="shared" ref="T3906:T3969" si="371">RIGHT(P3906,LEN(P3906)-FIND("/",P3906))</f>
        <v>plays</v>
      </c>
    </row>
    <row r="3907" spans="1:20" ht="32" x14ac:dyDescent="0.2">
      <c r="A3907" s="5">
        <v>3905</v>
      </c>
      <c r="B3907" s="12" t="s">
        <v>3902</v>
      </c>
      <c r="C3907" s="12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18">
        <f t="shared" si="366"/>
        <v>42124.540543981479</v>
      </c>
      <c r="O3907" s="16">
        <f t="shared" si="367"/>
        <v>42166.749999999993</v>
      </c>
      <c r="P3907" s="5" t="s">
        <v>8271</v>
      </c>
      <c r="Q3907" s="9">
        <f t="shared" si="368"/>
        <v>0.11533333333333333</v>
      </c>
      <c r="R3907" s="15">
        <f t="shared" si="369"/>
        <v>24.71</v>
      </c>
      <c r="S3907" s="5" t="str">
        <f t="shared" si="370"/>
        <v>theater</v>
      </c>
      <c r="T3907" s="5" t="str">
        <f t="shared" si="371"/>
        <v>plays</v>
      </c>
    </row>
    <row r="3908" spans="1:20" ht="32" x14ac:dyDescent="0.2">
      <c r="A3908" s="5">
        <v>3906</v>
      </c>
      <c r="B3908" s="12" t="s">
        <v>3903</v>
      </c>
      <c r="C3908" s="12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18">
        <f t="shared" si="366"/>
        <v>42143.834409722222</v>
      </c>
      <c r="O3908" s="16">
        <f t="shared" si="367"/>
        <v>42181.350694444445</v>
      </c>
      <c r="P3908" s="5" t="s">
        <v>8271</v>
      </c>
      <c r="Q3908" s="9">
        <f t="shared" si="368"/>
        <v>0.67333333333333334</v>
      </c>
      <c r="R3908" s="15">
        <f t="shared" si="369"/>
        <v>63.13</v>
      </c>
      <c r="S3908" s="5" t="str">
        <f t="shared" si="370"/>
        <v>theater</v>
      </c>
      <c r="T3908" s="5" t="str">
        <f t="shared" si="371"/>
        <v>plays</v>
      </c>
    </row>
    <row r="3909" spans="1:20" ht="32" x14ac:dyDescent="0.2">
      <c r="A3909" s="5">
        <v>3907</v>
      </c>
      <c r="B3909" s="12" t="s">
        <v>3904</v>
      </c>
      <c r="C3909" s="12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18">
        <f t="shared" si="366"/>
        <v>41906.736180555556</v>
      </c>
      <c r="O3909" s="16">
        <f t="shared" si="367"/>
        <v>41938.630555555552</v>
      </c>
      <c r="P3909" s="5" t="s">
        <v>8271</v>
      </c>
      <c r="Q3909" s="9">
        <f t="shared" si="368"/>
        <v>0.153</v>
      </c>
      <c r="R3909" s="15">
        <f t="shared" si="369"/>
        <v>38.25</v>
      </c>
      <c r="S3909" s="5" t="str">
        <f t="shared" si="370"/>
        <v>theater</v>
      </c>
      <c r="T3909" s="5" t="str">
        <f t="shared" si="371"/>
        <v>plays</v>
      </c>
    </row>
    <row r="3910" spans="1:20" ht="32" x14ac:dyDescent="0.2">
      <c r="A3910" s="5">
        <v>3908</v>
      </c>
      <c r="B3910" s="12" t="s">
        <v>3905</v>
      </c>
      <c r="C3910" s="12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18">
        <f t="shared" si="366"/>
        <v>41834.052037037036</v>
      </c>
      <c r="O3910" s="16">
        <f t="shared" si="367"/>
        <v>41848.927037037036</v>
      </c>
      <c r="P3910" s="5" t="s">
        <v>8271</v>
      </c>
      <c r="Q3910" s="9">
        <f t="shared" si="368"/>
        <v>8.666666666666667E-2</v>
      </c>
      <c r="R3910" s="15">
        <f t="shared" si="369"/>
        <v>16.25</v>
      </c>
      <c r="S3910" s="5" t="str">
        <f t="shared" si="370"/>
        <v>theater</v>
      </c>
      <c r="T3910" s="5" t="str">
        <f t="shared" si="371"/>
        <v>plays</v>
      </c>
    </row>
    <row r="3911" spans="1:20" ht="32" x14ac:dyDescent="0.2">
      <c r="A3911" s="5">
        <v>3909</v>
      </c>
      <c r="B3911" s="12" t="s">
        <v>3906</v>
      </c>
      <c r="C3911" s="12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18">
        <f t="shared" si="366"/>
        <v>41863.275949074072</v>
      </c>
      <c r="O3911" s="16">
        <f t="shared" si="367"/>
        <v>41893.150949074072</v>
      </c>
      <c r="P3911" s="5" t="s">
        <v>8271</v>
      </c>
      <c r="Q3911" s="9">
        <f t="shared" si="368"/>
        <v>2.2499999999999998E-3</v>
      </c>
      <c r="R3911" s="15">
        <f t="shared" si="369"/>
        <v>33.75</v>
      </c>
      <c r="S3911" s="5" t="str">
        <f t="shared" si="370"/>
        <v>theater</v>
      </c>
      <c r="T3911" s="5" t="str">
        <f t="shared" si="371"/>
        <v>plays</v>
      </c>
    </row>
    <row r="3912" spans="1:20" ht="32" x14ac:dyDescent="0.2">
      <c r="A3912" s="5">
        <v>3910</v>
      </c>
      <c r="B3912" s="12" t="s">
        <v>3907</v>
      </c>
      <c r="C3912" s="12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18">
        <f t="shared" si="366"/>
        <v>42224.673576388886</v>
      </c>
      <c r="O3912" s="16">
        <f t="shared" si="367"/>
        <v>42254.548576388886</v>
      </c>
      <c r="P3912" s="5" t="s">
        <v>8271</v>
      </c>
      <c r="Q3912" s="9">
        <f t="shared" si="368"/>
        <v>3.0833333333333334E-2</v>
      </c>
      <c r="R3912" s="15">
        <f t="shared" si="369"/>
        <v>61.67</v>
      </c>
      <c r="S3912" s="5" t="str">
        <f t="shared" si="370"/>
        <v>theater</v>
      </c>
      <c r="T3912" s="5" t="str">
        <f t="shared" si="371"/>
        <v>plays</v>
      </c>
    </row>
    <row r="3913" spans="1:20" ht="32" x14ac:dyDescent="0.2">
      <c r="A3913" s="5">
        <v>3911</v>
      </c>
      <c r="B3913" s="12" t="s">
        <v>3908</v>
      </c>
      <c r="C3913" s="12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18">
        <f t="shared" si="366"/>
        <v>41939.728900462964</v>
      </c>
      <c r="O3913" s="16">
        <f t="shared" si="367"/>
        <v>41969.645567129628</v>
      </c>
      <c r="P3913" s="5" t="s">
        <v>8271</v>
      </c>
      <c r="Q3913" s="9">
        <f t="shared" si="368"/>
        <v>0.37412499999999999</v>
      </c>
      <c r="R3913" s="15">
        <f t="shared" si="369"/>
        <v>83.14</v>
      </c>
      <c r="S3913" s="5" t="str">
        <f t="shared" si="370"/>
        <v>theater</v>
      </c>
      <c r="T3913" s="5" t="str">
        <f t="shared" si="371"/>
        <v>plays</v>
      </c>
    </row>
    <row r="3914" spans="1:20" ht="32" x14ac:dyDescent="0.2">
      <c r="A3914" s="5">
        <v>3912</v>
      </c>
      <c r="B3914" s="12" t="s">
        <v>3909</v>
      </c>
      <c r="C3914" s="12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18">
        <f t="shared" si="366"/>
        <v>42059.186689814807</v>
      </c>
      <c r="O3914" s="16">
        <f t="shared" si="367"/>
        <v>42118.982638888883</v>
      </c>
      <c r="P3914" s="5" t="s">
        <v>8271</v>
      </c>
      <c r="Q3914" s="9">
        <f t="shared" si="368"/>
        <v>6.666666666666667E-5</v>
      </c>
      <c r="R3914" s="15">
        <f t="shared" si="369"/>
        <v>1</v>
      </c>
      <c r="S3914" s="5" t="str">
        <f t="shared" si="370"/>
        <v>theater</v>
      </c>
      <c r="T3914" s="5" t="str">
        <f t="shared" si="371"/>
        <v>plays</v>
      </c>
    </row>
    <row r="3915" spans="1:20" ht="32" x14ac:dyDescent="0.2">
      <c r="A3915" s="5">
        <v>3913</v>
      </c>
      <c r="B3915" s="12" t="s">
        <v>3910</v>
      </c>
      <c r="C3915" s="12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18">
        <f t="shared" si="366"/>
        <v>42308.127881944441</v>
      </c>
      <c r="O3915" s="16">
        <f t="shared" si="367"/>
        <v>42338.044548611106</v>
      </c>
      <c r="P3915" s="5" t="s">
        <v>8271</v>
      </c>
      <c r="Q3915" s="9">
        <f t="shared" si="368"/>
        <v>0.1</v>
      </c>
      <c r="R3915" s="15">
        <f t="shared" si="369"/>
        <v>142.86000000000001</v>
      </c>
      <c r="S3915" s="5" t="str">
        <f t="shared" si="370"/>
        <v>theater</v>
      </c>
      <c r="T3915" s="5" t="str">
        <f t="shared" si="371"/>
        <v>plays</v>
      </c>
    </row>
    <row r="3916" spans="1:20" ht="32" x14ac:dyDescent="0.2">
      <c r="A3916" s="5">
        <v>3914</v>
      </c>
      <c r="B3916" s="12" t="s">
        <v>3911</v>
      </c>
      <c r="C3916" s="12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18">
        <f t="shared" si="366"/>
        <v>42114.735601851855</v>
      </c>
      <c r="O3916" s="16">
        <f t="shared" si="367"/>
        <v>42134.749305555553</v>
      </c>
      <c r="P3916" s="5" t="s">
        <v>8271</v>
      </c>
      <c r="Q3916" s="9">
        <f t="shared" si="368"/>
        <v>0.36359999999999998</v>
      </c>
      <c r="R3916" s="15">
        <f t="shared" si="369"/>
        <v>33.67</v>
      </c>
      <c r="S3916" s="5" t="str">
        <f t="shared" si="370"/>
        <v>theater</v>
      </c>
      <c r="T3916" s="5" t="str">
        <f t="shared" si="371"/>
        <v>plays</v>
      </c>
    </row>
    <row r="3917" spans="1:20" ht="32" x14ac:dyDescent="0.2">
      <c r="A3917" s="5">
        <v>3915</v>
      </c>
      <c r="B3917" s="12" t="s">
        <v>3912</v>
      </c>
      <c r="C3917" s="12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18">
        <f t="shared" si="366"/>
        <v>42492.901724537034</v>
      </c>
      <c r="O3917" s="16">
        <f t="shared" si="367"/>
        <v>42522.776724537034</v>
      </c>
      <c r="P3917" s="5" t="s">
        <v>8271</v>
      </c>
      <c r="Q3917" s="9">
        <f t="shared" si="368"/>
        <v>3.3333333333333335E-3</v>
      </c>
      <c r="R3917" s="15">
        <f t="shared" si="369"/>
        <v>5</v>
      </c>
      <c r="S3917" s="5" t="str">
        <f t="shared" si="370"/>
        <v>theater</v>
      </c>
      <c r="T3917" s="5" t="str">
        <f t="shared" si="371"/>
        <v>plays</v>
      </c>
    </row>
    <row r="3918" spans="1:20" ht="32" x14ac:dyDescent="0.2">
      <c r="A3918" s="5">
        <v>3916</v>
      </c>
      <c r="B3918" s="12" t="s">
        <v>3913</v>
      </c>
      <c r="C3918" s="12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18">
        <f t="shared" si="366"/>
        <v>42494.388333333329</v>
      </c>
      <c r="O3918" s="16">
        <f t="shared" si="367"/>
        <v>42524.263333333329</v>
      </c>
      <c r="P3918" s="5" t="s">
        <v>8271</v>
      </c>
      <c r="Q3918" s="9">
        <f t="shared" si="368"/>
        <v>0</v>
      </c>
      <c r="R3918" s="15" t="str">
        <f t="shared" si="369"/>
        <v>N/A</v>
      </c>
      <c r="S3918" s="5" t="str">
        <f t="shared" si="370"/>
        <v>theater</v>
      </c>
      <c r="T3918" s="5" t="str">
        <f t="shared" si="371"/>
        <v>plays</v>
      </c>
    </row>
    <row r="3919" spans="1:20" ht="32" x14ac:dyDescent="0.2">
      <c r="A3919" s="5">
        <v>3917</v>
      </c>
      <c r="B3919" s="12" t="s">
        <v>3914</v>
      </c>
      <c r="C3919" s="12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18">
        <f t="shared" si="366"/>
        <v>41863.443993055553</v>
      </c>
      <c r="O3919" s="16">
        <f t="shared" si="367"/>
        <v>41893.318993055553</v>
      </c>
      <c r="P3919" s="5" t="s">
        <v>8271</v>
      </c>
      <c r="Q3919" s="9">
        <f t="shared" si="368"/>
        <v>2.8571428571428571E-3</v>
      </c>
      <c r="R3919" s="15">
        <f t="shared" si="369"/>
        <v>10</v>
      </c>
      <c r="S3919" s="5" t="str">
        <f t="shared" si="370"/>
        <v>theater</v>
      </c>
      <c r="T3919" s="5" t="str">
        <f t="shared" si="371"/>
        <v>plays</v>
      </c>
    </row>
    <row r="3920" spans="1:20" ht="32" x14ac:dyDescent="0.2">
      <c r="A3920" s="5">
        <v>3918</v>
      </c>
      <c r="B3920" s="12" t="s">
        <v>3915</v>
      </c>
      <c r="C3920" s="12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18">
        <f t="shared" si="366"/>
        <v>41843.581284722219</v>
      </c>
      <c r="O3920" s="16">
        <f t="shared" si="367"/>
        <v>41855.458333333328</v>
      </c>
      <c r="P3920" s="5" t="s">
        <v>8271</v>
      </c>
      <c r="Q3920" s="9">
        <f t="shared" si="368"/>
        <v>2E-3</v>
      </c>
      <c r="R3920" s="15">
        <f t="shared" si="369"/>
        <v>40</v>
      </c>
      <c r="S3920" s="5" t="str">
        <f t="shared" si="370"/>
        <v>theater</v>
      </c>
      <c r="T3920" s="5" t="str">
        <f t="shared" si="371"/>
        <v>plays</v>
      </c>
    </row>
    <row r="3921" spans="1:20" ht="32" x14ac:dyDescent="0.2">
      <c r="A3921" s="5">
        <v>3919</v>
      </c>
      <c r="B3921" s="12" t="s">
        <v>3916</v>
      </c>
      <c r="C3921" s="12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18">
        <f t="shared" si="366"/>
        <v>42358.601539351854</v>
      </c>
      <c r="O3921" s="16">
        <f t="shared" si="367"/>
        <v>42386.791666666664</v>
      </c>
      <c r="P3921" s="5" t="s">
        <v>8271</v>
      </c>
      <c r="Q3921" s="9">
        <f t="shared" si="368"/>
        <v>1.7999999999999999E-2</v>
      </c>
      <c r="R3921" s="15">
        <f t="shared" si="369"/>
        <v>30</v>
      </c>
      <c r="S3921" s="5" t="str">
        <f t="shared" si="370"/>
        <v>theater</v>
      </c>
      <c r="T3921" s="5" t="str">
        <f t="shared" si="371"/>
        <v>plays</v>
      </c>
    </row>
    <row r="3922" spans="1:20" ht="32" x14ac:dyDescent="0.2">
      <c r="A3922" s="5">
        <v>3920</v>
      </c>
      <c r="B3922" s="12" t="s">
        <v>3917</v>
      </c>
      <c r="C3922" s="12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18">
        <f t="shared" si="366"/>
        <v>42657.303935185184</v>
      </c>
      <c r="O3922" s="16">
        <f t="shared" si="367"/>
        <v>42687.220601851848</v>
      </c>
      <c r="P3922" s="5" t="s">
        <v>8271</v>
      </c>
      <c r="Q3922" s="9">
        <f t="shared" si="368"/>
        <v>5.3999999999999999E-2</v>
      </c>
      <c r="R3922" s="15">
        <f t="shared" si="369"/>
        <v>45</v>
      </c>
      <c r="S3922" s="5" t="str">
        <f t="shared" si="370"/>
        <v>theater</v>
      </c>
      <c r="T3922" s="5" t="str">
        <f t="shared" si="371"/>
        <v>plays</v>
      </c>
    </row>
    <row r="3923" spans="1:20" ht="32" x14ac:dyDescent="0.2">
      <c r="A3923" s="5">
        <v>3921</v>
      </c>
      <c r="B3923" s="12" t="s">
        <v>3918</v>
      </c>
      <c r="C3923" s="12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18">
        <f t="shared" si="366"/>
        <v>41926.458969907406</v>
      </c>
      <c r="O3923" s="16">
        <f t="shared" si="367"/>
        <v>41938.541666666664</v>
      </c>
      <c r="P3923" s="5" t="s">
        <v>8271</v>
      </c>
      <c r="Q3923" s="9">
        <f t="shared" si="368"/>
        <v>0</v>
      </c>
      <c r="R3923" s="15" t="str">
        <f t="shared" si="369"/>
        <v>N/A</v>
      </c>
      <c r="S3923" s="5" t="str">
        <f t="shared" si="370"/>
        <v>theater</v>
      </c>
      <c r="T3923" s="5" t="str">
        <f t="shared" si="371"/>
        <v>plays</v>
      </c>
    </row>
    <row r="3924" spans="1:20" ht="32" x14ac:dyDescent="0.2">
      <c r="A3924" s="5">
        <v>3922</v>
      </c>
      <c r="B3924" s="12" t="s">
        <v>3919</v>
      </c>
      <c r="C3924" s="12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18">
        <f t="shared" si="366"/>
        <v>42020.685300925928</v>
      </c>
      <c r="O3924" s="16">
        <f t="shared" si="367"/>
        <v>42065.749999999993</v>
      </c>
      <c r="P3924" s="5" t="s">
        <v>8271</v>
      </c>
      <c r="Q3924" s="9">
        <f t="shared" si="368"/>
        <v>8.1333333333333327E-2</v>
      </c>
      <c r="R3924" s="15">
        <f t="shared" si="369"/>
        <v>10.17</v>
      </c>
      <c r="S3924" s="5" t="str">
        <f t="shared" si="370"/>
        <v>theater</v>
      </c>
      <c r="T3924" s="5" t="str">
        <f t="shared" si="371"/>
        <v>plays</v>
      </c>
    </row>
    <row r="3925" spans="1:20" ht="32" x14ac:dyDescent="0.2">
      <c r="A3925" s="5">
        <v>3923</v>
      </c>
      <c r="B3925" s="12" t="s">
        <v>3920</v>
      </c>
      <c r="C3925" s="12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18">
        <f t="shared" si="366"/>
        <v>42075.896655092591</v>
      </c>
      <c r="O3925" s="16">
        <f t="shared" si="367"/>
        <v>42103.771655092591</v>
      </c>
      <c r="P3925" s="5" t="s">
        <v>8271</v>
      </c>
      <c r="Q3925" s="9">
        <f t="shared" si="368"/>
        <v>0.12034782608695652</v>
      </c>
      <c r="R3925" s="15">
        <f t="shared" si="369"/>
        <v>81.41</v>
      </c>
      <c r="S3925" s="5" t="str">
        <f t="shared" si="370"/>
        <v>theater</v>
      </c>
      <c r="T3925" s="5" t="str">
        <f t="shared" si="371"/>
        <v>plays</v>
      </c>
    </row>
    <row r="3926" spans="1:20" ht="32" x14ac:dyDescent="0.2">
      <c r="A3926" s="5">
        <v>3924</v>
      </c>
      <c r="B3926" s="12" t="s">
        <v>3921</v>
      </c>
      <c r="C3926" s="12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18">
        <f t="shared" si="366"/>
        <v>41786.876412037032</v>
      </c>
      <c r="O3926" s="16">
        <f t="shared" si="367"/>
        <v>41816.751412037032</v>
      </c>
      <c r="P3926" s="5" t="s">
        <v>8271</v>
      </c>
      <c r="Q3926" s="9">
        <f t="shared" si="368"/>
        <v>0.15266666666666667</v>
      </c>
      <c r="R3926" s="15">
        <f t="shared" si="369"/>
        <v>57.25</v>
      </c>
      <c r="S3926" s="5" t="str">
        <f t="shared" si="370"/>
        <v>theater</v>
      </c>
      <c r="T3926" s="5" t="str">
        <f t="shared" si="371"/>
        <v>plays</v>
      </c>
    </row>
    <row r="3927" spans="1:20" ht="32" x14ac:dyDescent="0.2">
      <c r="A3927" s="5">
        <v>3925</v>
      </c>
      <c r="B3927" s="12" t="s">
        <v>3922</v>
      </c>
      <c r="C3927" s="12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18">
        <f t="shared" si="366"/>
        <v>41820.787488425922</v>
      </c>
      <c r="O3927" s="16">
        <f t="shared" si="367"/>
        <v>41850.662488425922</v>
      </c>
      <c r="P3927" s="5" t="s">
        <v>8271</v>
      </c>
      <c r="Q3927" s="9">
        <f t="shared" si="368"/>
        <v>0.1</v>
      </c>
      <c r="R3927" s="15">
        <f t="shared" si="369"/>
        <v>5</v>
      </c>
      <c r="S3927" s="5" t="str">
        <f t="shared" si="370"/>
        <v>theater</v>
      </c>
      <c r="T3927" s="5" t="str">
        <f t="shared" si="371"/>
        <v>plays</v>
      </c>
    </row>
    <row r="3928" spans="1:20" ht="16" x14ac:dyDescent="0.2">
      <c r="A3928" s="5">
        <v>3926</v>
      </c>
      <c r="B3928" s="12" t="s">
        <v>3923</v>
      </c>
      <c r="C3928" s="12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18">
        <f t="shared" si="366"/>
        <v>41970.001712962963</v>
      </c>
      <c r="O3928" s="16">
        <f t="shared" si="367"/>
        <v>41999.876712962963</v>
      </c>
      <c r="P3928" s="5" t="s">
        <v>8271</v>
      </c>
      <c r="Q3928" s="9">
        <f t="shared" si="368"/>
        <v>3.0000000000000001E-3</v>
      </c>
      <c r="R3928" s="15">
        <f t="shared" si="369"/>
        <v>15</v>
      </c>
      <c r="S3928" s="5" t="str">
        <f t="shared" si="370"/>
        <v>theater</v>
      </c>
      <c r="T3928" s="5" t="str">
        <f t="shared" si="371"/>
        <v>plays</v>
      </c>
    </row>
    <row r="3929" spans="1:20" ht="32" x14ac:dyDescent="0.2">
      <c r="A3929" s="5">
        <v>3927</v>
      </c>
      <c r="B3929" s="12" t="s">
        <v>3924</v>
      </c>
      <c r="C3929" s="12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18">
        <f t="shared" si="366"/>
        <v>41830.184074074074</v>
      </c>
      <c r="O3929" s="16">
        <f t="shared" si="367"/>
        <v>41860.059074074074</v>
      </c>
      <c r="P3929" s="5" t="s">
        <v>8271</v>
      </c>
      <c r="Q3929" s="9">
        <f t="shared" si="368"/>
        <v>0.01</v>
      </c>
      <c r="R3929" s="15">
        <f t="shared" si="369"/>
        <v>12.5</v>
      </c>
      <c r="S3929" s="5" t="str">
        <f t="shared" si="370"/>
        <v>theater</v>
      </c>
      <c r="T3929" s="5" t="str">
        <f t="shared" si="371"/>
        <v>plays</v>
      </c>
    </row>
    <row r="3930" spans="1:20" ht="32" x14ac:dyDescent="0.2">
      <c r="A3930" s="5">
        <v>3928</v>
      </c>
      <c r="B3930" s="12" t="s">
        <v>3925</v>
      </c>
      <c r="C3930" s="12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18">
        <f t="shared" si="366"/>
        <v>42265.599849537037</v>
      </c>
      <c r="O3930" s="16">
        <f t="shared" si="367"/>
        <v>42292.999305555553</v>
      </c>
      <c r="P3930" s="5" t="s">
        <v>8271</v>
      </c>
      <c r="Q3930" s="9">
        <f t="shared" si="368"/>
        <v>0.13020000000000001</v>
      </c>
      <c r="R3930" s="15">
        <f t="shared" si="369"/>
        <v>93</v>
      </c>
      <c r="S3930" s="5" t="str">
        <f t="shared" si="370"/>
        <v>theater</v>
      </c>
      <c r="T3930" s="5" t="str">
        <f t="shared" si="371"/>
        <v>plays</v>
      </c>
    </row>
    <row r="3931" spans="1:20" ht="32" x14ac:dyDescent="0.2">
      <c r="A3931" s="5">
        <v>3929</v>
      </c>
      <c r="B3931" s="12" t="s">
        <v>3926</v>
      </c>
      <c r="C3931" s="12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18">
        <f t="shared" si="366"/>
        <v>42601.743807870364</v>
      </c>
      <c r="O3931" s="16">
        <f t="shared" si="367"/>
        <v>42631.618807870364</v>
      </c>
      <c r="P3931" s="5" t="s">
        <v>8271</v>
      </c>
      <c r="Q3931" s="9">
        <f t="shared" si="368"/>
        <v>2.265E-2</v>
      </c>
      <c r="R3931" s="15">
        <f t="shared" si="369"/>
        <v>32.36</v>
      </c>
      <c r="S3931" s="5" t="str">
        <f t="shared" si="370"/>
        <v>theater</v>
      </c>
      <c r="T3931" s="5" t="str">
        <f t="shared" si="371"/>
        <v>plays</v>
      </c>
    </row>
    <row r="3932" spans="1:20" ht="32" x14ac:dyDescent="0.2">
      <c r="A3932" s="5">
        <v>3930</v>
      </c>
      <c r="B3932" s="12" t="s">
        <v>3927</v>
      </c>
      <c r="C3932" s="12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18">
        <f t="shared" si="366"/>
        <v>42433.25541666666</v>
      </c>
      <c r="O3932" s="16">
        <f t="shared" si="367"/>
        <v>42461.041666666664</v>
      </c>
      <c r="P3932" s="5" t="s">
        <v>8271</v>
      </c>
      <c r="Q3932" s="9">
        <f t="shared" si="368"/>
        <v>0</v>
      </c>
      <c r="R3932" s="15" t="str">
        <f t="shared" si="369"/>
        <v>N/A</v>
      </c>
      <c r="S3932" s="5" t="str">
        <f t="shared" si="370"/>
        <v>theater</v>
      </c>
      <c r="T3932" s="5" t="str">
        <f t="shared" si="371"/>
        <v>plays</v>
      </c>
    </row>
    <row r="3933" spans="1:20" ht="32" x14ac:dyDescent="0.2">
      <c r="A3933" s="5">
        <v>3931</v>
      </c>
      <c r="B3933" s="12" t="s">
        <v>3928</v>
      </c>
      <c r="C3933" s="12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18">
        <f t="shared" si="366"/>
        <v>42228.068368055552</v>
      </c>
      <c r="O3933" s="16">
        <f t="shared" si="367"/>
        <v>42252.943368055552</v>
      </c>
      <c r="P3933" s="5" t="s">
        <v>8271</v>
      </c>
      <c r="Q3933" s="9">
        <f t="shared" si="368"/>
        <v>0</v>
      </c>
      <c r="R3933" s="15" t="str">
        <f t="shared" si="369"/>
        <v>N/A</v>
      </c>
      <c r="S3933" s="5" t="str">
        <f t="shared" si="370"/>
        <v>theater</v>
      </c>
      <c r="T3933" s="5" t="str">
        <f t="shared" si="371"/>
        <v>plays</v>
      </c>
    </row>
    <row r="3934" spans="1:20" ht="32" x14ac:dyDescent="0.2">
      <c r="A3934" s="5">
        <v>3932</v>
      </c>
      <c r="B3934" s="12" t="s">
        <v>3929</v>
      </c>
      <c r="C3934" s="12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18">
        <f t="shared" si="366"/>
        <v>42415.085231481477</v>
      </c>
      <c r="O3934" s="16">
        <f t="shared" si="367"/>
        <v>42444.918564814812</v>
      </c>
      <c r="P3934" s="5" t="s">
        <v>8271</v>
      </c>
      <c r="Q3934" s="9">
        <f t="shared" si="368"/>
        <v>8.3333333333333331E-5</v>
      </c>
      <c r="R3934" s="15">
        <f t="shared" si="369"/>
        <v>1</v>
      </c>
      <c r="S3934" s="5" t="str">
        <f t="shared" si="370"/>
        <v>theater</v>
      </c>
      <c r="T3934" s="5" t="str">
        <f t="shared" si="371"/>
        <v>plays</v>
      </c>
    </row>
    <row r="3935" spans="1:20" ht="32" x14ac:dyDescent="0.2">
      <c r="A3935" s="5">
        <v>3933</v>
      </c>
      <c r="B3935" s="12" t="s">
        <v>3930</v>
      </c>
      <c r="C3935" s="12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18">
        <f t="shared" si="366"/>
        <v>42538.884976851848</v>
      </c>
      <c r="O3935" s="16">
        <f t="shared" si="367"/>
        <v>42567.821527777771</v>
      </c>
      <c r="P3935" s="5" t="s">
        <v>8271</v>
      </c>
      <c r="Q3935" s="9">
        <f t="shared" si="368"/>
        <v>0.15742857142857142</v>
      </c>
      <c r="R3935" s="15">
        <f t="shared" si="369"/>
        <v>91.83</v>
      </c>
      <c r="S3935" s="5" t="str">
        <f t="shared" si="370"/>
        <v>theater</v>
      </c>
      <c r="T3935" s="5" t="str">
        <f t="shared" si="371"/>
        <v>plays</v>
      </c>
    </row>
    <row r="3936" spans="1:20" ht="32" x14ac:dyDescent="0.2">
      <c r="A3936" s="5">
        <v>3934</v>
      </c>
      <c r="B3936" s="12" t="s">
        <v>3931</v>
      </c>
      <c r="C3936" s="12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18">
        <f t="shared" si="366"/>
        <v>42233.588414351849</v>
      </c>
      <c r="O3936" s="16">
        <f t="shared" si="367"/>
        <v>42278.333333333336</v>
      </c>
      <c r="P3936" s="5" t="s">
        <v>8271</v>
      </c>
      <c r="Q3936" s="9">
        <f t="shared" si="368"/>
        <v>0.11</v>
      </c>
      <c r="R3936" s="15">
        <f t="shared" si="369"/>
        <v>45.83</v>
      </c>
      <c r="S3936" s="5" t="str">
        <f t="shared" si="370"/>
        <v>theater</v>
      </c>
      <c r="T3936" s="5" t="str">
        <f t="shared" si="371"/>
        <v>plays</v>
      </c>
    </row>
    <row r="3937" spans="1:20" ht="32" x14ac:dyDescent="0.2">
      <c r="A3937" s="5">
        <v>3935</v>
      </c>
      <c r="B3937" s="12" t="s">
        <v>3932</v>
      </c>
      <c r="C3937" s="12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18">
        <f t="shared" si="366"/>
        <v>42221.573449074072</v>
      </c>
      <c r="O3937" s="16">
        <f t="shared" si="367"/>
        <v>42281.448449074072</v>
      </c>
      <c r="P3937" s="5" t="s">
        <v>8271</v>
      </c>
      <c r="Q3937" s="9">
        <f t="shared" si="368"/>
        <v>0.43833333333333335</v>
      </c>
      <c r="R3937" s="15">
        <f t="shared" si="369"/>
        <v>57.17</v>
      </c>
      <c r="S3937" s="5" t="str">
        <f t="shared" si="370"/>
        <v>theater</v>
      </c>
      <c r="T3937" s="5" t="str">
        <f t="shared" si="371"/>
        <v>plays</v>
      </c>
    </row>
    <row r="3938" spans="1:20" ht="32" x14ac:dyDescent="0.2">
      <c r="A3938" s="5">
        <v>3936</v>
      </c>
      <c r="B3938" s="12" t="s">
        <v>3933</v>
      </c>
      <c r="C3938" s="12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18">
        <f t="shared" si="366"/>
        <v>42675.179629629631</v>
      </c>
      <c r="O3938" s="16">
        <f t="shared" si="367"/>
        <v>42705.096296296295</v>
      </c>
      <c r="P3938" s="5" t="s">
        <v>8271</v>
      </c>
      <c r="Q3938" s="9">
        <f t="shared" si="368"/>
        <v>0</v>
      </c>
      <c r="R3938" s="15" t="str">
        <f t="shared" si="369"/>
        <v>N/A</v>
      </c>
      <c r="S3938" s="5" t="str">
        <f t="shared" si="370"/>
        <v>theater</v>
      </c>
      <c r="T3938" s="5" t="str">
        <f t="shared" si="371"/>
        <v>plays</v>
      </c>
    </row>
    <row r="3939" spans="1:20" ht="32" x14ac:dyDescent="0.2">
      <c r="A3939" s="5">
        <v>3937</v>
      </c>
      <c r="B3939" s="12" t="s">
        <v>3934</v>
      </c>
      <c r="C3939" s="12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18">
        <f t="shared" si="366"/>
        <v>42534.548148148147</v>
      </c>
      <c r="O3939" s="16">
        <f t="shared" si="367"/>
        <v>42562.423148148147</v>
      </c>
      <c r="P3939" s="5" t="s">
        <v>8271</v>
      </c>
      <c r="Q3939" s="9">
        <f t="shared" si="368"/>
        <v>0.86135181975736563</v>
      </c>
      <c r="R3939" s="15">
        <f t="shared" si="369"/>
        <v>248.5</v>
      </c>
      <c r="S3939" s="5" t="str">
        <f t="shared" si="370"/>
        <v>theater</v>
      </c>
      <c r="T3939" s="5" t="str">
        <f t="shared" si="371"/>
        <v>plays</v>
      </c>
    </row>
    <row r="3940" spans="1:20" ht="32" x14ac:dyDescent="0.2">
      <c r="A3940" s="5">
        <v>3938</v>
      </c>
      <c r="B3940" s="12" t="s">
        <v>3935</v>
      </c>
      <c r="C3940" s="12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18">
        <f t="shared" si="366"/>
        <v>42151.822384259256</v>
      </c>
      <c r="O3940" s="16">
        <f t="shared" si="367"/>
        <v>42182.697384259256</v>
      </c>
      <c r="P3940" s="5" t="s">
        <v>8271</v>
      </c>
      <c r="Q3940" s="9">
        <f t="shared" si="368"/>
        <v>0.12196620583717357</v>
      </c>
      <c r="R3940" s="15">
        <f t="shared" si="369"/>
        <v>79.400000000000006</v>
      </c>
      <c r="S3940" s="5" t="str">
        <f t="shared" si="370"/>
        <v>theater</v>
      </c>
      <c r="T3940" s="5" t="str">
        <f t="shared" si="371"/>
        <v>plays</v>
      </c>
    </row>
    <row r="3941" spans="1:20" ht="32" x14ac:dyDescent="0.2">
      <c r="A3941" s="5">
        <v>3939</v>
      </c>
      <c r="B3941" s="12" t="s">
        <v>3936</v>
      </c>
      <c r="C3941" s="12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18">
        <f t="shared" si="366"/>
        <v>41915.316886574074</v>
      </c>
      <c r="O3941" s="16">
        <f t="shared" si="367"/>
        <v>41918.979166666664</v>
      </c>
      <c r="P3941" s="5" t="s">
        <v>8271</v>
      </c>
      <c r="Q3941" s="9">
        <f t="shared" si="368"/>
        <v>1E-3</v>
      </c>
      <c r="R3941" s="15">
        <f t="shared" si="369"/>
        <v>5</v>
      </c>
      <c r="S3941" s="5" t="str">
        <f t="shared" si="370"/>
        <v>theater</v>
      </c>
      <c r="T3941" s="5" t="str">
        <f t="shared" si="371"/>
        <v>plays</v>
      </c>
    </row>
    <row r="3942" spans="1:20" ht="32" x14ac:dyDescent="0.2">
      <c r="A3942" s="5">
        <v>3940</v>
      </c>
      <c r="B3942" s="12" t="s">
        <v>3937</v>
      </c>
      <c r="C3942" s="12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18">
        <f t="shared" si="366"/>
        <v>41961.409155092588</v>
      </c>
      <c r="O3942" s="16">
        <f t="shared" si="367"/>
        <v>42006.284155092588</v>
      </c>
      <c r="P3942" s="5" t="s">
        <v>8271</v>
      </c>
      <c r="Q3942" s="9">
        <f t="shared" si="368"/>
        <v>2.2000000000000001E-3</v>
      </c>
      <c r="R3942" s="15">
        <f t="shared" si="369"/>
        <v>5.5</v>
      </c>
      <c r="S3942" s="5" t="str">
        <f t="shared" si="370"/>
        <v>theater</v>
      </c>
      <c r="T3942" s="5" t="str">
        <f t="shared" si="371"/>
        <v>plays</v>
      </c>
    </row>
    <row r="3943" spans="1:20" ht="32" x14ac:dyDescent="0.2">
      <c r="A3943" s="5">
        <v>3941</v>
      </c>
      <c r="B3943" s="12" t="s">
        <v>3938</v>
      </c>
      <c r="C3943" s="12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18">
        <f t="shared" si="366"/>
        <v>41940.503900462958</v>
      </c>
      <c r="O3943" s="16">
        <f t="shared" si="367"/>
        <v>41967.833333333336</v>
      </c>
      <c r="P3943" s="5" t="s">
        <v>8271</v>
      </c>
      <c r="Q3943" s="9">
        <f t="shared" si="368"/>
        <v>9.0909090909090905E-3</v>
      </c>
      <c r="R3943" s="15">
        <f t="shared" si="369"/>
        <v>25</v>
      </c>
      <c r="S3943" s="5" t="str">
        <f t="shared" si="370"/>
        <v>theater</v>
      </c>
      <c r="T3943" s="5" t="str">
        <f t="shared" si="371"/>
        <v>plays</v>
      </c>
    </row>
    <row r="3944" spans="1:20" ht="32" x14ac:dyDescent="0.2">
      <c r="A3944" s="5">
        <v>3942</v>
      </c>
      <c r="B3944" s="12" t="s">
        <v>3939</v>
      </c>
      <c r="C3944" s="12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18">
        <f t="shared" si="366"/>
        <v>42111.820763888885</v>
      </c>
      <c r="O3944" s="16">
        <f t="shared" si="367"/>
        <v>42171.695763888885</v>
      </c>
      <c r="P3944" s="5" t="s">
        <v>8271</v>
      </c>
      <c r="Q3944" s="9">
        <f t="shared" si="368"/>
        <v>0</v>
      </c>
      <c r="R3944" s="15" t="str">
        <f t="shared" si="369"/>
        <v>N/A</v>
      </c>
      <c r="S3944" s="5" t="str">
        <f t="shared" si="370"/>
        <v>theater</v>
      </c>
      <c r="T3944" s="5" t="str">
        <f t="shared" si="371"/>
        <v>plays</v>
      </c>
    </row>
    <row r="3945" spans="1:20" ht="32" x14ac:dyDescent="0.2">
      <c r="A3945" s="5">
        <v>3943</v>
      </c>
      <c r="B3945" s="12" t="s">
        <v>3940</v>
      </c>
      <c r="C3945" s="12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18">
        <f t="shared" si="366"/>
        <v>42279.695231481477</v>
      </c>
      <c r="O3945" s="16">
        <f t="shared" si="367"/>
        <v>42310.493055555555</v>
      </c>
      <c r="P3945" s="5" t="s">
        <v>8271</v>
      </c>
      <c r="Q3945" s="9">
        <f t="shared" si="368"/>
        <v>0.35639999999999999</v>
      </c>
      <c r="R3945" s="15">
        <f t="shared" si="369"/>
        <v>137.08000000000001</v>
      </c>
      <c r="S3945" s="5" t="str">
        <f t="shared" si="370"/>
        <v>theater</v>
      </c>
      <c r="T3945" s="5" t="str">
        <f t="shared" si="371"/>
        <v>plays</v>
      </c>
    </row>
    <row r="3946" spans="1:20" ht="32" x14ac:dyDescent="0.2">
      <c r="A3946" s="5">
        <v>3944</v>
      </c>
      <c r="B3946" s="12" t="s">
        <v>3941</v>
      </c>
      <c r="C3946" s="12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18">
        <f t="shared" si="366"/>
        <v>42213.579571759255</v>
      </c>
      <c r="O3946" s="16">
        <f t="shared" si="367"/>
        <v>42243.454571759255</v>
      </c>
      <c r="P3946" s="5" t="s">
        <v>8271</v>
      </c>
      <c r="Q3946" s="9">
        <f t="shared" si="368"/>
        <v>0</v>
      </c>
      <c r="R3946" s="15" t="str">
        <f t="shared" si="369"/>
        <v>N/A</v>
      </c>
      <c r="S3946" s="5" t="str">
        <f t="shared" si="370"/>
        <v>theater</v>
      </c>
      <c r="T3946" s="5" t="str">
        <f t="shared" si="371"/>
        <v>plays</v>
      </c>
    </row>
    <row r="3947" spans="1:20" ht="32" x14ac:dyDescent="0.2">
      <c r="A3947" s="5">
        <v>3945</v>
      </c>
      <c r="B3947" s="12" t="s">
        <v>3942</v>
      </c>
      <c r="C3947" s="12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18">
        <f t="shared" si="366"/>
        <v>42109.718379629623</v>
      </c>
      <c r="O3947" s="16">
        <f t="shared" si="367"/>
        <v>42139.593379629623</v>
      </c>
      <c r="P3947" s="5" t="s">
        <v>8271</v>
      </c>
      <c r="Q3947" s="9">
        <f t="shared" si="368"/>
        <v>2.5000000000000001E-3</v>
      </c>
      <c r="R3947" s="15">
        <f t="shared" si="369"/>
        <v>5</v>
      </c>
      <c r="S3947" s="5" t="str">
        <f t="shared" si="370"/>
        <v>theater</v>
      </c>
      <c r="T3947" s="5" t="str">
        <f t="shared" si="371"/>
        <v>plays</v>
      </c>
    </row>
    <row r="3948" spans="1:20" ht="16" x14ac:dyDescent="0.2">
      <c r="A3948" s="5">
        <v>3946</v>
      </c>
      <c r="B3948" s="12" t="s">
        <v>3943</v>
      </c>
      <c r="C3948" s="12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18">
        <f t="shared" si="366"/>
        <v>42031.750254629624</v>
      </c>
      <c r="O3948" s="16">
        <f t="shared" si="367"/>
        <v>42063.124999999993</v>
      </c>
      <c r="P3948" s="5" t="s">
        <v>8271</v>
      </c>
      <c r="Q3948" s="9">
        <f t="shared" si="368"/>
        <v>3.2500000000000001E-2</v>
      </c>
      <c r="R3948" s="15">
        <f t="shared" si="369"/>
        <v>39</v>
      </c>
      <c r="S3948" s="5" t="str">
        <f t="shared" si="370"/>
        <v>theater</v>
      </c>
      <c r="T3948" s="5" t="str">
        <f t="shared" si="371"/>
        <v>plays</v>
      </c>
    </row>
    <row r="3949" spans="1:20" ht="32" x14ac:dyDescent="0.2">
      <c r="A3949" s="5">
        <v>3947</v>
      </c>
      <c r="B3949" s="12" t="s">
        <v>3944</v>
      </c>
      <c r="C3949" s="12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18">
        <f t="shared" si="366"/>
        <v>42615.059537037036</v>
      </c>
      <c r="O3949" s="16">
        <f t="shared" si="367"/>
        <v>42644.934537037036</v>
      </c>
      <c r="P3949" s="5" t="s">
        <v>8271</v>
      </c>
      <c r="Q3949" s="9">
        <f t="shared" si="368"/>
        <v>3.3666666666666664E-2</v>
      </c>
      <c r="R3949" s="15">
        <f t="shared" si="369"/>
        <v>50.5</v>
      </c>
      <c r="S3949" s="5" t="str">
        <f t="shared" si="370"/>
        <v>theater</v>
      </c>
      <c r="T3949" s="5" t="str">
        <f t="shared" si="371"/>
        <v>plays</v>
      </c>
    </row>
    <row r="3950" spans="1:20" ht="32" x14ac:dyDescent="0.2">
      <c r="A3950" s="5">
        <v>3948</v>
      </c>
      <c r="B3950" s="12" t="s">
        <v>3945</v>
      </c>
      <c r="C3950" s="12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18">
        <f t="shared" si="366"/>
        <v>41829.242164351854</v>
      </c>
      <c r="O3950" s="16">
        <f t="shared" si="367"/>
        <v>41889.117164351854</v>
      </c>
      <c r="P3950" s="5" t="s">
        <v>8271</v>
      </c>
      <c r="Q3950" s="9">
        <f t="shared" si="368"/>
        <v>0</v>
      </c>
      <c r="R3950" s="15" t="str">
        <f t="shared" si="369"/>
        <v>N/A</v>
      </c>
      <c r="S3950" s="5" t="str">
        <f t="shared" si="370"/>
        <v>theater</v>
      </c>
      <c r="T3950" s="5" t="str">
        <f t="shared" si="371"/>
        <v>plays</v>
      </c>
    </row>
    <row r="3951" spans="1:20" ht="32" x14ac:dyDescent="0.2">
      <c r="A3951" s="5">
        <v>3949</v>
      </c>
      <c r="B3951" s="12" t="s">
        <v>3946</v>
      </c>
      <c r="C3951" s="12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18">
        <f t="shared" si="366"/>
        <v>42016.037280092591</v>
      </c>
      <c r="O3951" s="16">
        <f t="shared" si="367"/>
        <v>42045.912280092591</v>
      </c>
      <c r="P3951" s="5" t="s">
        <v>8271</v>
      </c>
      <c r="Q3951" s="9">
        <f t="shared" si="368"/>
        <v>0.15770000000000001</v>
      </c>
      <c r="R3951" s="15">
        <f t="shared" si="369"/>
        <v>49.28</v>
      </c>
      <c r="S3951" s="5" t="str">
        <f t="shared" si="370"/>
        <v>theater</v>
      </c>
      <c r="T3951" s="5" t="str">
        <f t="shared" si="371"/>
        <v>plays</v>
      </c>
    </row>
    <row r="3952" spans="1:20" ht="32" x14ac:dyDescent="0.2">
      <c r="A3952" s="5">
        <v>3950</v>
      </c>
      <c r="B3952" s="12" t="s">
        <v>3947</v>
      </c>
      <c r="C3952" s="12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18">
        <f t="shared" si="366"/>
        <v>42439.618981481479</v>
      </c>
      <c r="O3952" s="16">
        <f t="shared" si="367"/>
        <v>42468.565972222219</v>
      </c>
      <c r="P3952" s="5" t="s">
        <v>8271</v>
      </c>
      <c r="Q3952" s="9">
        <f t="shared" si="368"/>
        <v>6.2500000000000003E-3</v>
      </c>
      <c r="R3952" s="15">
        <f t="shared" si="369"/>
        <v>25</v>
      </c>
      <c r="S3952" s="5" t="str">
        <f t="shared" si="370"/>
        <v>theater</v>
      </c>
      <c r="T3952" s="5" t="str">
        <f t="shared" si="371"/>
        <v>plays</v>
      </c>
    </row>
    <row r="3953" spans="1:20" ht="32" x14ac:dyDescent="0.2">
      <c r="A3953" s="5">
        <v>3951</v>
      </c>
      <c r="B3953" s="12" t="s">
        <v>3948</v>
      </c>
      <c r="C3953" s="12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18">
        <f t="shared" si="366"/>
        <v>42433.742384259262</v>
      </c>
      <c r="O3953" s="16">
        <f t="shared" si="367"/>
        <v>42493.57571759259</v>
      </c>
      <c r="P3953" s="5" t="s">
        <v>8271</v>
      </c>
      <c r="Q3953" s="9">
        <f t="shared" si="368"/>
        <v>5.0000000000000004E-6</v>
      </c>
      <c r="R3953" s="15">
        <f t="shared" si="369"/>
        <v>1</v>
      </c>
      <c r="S3953" s="5" t="str">
        <f t="shared" si="370"/>
        <v>theater</v>
      </c>
      <c r="T3953" s="5" t="str">
        <f t="shared" si="371"/>
        <v>plays</v>
      </c>
    </row>
    <row r="3954" spans="1:20" ht="32" x14ac:dyDescent="0.2">
      <c r="A3954" s="5">
        <v>3952</v>
      </c>
      <c r="B3954" s="12" t="s">
        <v>3949</v>
      </c>
      <c r="C3954" s="12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18">
        <f t="shared" si="366"/>
        <v>42243.707060185181</v>
      </c>
      <c r="O3954" s="16">
        <f t="shared" si="367"/>
        <v>42303.582060185181</v>
      </c>
      <c r="P3954" s="5" t="s">
        <v>8271</v>
      </c>
      <c r="Q3954" s="9">
        <f t="shared" si="368"/>
        <v>9.6153846153846159E-4</v>
      </c>
      <c r="R3954" s="15">
        <f t="shared" si="369"/>
        <v>25</v>
      </c>
      <c r="S3954" s="5" t="str">
        <f t="shared" si="370"/>
        <v>theater</v>
      </c>
      <c r="T3954" s="5" t="str">
        <f t="shared" si="371"/>
        <v>plays</v>
      </c>
    </row>
    <row r="3955" spans="1:20" ht="32" x14ac:dyDescent="0.2">
      <c r="A3955" s="5">
        <v>3953</v>
      </c>
      <c r="B3955" s="12" t="s">
        <v>3950</v>
      </c>
      <c r="C3955" s="12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18">
        <f t="shared" si="366"/>
        <v>42549.965115740742</v>
      </c>
      <c r="O3955" s="16">
        <f t="shared" si="367"/>
        <v>42580.770138888889</v>
      </c>
      <c r="P3955" s="5" t="s">
        <v>8271</v>
      </c>
      <c r="Q3955" s="9">
        <f t="shared" si="368"/>
        <v>0</v>
      </c>
      <c r="R3955" s="15" t="str">
        <f t="shared" si="369"/>
        <v>N/A</v>
      </c>
      <c r="S3955" s="5" t="str">
        <f t="shared" si="370"/>
        <v>theater</v>
      </c>
      <c r="T3955" s="5" t="str">
        <f t="shared" si="371"/>
        <v>plays</v>
      </c>
    </row>
    <row r="3956" spans="1:20" ht="32" x14ac:dyDescent="0.2">
      <c r="A3956" s="5">
        <v>3954</v>
      </c>
      <c r="B3956" s="12" t="s">
        <v>3951</v>
      </c>
      <c r="C3956" s="12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18">
        <f t="shared" si="366"/>
        <v>41774.567870370367</v>
      </c>
      <c r="O3956" s="16">
        <f t="shared" si="367"/>
        <v>41834.442870370367</v>
      </c>
      <c r="P3956" s="5" t="s">
        <v>8271</v>
      </c>
      <c r="Q3956" s="9">
        <f t="shared" si="368"/>
        <v>0</v>
      </c>
      <c r="R3956" s="15" t="str">
        <f t="shared" si="369"/>
        <v>N/A</v>
      </c>
      <c r="S3956" s="5" t="str">
        <f t="shared" si="370"/>
        <v>theater</v>
      </c>
      <c r="T3956" s="5" t="str">
        <f t="shared" si="371"/>
        <v>plays</v>
      </c>
    </row>
    <row r="3957" spans="1:20" ht="32" x14ac:dyDescent="0.2">
      <c r="A3957" s="5">
        <v>3955</v>
      </c>
      <c r="B3957" s="12" t="s">
        <v>3952</v>
      </c>
      <c r="C3957" s="12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18">
        <f t="shared" si="366"/>
        <v>42306.765520833331</v>
      </c>
      <c r="O3957" s="16">
        <f t="shared" si="367"/>
        <v>42336.682187499995</v>
      </c>
      <c r="P3957" s="5" t="s">
        <v>8271</v>
      </c>
      <c r="Q3957" s="9">
        <f t="shared" si="368"/>
        <v>0.24285714285714285</v>
      </c>
      <c r="R3957" s="15">
        <f t="shared" si="369"/>
        <v>53.13</v>
      </c>
      <c r="S3957" s="5" t="str">
        <f t="shared" si="370"/>
        <v>theater</v>
      </c>
      <c r="T3957" s="5" t="str">
        <f t="shared" si="371"/>
        <v>plays</v>
      </c>
    </row>
    <row r="3958" spans="1:20" ht="32" x14ac:dyDescent="0.2">
      <c r="A3958" s="5">
        <v>3956</v>
      </c>
      <c r="B3958" s="12" t="s">
        <v>3953</v>
      </c>
      <c r="C3958" s="12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18">
        <f t="shared" si="366"/>
        <v>42457.848692129628</v>
      </c>
      <c r="O3958" s="16">
        <f t="shared" si="367"/>
        <v>42484.805555555555</v>
      </c>
      <c r="P3958" s="5" t="s">
        <v>8271</v>
      </c>
      <c r="Q3958" s="9">
        <f t="shared" si="368"/>
        <v>0</v>
      </c>
      <c r="R3958" s="15" t="str">
        <f t="shared" si="369"/>
        <v>N/A</v>
      </c>
      <c r="S3958" s="5" t="str">
        <f t="shared" si="370"/>
        <v>theater</v>
      </c>
      <c r="T3958" s="5" t="str">
        <f t="shared" si="371"/>
        <v>plays</v>
      </c>
    </row>
    <row r="3959" spans="1:20" ht="32" x14ac:dyDescent="0.2">
      <c r="A3959" s="5">
        <v>3957</v>
      </c>
      <c r="B3959" s="12" t="s">
        <v>3954</v>
      </c>
      <c r="C3959" s="12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18">
        <f t="shared" si="366"/>
        <v>42513.89298611111</v>
      </c>
      <c r="O3959" s="16">
        <f t="shared" si="367"/>
        <v>42559.76798611111</v>
      </c>
      <c r="P3959" s="5" t="s">
        <v>8271</v>
      </c>
      <c r="Q3959" s="9">
        <f t="shared" si="368"/>
        <v>2.5000000000000001E-4</v>
      </c>
      <c r="R3959" s="15">
        <f t="shared" si="369"/>
        <v>7</v>
      </c>
      <c r="S3959" s="5" t="str">
        <f t="shared" si="370"/>
        <v>theater</v>
      </c>
      <c r="T3959" s="5" t="str">
        <f t="shared" si="371"/>
        <v>plays</v>
      </c>
    </row>
    <row r="3960" spans="1:20" ht="32" x14ac:dyDescent="0.2">
      <c r="A3960" s="5">
        <v>3958</v>
      </c>
      <c r="B3960" s="12" t="s">
        <v>3955</v>
      </c>
      <c r="C3960" s="12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18">
        <f t="shared" si="366"/>
        <v>41816.867037037031</v>
      </c>
      <c r="O3960" s="16">
        <f t="shared" si="367"/>
        <v>41853.375</v>
      </c>
      <c r="P3960" s="5" t="s">
        <v>8271</v>
      </c>
      <c r="Q3960" s="9">
        <f t="shared" si="368"/>
        <v>0.32050000000000001</v>
      </c>
      <c r="R3960" s="15">
        <f t="shared" si="369"/>
        <v>40.06</v>
      </c>
      <c r="S3960" s="5" t="str">
        <f t="shared" si="370"/>
        <v>theater</v>
      </c>
      <c r="T3960" s="5" t="str">
        <f t="shared" si="371"/>
        <v>plays</v>
      </c>
    </row>
    <row r="3961" spans="1:20" ht="32" x14ac:dyDescent="0.2">
      <c r="A3961" s="5">
        <v>3959</v>
      </c>
      <c r="B3961" s="12" t="s">
        <v>3956</v>
      </c>
      <c r="C3961" s="12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18">
        <f t="shared" si="366"/>
        <v>41880.705509259256</v>
      </c>
      <c r="O3961" s="16">
        <f t="shared" si="367"/>
        <v>41910.580509259256</v>
      </c>
      <c r="P3961" s="5" t="s">
        <v>8271</v>
      </c>
      <c r="Q3961" s="9">
        <f t="shared" si="368"/>
        <v>0.24333333333333335</v>
      </c>
      <c r="R3961" s="15">
        <f t="shared" si="369"/>
        <v>24.33</v>
      </c>
      <c r="S3961" s="5" t="str">
        <f t="shared" si="370"/>
        <v>theater</v>
      </c>
      <c r="T3961" s="5" t="str">
        <f t="shared" si="371"/>
        <v>plays</v>
      </c>
    </row>
    <row r="3962" spans="1:20" ht="32" x14ac:dyDescent="0.2">
      <c r="A3962" s="5">
        <v>3960</v>
      </c>
      <c r="B3962" s="12" t="s">
        <v>3957</v>
      </c>
      <c r="C3962" s="12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18">
        <f t="shared" si="366"/>
        <v>42342.76222222222</v>
      </c>
      <c r="O3962" s="16">
        <f t="shared" si="367"/>
        <v>42372.63722222222</v>
      </c>
      <c r="P3962" s="5" t="s">
        <v>8271</v>
      </c>
      <c r="Q3962" s="9">
        <f t="shared" si="368"/>
        <v>1.4999999999999999E-2</v>
      </c>
      <c r="R3962" s="15">
        <f t="shared" si="369"/>
        <v>11.25</v>
      </c>
      <c r="S3962" s="5" t="str">
        <f t="shared" si="370"/>
        <v>theater</v>
      </c>
      <c r="T3962" s="5" t="str">
        <f t="shared" si="371"/>
        <v>plays</v>
      </c>
    </row>
    <row r="3963" spans="1:20" ht="32" x14ac:dyDescent="0.2">
      <c r="A3963" s="5">
        <v>3961</v>
      </c>
      <c r="B3963" s="12" t="s">
        <v>3958</v>
      </c>
      <c r="C3963" s="12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18">
        <f t="shared" si="366"/>
        <v>41745.807986111111</v>
      </c>
      <c r="O3963" s="16">
        <f t="shared" si="367"/>
        <v>41767.682986111111</v>
      </c>
      <c r="P3963" s="5" t="s">
        <v>8271</v>
      </c>
      <c r="Q3963" s="9">
        <f t="shared" si="368"/>
        <v>4.1999999999999997E-3</v>
      </c>
      <c r="R3963" s="15">
        <f t="shared" si="369"/>
        <v>10.5</v>
      </c>
      <c r="S3963" s="5" t="str">
        <f t="shared" si="370"/>
        <v>theater</v>
      </c>
      <c r="T3963" s="5" t="str">
        <f t="shared" si="371"/>
        <v>plays</v>
      </c>
    </row>
    <row r="3964" spans="1:20" ht="32" x14ac:dyDescent="0.2">
      <c r="A3964" s="5">
        <v>3962</v>
      </c>
      <c r="B3964" s="12" t="s">
        <v>3959</v>
      </c>
      <c r="C3964" s="12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18">
        <f t="shared" si="366"/>
        <v>42311.538124999999</v>
      </c>
      <c r="O3964" s="16">
        <f t="shared" si="367"/>
        <v>42336.413124999999</v>
      </c>
      <c r="P3964" s="5" t="s">
        <v>8271</v>
      </c>
      <c r="Q3964" s="9">
        <f t="shared" si="368"/>
        <v>3.214285714285714E-2</v>
      </c>
      <c r="R3964" s="15">
        <f t="shared" si="369"/>
        <v>15</v>
      </c>
      <c r="S3964" s="5" t="str">
        <f t="shared" si="370"/>
        <v>theater</v>
      </c>
      <c r="T3964" s="5" t="str">
        <f t="shared" si="371"/>
        <v>plays</v>
      </c>
    </row>
    <row r="3965" spans="1:20" ht="32" x14ac:dyDescent="0.2">
      <c r="A3965" s="5">
        <v>3963</v>
      </c>
      <c r="B3965" s="12" t="s">
        <v>3960</v>
      </c>
      <c r="C3965" s="12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18">
        <f t="shared" si="366"/>
        <v>42296.070798611108</v>
      </c>
      <c r="O3965" s="16">
        <f t="shared" si="367"/>
        <v>42325.987465277773</v>
      </c>
      <c r="P3965" s="5" t="s">
        <v>8271</v>
      </c>
      <c r="Q3965" s="9">
        <f t="shared" si="368"/>
        <v>0</v>
      </c>
      <c r="R3965" s="15" t="str">
        <f t="shared" si="369"/>
        <v>N/A</v>
      </c>
      <c r="S3965" s="5" t="str">
        <f t="shared" si="370"/>
        <v>theater</v>
      </c>
      <c r="T3965" s="5" t="str">
        <f t="shared" si="371"/>
        <v>plays</v>
      </c>
    </row>
    <row r="3966" spans="1:20" ht="32" x14ac:dyDescent="0.2">
      <c r="A3966" s="5">
        <v>3964</v>
      </c>
      <c r="B3966" s="12" t="s">
        <v>3961</v>
      </c>
      <c r="C3966" s="12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18">
        <f t="shared" si="366"/>
        <v>42053.638726851852</v>
      </c>
      <c r="O3966" s="16">
        <f t="shared" si="367"/>
        <v>42113.47206018518</v>
      </c>
      <c r="P3966" s="5" t="s">
        <v>8271</v>
      </c>
      <c r="Q3966" s="9">
        <f t="shared" si="368"/>
        <v>6.3E-2</v>
      </c>
      <c r="R3966" s="15">
        <f t="shared" si="369"/>
        <v>42</v>
      </c>
      <c r="S3966" s="5" t="str">
        <f t="shared" si="370"/>
        <v>theater</v>
      </c>
      <c r="T3966" s="5" t="str">
        <f t="shared" si="371"/>
        <v>plays</v>
      </c>
    </row>
    <row r="3967" spans="1:20" ht="32" x14ac:dyDescent="0.2">
      <c r="A3967" s="5">
        <v>3965</v>
      </c>
      <c r="B3967" s="12" t="s">
        <v>3962</v>
      </c>
      <c r="C3967" s="12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18">
        <f t="shared" si="366"/>
        <v>42414.152546296296</v>
      </c>
      <c r="O3967" s="16">
        <f t="shared" si="367"/>
        <v>42473.985879629625</v>
      </c>
      <c r="P3967" s="5" t="s">
        <v>8271</v>
      </c>
      <c r="Q3967" s="9">
        <f t="shared" si="368"/>
        <v>0.14249999999999999</v>
      </c>
      <c r="R3967" s="15">
        <f t="shared" si="369"/>
        <v>71.25</v>
      </c>
      <c r="S3967" s="5" t="str">
        <f t="shared" si="370"/>
        <v>theater</v>
      </c>
      <c r="T3967" s="5" t="str">
        <f t="shared" si="371"/>
        <v>plays</v>
      </c>
    </row>
    <row r="3968" spans="1:20" ht="32" x14ac:dyDescent="0.2">
      <c r="A3968" s="5">
        <v>3966</v>
      </c>
      <c r="B3968" s="12" t="s">
        <v>3963</v>
      </c>
      <c r="C3968" s="12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18">
        <f t="shared" si="366"/>
        <v>41801.628217592588</v>
      </c>
      <c r="O3968" s="16">
        <f t="shared" si="367"/>
        <v>41843.915972222218</v>
      </c>
      <c r="P3968" s="5" t="s">
        <v>8271</v>
      </c>
      <c r="Q3968" s="9">
        <f t="shared" si="368"/>
        <v>6.0000000000000001E-3</v>
      </c>
      <c r="R3968" s="15">
        <f t="shared" si="369"/>
        <v>22.5</v>
      </c>
      <c r="S3968" s="5" t="str">
        <f t="shared" si="370"/>
        <v>theater</v>
      </c>
      <c r="T3968" s="5" t="str">
        <f t="shared" si="371"/>
        <v>plays</v>
      </c>
    </row>
    <row r="3969" spans="1:20" ht="32" x14ac:dyDescent="0.2">
      <c r="A3969" s="5">
        <v>3967</v>
      </c>
      <c r="B3969" s="12" t="s">
        <v>3964</v>
      </c>
      <c r="C3969" s="12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18">
        <f t="shared" si="366"/>
        <v>42770.207256944443</v>
      </c>
      <c r="O3969" s="16">
        <f t="shared" si="367"/>
        <v>42800.082256944443</v>
      </c>
      <c r="P3969" s="5" t="s">
        <v>8271</v>
      </c>
      <c r="Q3969" s="9">
        <f t="shared" si="368"/>
        <v>0.2411764705882353</v>
      </c>
      <c r="R3969" s="15">
        <f t="shared" si="369"/>
        <v>41</v>
      </c>
      <c r="S3969" s="5" t="str">
        <f t="shared" si="370"/>
        <v>theater</v>
      </c>
      <c r="T3969" s="5" t="str">
        <f t="shared" si="371"/>
        <v>plays</v>
      </c>
    </row>
    <row r="3970" spans="1:20" ht="32" x14ac:dyDescent="0.2">
      <c r="A3970" s="5">
        <v>3968</v>
      </c>
      <c r="B3970" s="12" t="s">
        <v>3965</v>
      </c>
      <c r="C3970" s="12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18">
        <f t="shared" ref="N3970:N4033" si="372">(J3970/86400)+25569+(-2/24)</f>
        <v>42452.73232638889</v>
      </c>
      <c r="O3970" s="16">
        <f t="shared" ref="O3970:O4033" si="373">(I3970/86400)+25569+(-5/24)</f>
        <v>42512.60732638889</v>
      </c>
      <c r="P3970" s="5" t="s">
        <v>8271</v>
      </c>
      <c r="Q3970" s="9">
        <f t="shared" ref="Q3970:Q4033" si="374">E3970/D3970</f>
        <v>0.10539999999999999</v>
      </c>
      <c r="R3970" s="15">
        <f t="shared" ref="R3970:R4033" si="375">IF(OR(E3970=0,L3970=0),"N/A",ROUND((E3970/L3970),2))</f>
        <v>47.91</v>
      </c>
      <c r="S3970" s="5" t="str">
        <f t="shared" ref="S3970:S4033" si="376">LEFT(P3970,(FIND("/",P3970,1)-1))</f>
        <v>theater</v>
      </c>
      <c r="T3970" s="5" t="str">
        <f t="shared" ref="T3970:T4033" si="377">RIGHT(P3970,LEN(P3970)-FIND("/",P3970))</f>
        <v>plays</v>
      </c>
    </row>
    <row r="3971" spans="1:20" ht="32" x14ac:dyDescent="0.2">
      <c r="A3971" s="5">
        <v>3969</v>
      </c>
      <c r="B3971" s="12" t="s">
        <v>3966</v>
      </c>
      <c r="C3971" s="12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18">
        <f t="shared" si="372"/>
        <v>42601.771365740737</v>
      </c>
      <c r="O3971" s="16">
        <f t="shared" si="373"/>
        <v>42610.954861111109</v>
      </c>
      <c r="P3971" s="5" t="s">
        <v>8271</v>
      </c>
      <c r="Q3971" s="9">
        <f t="shared" si="374"/>
        <v>7.4690265486725665E-2</v>
      </c>
      <c r="R3971" s="15">
        <f t="shared" si="375"/>
        <v>35.17</v>
      </c>
      <c r="S3971" s="5" t="str">
        <f t="shared" si="376"/>
        <v>theater</v>
      </c>
      <c r="T3971" s="5" t="str">
        <f t="shared" si="377"/>
        <v>plays</v>
      </c>
    </row>
    <row r="3972" spans="1:20" ht="32" x14ac:dyDescent="0.2">
      <c r="A3972" s="5">
        <v>3970</v>
      </c>
      <c r="B3972" s="12" t="s">
        <v>3967</v>
      </c>
      <c r="C3972" s="12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18">
        <f t="shared" si="372"/>
        <v>42447.780219907407</v>
      </c>
      <c r="O3972" s="16">
        <f t="shared" si="373"/>
        <v>42477.655219907407</v>
      </c>
      <c r="P3972" s="5" t="s">
        <v>8271</v>
      </c>
      <c r="Q3972" s="9">
        <f t="shared" si="374"/>
        <v>7.3333333333333334E-4</v>
      </c>
      <c r="R3972" s="15">
        <f t="shared" si="375"/>
        <v>5.5</v>
      </c>
      <c r="S3972" s="5" t="str">
        <f t="shared" si="376"/>
        <v>theater</v>
      </c>
      <c r="T3972" s="5" t="str">
        <f t="shared" si="377"/>
        <v>plays</v>
      </c>
    </row>
    <row r="3973" spans="1:20" ht="32" x14ac:dyDescent="0.2">
      <c r="A3973" s="5">
        <v>3971</v>
      </c>
      <c r="B3973" s="12" t="s">
        <v>3968</v>
      </c>
      <c r="C3973" s="12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18">
        <f t="shared" si="372"/>
        <v>41811.452847222223</v>
      </c>
      <c r="O3973" s="16">
        <f t="shared" si="373"/>
        <v>41841.327847222223</v>
      </c>
      <c r="P3973" s="5" t="s">
        <v>8271</v>
      </c>
      <c r="Q3973" s="9">
        <f t="shared" si="374"/>
        <v>9.7142857142857135E-3</v>
      </c>
      <c r="R3973" s="15">
        <f t="shared" si="375"/>
        <v>22.67</v>
      </c>
      <c r="S3973" s="5" t="str">
        <f t="shared" si="376"/>
        <v>theater</v>
      </c>
      <c r="T3973" s="5" t="str">
        <f t="shared" si="377"/>
        <v>plays</v>
      </c>
    </row>
    <row r="3974" spans="1:20" ht="16" x14ac:dyDescent="0.2">
      <c r="A3974" s="5">
        <v>3972</v>
      </c>
      <c r="B3974" s="12" t="s">
        <v>3969</v>
      </c>
      <c r="C3974" s="12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18">
        <f t="shared" si="372"/>
        <v>41980.984189814808</v>
      </c>
      <c r="O3974" s="16">
        <f t="shared" si="373"/>
        <v>42040.859189814808</v>
      </c>
      <c r="P3974" s="5" t="s">
        <v>8271</v>
      </c>
      <c r="Q3974" s="9">
        <f t="shared" si="374"/>
        <v>0.21099999999999999</v>
      </c>
      <c r="R3974" s="15">
        <f t="shared" si="375"/>
        <v>26.38</v>
      </c>
      <c r="S3974" s="5" t="str">
        <f t="shared" si="376"/>
        <v>theater</v>
      </c>
      <c r="T3974" s="5" t="str">
        <f t="shared" si="377"/>
        <v>plays</v>
      </c>
    </row>
    <row r="3975" spans="1:20" ht="32" x14ac:dyDescent="0.2">
      <c r="A3975" s="5">
        <v>3973</v>
      </c>
      <c r="B3975" s="12" t="s">
        <v>3970</v>
      </c>
      <c r="C3975" s="12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18">
        <f t="shared" si="372"/>
        <v>42469.600810185184</v>
      </c>
      <c r="O3975" s="16">
        <f t="shared" si="373"/>
        <v>42498.958333333336</v>
      </c>
      <c r="P3975" s="5" t="s">
        <v>8271</v>
      </c>
      <c r="Q3975" s="9">
        <f t="shared" si="374"/>
        <v>0.78100000000000003</v>
      </c>
      <c r="R3975" s="15">
        <f t="shared" si="375"/>
        <v>105.54</v>
      </c>
      <c r="S3975" s="5" t="str">
        <f t="shared" si="376"/>
        <v>theater</v>
      </c>
      <c r="T3975" s="5" t="str">
        <f t="shared" si="377"/>
        <v>plays</v>
      </c>
    </row>
    <row r="3976" spans="1:20" ht="32" x14ac:dyDescent="0.2">
      <c r="A3976" s="5">
        <v>3974</v>
      </c>
      <c r="B3976" s="12" t="s">
        <v>3971</v>
      </c>
      <c r="C3976" s="12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18">
        <f t="shared" si="372"/>
        <v>42493.463518518511</v>
      </c>
      <c r="O3976" s="16">
        <f t="shared" si="373"/>
        <v>42523.338518518511</v>
      </c>
      <c r="P3976" s="5" t="s">
        <v>8271</v>
      </c>
      <c r="Q3976" s="9">
        <f t="shared" si="374"/>
        <v>0.32</v>
      </c>
      <c r="R3976" s="15">
        <f t="shared" si="375"/>
        <v>29.09</v>
      </c>
      <c r="S3976" s="5" t="str">
        <f t="shared" si="376"/>
        <v>theater</v>
      </c>
      <c r="T3976" s="5" t="str">
        <f t="shared" si="377"/>
        <v>plays</v>
      </c>
    </row>
    <row r="3977" spans="1:20" ht="32" x14ac:dyDescent="0.2">
      <c r="A3977" s="5">
        <v>3975</v>
      </c>
      <c r="B3977" s="12" t="s">
        <v>3972</v>
      </c>
      <c r="C3977" s="12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18">
        <f t="shared" si="372"/>
        <v>42534.783541666664</v>
      </c>
      <c r="O3977" s="16">
        <f t="shared" si="373"/>
        <v>42564.658541666664</v>
      </c>
      <c r="P3977" s="5" t="s">
        <v>8271</v>
      </c>
      <c r="Q3977" s="9">
        <f t="shared" si="374"/>
        <v>0</v>
      </c>
      <c r="R3977" s="15" t="str">
        <f t="shared" si="375"/>
        <v>N/A</v>
      </c>
      <c r="S3977" s="5" t="str">
        <f t="shared" si="376"/>
        <v>theater</v>
      </c>
      <c r="T3977" s="5" t="str">
        <f t="shared" si="377"/>
        <v>plays</v>
      </c>
    </row>
    <row r="3978" spans="1:20" ht="32" x14ac:dyDescent="0.2">
      <c r="A3978" s="5">
        <v>3976</v>
      </c>
      <c r="B3978" s="12" t="s">
        <v>3973</v>
      </c>
      <c r="C3978" s="12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18">
        <f t="shared" si="372"/>
        <v>41830.775011574071</v>
      </c>
      <c r="O3978" s="16">
        <f t="shared" si="373"/>
        <v>41852.083333333328</v>
      </c>
      <c r="P3978" s="5" t="s">
        <v>8271</v>
      </c>
      <c r="Q3978" s="9">
        <f t="shared" si="374"/>
        <v>0.47692307692307695</v>
      </c>
      <c r="R3978" s="15">
        <f t="shared" si="375"/>
        <v>62</v>
      </c>
      <c r="S3978" s="5" t="str">
        <f t="shared" si="376"/>
        <v>theater</v>
      </c>
      <c r="T3978" s="5" t="str">
        <f t="shared" si="377"/>
        <v>plays</v>
      </c>
    </row>
    <row r="3979" spans="1:20" ht="32" x14ac:dyDescent="0.2">
      <c r="A3979" s="5">
        <v>3977</v>
      </c>
      <c r="B3979" s="12" t="s">
        <v>3974</v>
      </c>
      <c r="C3979" s="12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18">
        <f t="shared" si="372"/>
        <v>42543.705231481479</v>
      </c>
      <c r="O3979" s="16">
        <f t="shared" si="373"/>
        <v>42573.580231481479</v>
      </c>
      <c r="P3979" s="5" t="s">
        <v>8271</v>
      </c>
      <c r="Q3979" s="9">
        <f t="shared" si="374"/>
        <v>1.4500000000000001E-2</v>
      </c>
      <c r="R3979" s="15">
        <f t="shared" si="375"/>
        <v>217.5</v>
      </c>
      <c r="S3979" s="5" t="str">
        <f t="shared" si="376"/>
        <v>theater</v>
      </c>
      <c r="T3979" s="5" t="str">
        <f t="shared" si="377"/>
        <v>plays</v>
      </c>
    </row>
    <row r="3980" spans="1:20" ht="32" x14ac:dyDescent="0.2">
      <c r="A3980" s="5">
        <v>3978</v>
      </c>
      <c r="B3980" s="12" t="s">
        <v>3975</v>
      </c>
      <c r="C3980" s="12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18">
        <f t="shared" si="372"/>
        <v>41975.559641203705</v>
      </c>
      <c r="O3980" s="16">
        <f t="shared" si="373"/>
        <v>42035.434641203705</v>
      </c>
      <c r="P3980" s="5" t="s">
        <v>8271</v>
      </c>
      <c r="Q3980" s="9">
        <f t="shared" si="374"/>
        <v>0.107</v>
      </c>
      <c r="R3980" s="15">
        <f t="shared" si="375"/>
        <v>26.75</v>
      </c>
      <c r="S3980" s="5" t="str">
        <f t="shared" si="376"/>
        <v>theater</v>
      </c>
      <c r="T3980" s="5" t="str">
        <f t="shared" si="377"/>
        <v>plays</v>
      </c>
    </row>
    <row r="3981" spans="1:20" ht="32" x14ac:dyDescent="0.2">
      <c r="A3981" s="5">
        <v>3979</v>
      </c>
      <c r="B3981" s="12" t="s">
        <v>3976</v>
      </c>
      <c r="C3981" s="12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18">
        <f t="shared" si="372"/>
        <v>42069.820104166669</v>
      </c>
      <c r="O3981" s="16">
        <f t="shared" si="373"/>
        <v>42092.624999999993</v>
      </c>
      <c r="P3981" s="5" t="s">
        <v>8271</v>
      </c>
      <c r="Q3981" s="9">
        <f t="shared" si="374"/>
        <v>1.8333333333333333E-2</v>
      </c>
      <c r="R3981" s="15">
        <f t="shared" si="375"/>
        <v>18.329999999999998</v>
      </c>
      <c r="S3981" s="5" t="str">
        <f t="shared" si="376"/>
        <v>theater</v>
      </c>
      <c r="T3981" s="5" t="str">
        <f t="shared" si="377"/>
        <v>plays</v>
      </c>
    </row>
    <row r="3982" spans="1:20" ht="32" x14ac:dyDescent="0.2">
      <c r="A3982" s="5">
        <v>3980</v>
      </c>
      <c r="B3982" s="12" t="s">
        <v>3977</v>
      </c>
      <c r="C3982" s="12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18">
        <f t="shared" si="372"/>
        <v>41795.515590277777</v>
      </c>
      <c r="O3982" s="16">
        <f t="shared" si="373"/>
        <v>41825.390590277777</v>
      </c>
      <c r="P3982" s="5" t="s">
        <v>8271</v>
      </c>
      <c r="Q3982" s="9">
        <f t="shared" si="374"/>
        <v>0.18</v>
      </c>
      <c r="R3982" s="15">
        <f t="shared" si="375"/>
        <v>64.290000000000006</v>
      </c>
      <c r="S3982" s="5" t="str">
        <f t="shared" si="376"/>
        <v>theater</v>
      </c>
      <c r="T3982" s="5" t="str">
        <f t="shared" si="377"/>
        <v>plays</v>
      </c>
    </row>
    <row r="3983" spans="1:20" ht="32" x14ac:dyDescent="0.2">
      <c r="A3983" s="5">
        <v>3981</v>
      </c>
      <c r="B3983" s="12" t="s">
        <v>3358</v>
      </c>
      <c r="C3983" s="12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18">
        <f t="shared" si="372"/>
        <v>42508.096631944441</v>
      </c>
      <c r="O3983" s="16">
        <f t="shared" si="373"/>
        <v>42567.971631944441</v>
      </c>
      <c r="P3983" s="5" t="s">
        <v>8271</v>
      </c>
      <c r="Q3983" s="9">
        <f t="shared" si="374"/>
        <v>4.0833333333333333E-2</v>
      </c>
      <c r="R3983" s="15">
        <f t="shared" si="375"/>
        <v>175</v>
      </c>
      <c r="S3983" s="5" t="str">
        <f t="shared" si="376"/>
        <v>theater</v>
      </c>
      <c r="T3983" s="5" t="str">
        <f t="shared" si="377"/>
        <v>plays</v>
      </c>
    </row>
    <row r="3984" spans="1:20" ht="48" x14ac:dyDescent="0.2">
      <c r="A3984" s="5">
        <v>3982</v>
      </c>
      <c r="B3984" s="12" t="s">
        <v>3978</v>
      </c>
      <c r="C3984" s="12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18">
        <f t="shared" si="372"/>
        <v>42132.726620370369</v>
      </c>
      <c r="O3984" s="16">
        <f t="shared" si="373"/>
        <v>42192.601620370369</v>
      </c>
      <c r="P3984" s="5" t="s">
        <v>8271</v>
      </c>
      <c r="Q3984" s="9">
        <f t="shared" si="374"/>
        <v>0.2</v>
      </c>
      <c r="R3984" s="15">
        <f t="shared" si="375"/>
        <v>34</v>
      </c>
      <c r="S3984" s="5" t="str">
        <f t="shared" si="376"/>
        <v>theater</v>
      </c>
      <c r="T3984" s="5" t="str">
        <f t="shared" si="377"/>
        <v>plays</v>
      </c>
    </row>
    <row r="3985" spans="1:20" ht="32" x14ac:dyDescent="0.2">
      <c r="A3985" s="5">
        <v>3983</v>
      </c>
      <c r="B3985" s="12" t="s">
        <v>3979</v>
      </c>
      <c r="C3985" s="12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18">
        <f t="shared" si="372"/>
        <v>41747.786527777775</v>
      </c>
      <c r="O3985" s="16">
        <f t="shared" si="373"/>
        <v>41779.082638888889</v>
      </c>
      <c r="P3985" s="5" t="s">
        <v>8271</v>
      </c>
      <c r="Q3985" s="9">
        <f t="shared" si="374"/>
        <v>0.34802513464991025</v>
      </c>
      <c r="R3985" s="15">
        <f t="shared" si="375"/>
        <v>84.28</v>
      </c>
      <c r="S3985" s="5" t="str">
        <f t="shared" si="376"/>
        <v>theater</v>
      </c>
      <c r="T3985" s="5" t="str">
        <f t="shared" si="377"/>
        <v>plays</v>
      </c>
    </row>
    <row r="3986" spans="1:20" ht="32" x14ac:dyDescent="0.2">
      <c r="A3986" s="5">
        <v>3984</v>
      </c>
      <c r="B3986" s="12" t="s">
        <v>3980</v>
      </c>
      <c r="C3986" s="12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18">
        <f t="shared" si="372"/>
        <v>41920.88013888889</v>
      </c>
      <c r="O3986" s="16">
        <f t="shared" si="373"/>
        <v>41950.791666666664</v>
      </c>
      <c r="P3986" s="5" t="s">
        <v>8271</v>
      </c>
      <c r="Q3986" s="9">
        <f t="shared" si="374"/>
        <v>6.3333333333333339E-2</v>
      </c>
      <c r="R3986" s="15">
        <f t="shared" si="375"/>
        <v>9.5</v>
      </c>
      <c r="S3986" s="5" t="str">
        <f t="shared" si="376"/>
        <v>theater</v>
      </c>
      <c r="T3986" s="5" t="str">
        <f t="shared" si="377"/>
        <v>plays</v>
      </c>
    </row>
    <row r="3987" spans="1:20" ht="32" x14ac:dyDescent="0.2">
      <c r="A3987" s="5">
        <v>3985</v>
      </c>
      <c r="B3987" s="12" t="s">
        <v>3981</v>
      </c>
      <c r="C3987" s="12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18">
        <f t="shared" si="372"/>
        <v>42399.624074074069</v>
      </c>
      <c r="O3987" s="16">
        <f t="shared" si="373"/>
        <v>42420.670138888883</v>
      </c>
      <c r="P3987" s="5" t="s">
        <v>8271</v>
      </c>
      <c r="Q3987" s="9">
        <f t="shared" si="374"/>
        <v>0.32050000000000001</v>
      </c>
      <c r="R3987" s="15">
        <f t="shared" si="375"/>
        <v>33.74</v>
      </c>
      <c r="S3987" s="5" t="str">
        <f t="shared" si="376"/>
        <v>theater</v>
      </c>
      <c r="T3987" s="5" t="str">
        <f t="shared" si="377"/>
        <v>plays</v>
      </c>
    </row>
    <row r="3988" spans="1:20" ht="32" x14ac:dyDescent="0.2">
      <c r="A3988" s="5">
        <v>3986</v>
      </c>
      <c r="B3988" s="12" t="s">
        <v>3982</v>
      </c>
      <c r="C3988" s="12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18">
        <f t="shared" si="372"/>
        <v>42467.465208333328</v>
      </c>
      <c r="O3988" s="16">
        <f t="shared" si="373"/>
        <v>42496.336111111108</v>
      </c>
      <c r="P3988" s="5" t="s">
        <v>8271</v>
      </c>
      <c r="Q3988" s="9">
        <f t="shared" si="374"/>
        <v>9.7600000000000006E-2</v>
      </c>
      <c r="R3988" s="15">
        <f t="shared" si="375"/>
        <v>37.54</v>
      </c>
      <c r="S3988" s="5" t="str">
        <f t="shared" si="376"/>
        <v>theater</v>
      </c>
      <c r="T3988" s="5" t="str">
        <f t="shared" si="377"/>
        <v>plays</v>
      </c>
    </row>
    <row r="3989" spans="1:20" ht="32" x14ac:dyDescent="0.2">
      <c r="A3989" s="5">
        <v>3987</v>
      </c>
      <c r="B3989" s="12" t="s">
        <v>3983</v>
      </c>
      <c r="C3989" s="12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18">
        <f t="shared" si="372"/>
        <v>41765.841319444444</v>
      </c>
      <c r="O3989" s="16">
        <f t="shared" si="373"/>
        <v>41775.716319444444</v>
      </c>
      <c r="P3989" s="5" t="s">
        <v>8271</v>
      </c>
      <c r="Q3989" s="9">
        <f t="shared" si="374"/>
        <v>0.3775</v>
      </c>
      <c r="R3989" s="15">
        <f t="shared" si="375"/>
        <v>11.62</v>
      </c>
      <c r="S3989" s="5" t="str">
        <f t="shared" si="376"/>
        <v>theater</v>
      </c>
      <c r="T3989" s="5" t="str">
        <f t="shared" si="377"/>
        <v>plays</v>
      </c>
    </row>
    <row r="3990" spans="1:20" ht="16" x14ac:dyDescent="0.2">
      <c r="A3990" s="5">
        <v>3988</v>
      </c>
      <c r="B3990" s="12" t="s">
        <v>3984</v>
      </c>
      <c r="C3990" s="12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18">
        <f t="shared" si="372"/>
        <v>42229.997835648144</v>
      </c>
      <c r="O3990" s="16">
        <f t="shared" si="373"/>
        <v>42244.872835648144</v>
      </c>
      <c r="P3990" s="5" t="s">
        <v>8271</v>
      </c>
      <c r="Q3990" s="9">
        <f t="shared" si="374"/>
        <v>2.1333333333333333E-2</v>
      </c>
      <c r="R3990" s="15">
        <f t="shared" si="375"/>
        <v>8</v>
      </c>
      <c r="S3990" s="5" t="str">
        <f t="shared" si="376"/>
        <v>theater</v>
      </c>
      <c r="T3990" s="5" t="str">
        <f t="shared" si="377"/>
        <v>plays</v>
      </c>
    </row>
    <row r="3991" spans="1:20" ht="32" x14ac:dyDescent="0.2">
      <c r="A3991" s="5">
        <v>3989</v>
      </c>
      <c r="B3991" s="12" t="s">
        <v>3985</v>
      </c>
      <c r="C3991" s="12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18">
        <f t="shared" si="372"/>
        <v>42286.666446759256</v>
      </c>
      <c r="O3991" s="16">
        <f t="shared" si="373"/>
        <v>42316.583113425928</v>
      </c>
      <c r="P3991" s="5" t="s">
        <v>8271</v>
      </c>
      <c r="Q3991" s="9">
        <f t="shared" si="374"/>
        <v>0</v>
      </c>
      <c r="R3991" s="15" t="str">
        <f t="shared" si="375"/>
        <v>N/A</v>
      </c>
      <c r="S3991" s="5" t="str">
        <f t="shared" si="376"/>
        <v>theater</v>
      </c>
      <c r="T3991" s="5" t="str">
        <f t="shared" si="377"/>
        <v>plays</v>
      </c>
    </row>
    <row r="3992" spans="1:20" ht="32" x14ac:dyDescent="0.2">
      <c r="A3992" s="5">
        <v>3990</v>
      </c>
      <c r="B3992" s="12" t="s">
        <v>3986</v>
      </c>
      <c r="C3992" s="12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18">
        <f t="shared" si="372"/>
        <v>42401.589039351849</v>
      </c>
      <c r="O3992" s="16">
        <f t="shared" si="373"/>
        <v>42431.464039351849</v>
      </c>
      <c r="P3992" s="5" t="s">
        <v>8271</v>
      </c>
      <c r="Q3992" s="9">
        <f t="shared" si="374"/>
        <v>4.1818181818181817E-2</v>
      </c>
      <c r="R3992" s="15">
        <f t="shared" si="375"/>
        <v>23</v>
      </c>
      <c r="S3992" s="5" t="str">
        <f t="shared" si="376"/>
        <v>theater</v>
      </c>
      <c r="T3992" s="5" t="str">
        <f t="shared" si="377"/>
        <v>plays</v>
      </c>
    </row>
    <row r="3993" spans="1:20" ht="16" x14ac:dyDescent="0.2">
      <c r="A3993" s="5">
        <v>3991</v>
      </c>
      <c r="B3993" s="12" t="s">
        <v>3987</v>
      </c>
      <c r="C3993" s="12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18">
        <f t="shared" si="372"/>
        <v>42125.561134259253</v>
      </c>
      <c r="O3993" s="16">
        <f t="shared" si="373"/>
        <v>42155.436134259253</v>
      </c>
      <c r="P3993" s="5" t="s">
        <v>8271</v>
      </c>
      <c r="Q3993" s="9">
        <f t="shared" si="374"/>
        <v>0.2</v>
      </c>
      <c r="R3993" s="15">
        <f t="shared" si="375"/>
        <v>100</v>
      </c>
      <c r="S3993" s="5" t="str">
        <f t="shared" si="376"/>
        <v>theater</v>
      </c>
      <c r="T3993" s="5" t="str">
        <f t="shared" si="377"/>
        <v>plays</v>
      </c>
    </row>
    <row r="3994" spans="1:20" ht="32" x14ac:dyDescent="0.2">
      <c r="A3994" s="5">
        <v>3992</v>
      </c>
      <c r="B3994" s="12" t="s">
        <v>3988</v>
      </c>
      <c r="C3994" s="12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18">
        <f t="shared" si="372"/>
        <v>42289.857164351844</v>
      </c>
      <c r="O3994" s="16">
        <f t="shared" si="373"/>
        <v>42349.773831018516</v>
      </c>
      <c r="P3994" s="5" t="s">
        <v>8271</v>
      </c>
      <c r="Q3994" s="9">
        <f t="shared" si="374"/>
        <v>5.4100000000000002E-2</v>
      </c>
      <c r="R3994" s="15">
        <f t="shared" si="375"/>
        <v>60.11</v>
      </c>
      <c r="S3994" s="5" t="str">
        <f t="shared" si="376"/>
        <v>theater</v>
      </c>
      <c r="T3994" s="5" t="str">
        <f t="shared" si="377"/>
        <v>plays</v>
      </c>
    </row>
    <row r="3995" spans="1:20" ht="32" x14ac:dyDescent="0.2">
      <c r="A3995" s="5">
        <v>3993</v>
      </c>
      <c r="B3995" s="12" t="s">
        <v>3989</v>
      </c>
      <c r="C3995" s="12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18">
        <f t="shared" si="372"/>
        <v>42107.781388888885</v>
      </c>
      <c r="O3995" s="16">
        <f t="shared" si="373"/>
        <v>42137.656388888885</v>
      </c>
      <c r="P3995" s="5" t="s">
        <v>8271</v>
      </c>
      <c r="Q3995" s="9">
        <f t="shared" si="374"/>
        <v>6.0000000000000002E-5</v>
      </c>
      <c r="R3995" s="15">
        <f t="shared" si="375"/>
        <v>3</v>
      </c>
      <c r="S3995" s="5" t="str">
        <f t="shared" si="376"/>
        <v>theater</v>
      </c>
      <c r="T3995" s="5" t="str">
        <f t="shared" si="377"/>
        <v>plays</v>
      </c>
    </row>
    <row r="3996" spans="1:20" ht="32" x14ac:dyDescent="0.2">
      <c r="A3996" s="5">
        <v>3994</v>
      </c>
      <c r="B3996" s="12" t="s">
        <v>3990</v>
      </c>
      <c r="C3996" s="12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18">
        <f t="shared" si="372"/>
        <v>41809.306597222218</v>
      </c>
      <c r="O3996" s="16">
        <f t="shared" si="373"/>
        <v>41839.181597222218</v>
      </c>
      <c r="P3996" s="5" t="s">
        <v>8271</v>
      </c>
      <c r="Q3996" s="9">
        <f t="shared" si="374"/>
        <v>2.5000000000000001E-3</v>
      </c>
      <c r="R3996" s="15">
        <f t="shared" si="375"/>
        <v>5</v>
      </c>
      <c r="S3996" s="5" t="str">
        <f t="shared" si="376"/>
        <v>theater</v>
      </c>
      <c r="T3996" s="5" t="str">
        <f t="shared" si="377"/>
        <v>plays</v>
      </c>
    </row>
    <row r="3997" spans="1:20" ht="32" x14ac:dyDescent="0.2">
      <c r="A3997" s="5">
        <v>3995</v>
      </c>
      <c r="B3997" s="12" t="s">
        <v>3991</v>
      </c>
      <c r="C3997" s="12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18">
        <f t="shared" si="372"/>
        <v>42019.600428240738</v>
      </c>
      <c r="O3997" s="16">
        <f t="shared" si="373"/>
        <v>42049.268749999996</v>
      </c>
      <c r="P3997" s="5" t="s">
        <v>8271</v>
      </c>
      <c r="Q3997" s="9">
        <f t="shared" si="374"/>
        <v>0.35</v>
      </c>
      <c r="R3997" s="15">
        <f t="shared" si="375"/>
        <v>17.5</v>
      </c>
      <c r="S3997" s="5" t="str">
        <f t="shared" si="376"/>
        <v>theater</v>
      </c>
      <c r="T3997" s="5" t="str">
        <f t="shared" si="377"/>
        <v>plays</v>
      </c>
    </row>
    <row r="3998" spans="1:20" ht="32" x14ac:dyDescent="0.2">
      <c r="A3998" s="5">
        <v>3996</v>
      </c>
      <c r="B3998" s="12" t="s">
        <v>3992</v>
      </c>
      <c r="C3998" s="12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18">
        <f t="shared" si="372"/>
        <v>41950.183611111112</v>
      </c>
      <c r="O3998" s="16">
        <f t="shared" si="373"/>
        <v>41963.461111111108</v>
      </c>
      <c r="P3998" s="5" t="s">
        <v>8271</v>
      </c>
      <c r="Q3998" s="9">
        <f t="shared" si="374"/>
        <v>0.16566666666666666</v>
      </c>
      <c r="R3998" s="15">
        <f t="shared" si="375"/>
        <v>29.24</v>
      </c>
      <c r="S3998" s="5" t="str">
        <f t="shared" si="376"/>
        <v>theater</v>
      </c>
      <c r="T3998" s="5" t="str">
        <f t="shared" si="377"/>
        <v>plays</v>
      </c>
    </row>
    <row r="3999" spans="1:20" ht="32" x14ac:dyDescent="0.2">
      <c r="A3999" s="5">
        <v>3997</v>
      </c>
      <c r="B3999" s="12" t="s">
        <v>3993</v>
      </c>
      <c r="C3999" s="12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18">
        <f t="shared" si="372"/>
        <v>42069.308113425919</v>
      </c>
      <c r="O3999" s="16">
        <f t="shared" si="373"/>
        <v>42099.141446759262</v>
      </c>
      <c r="P3999" s="5" t="s">
        <v>8271</v>
      </c>
      <c r="Q3999" s="9">
        <f t="shared" si="374"/>
        <v>0</v>
      </c>
      <c r="R3999" s="15" t="str">
        <f t="shared" si="375"/>
        <v>N/A</v>
      </c>
      <c r="S3999" s="5" t="str">
        <f t="shared" si="376"/>
        <v>theater</v>
      </c>
      <c r="T3999" s="5" t="str">
        <f t="shared" si="377"/>
        <v>plays</v>
      </c>
    </row>
    <row r="4000" spans="1:20" ht="32" x14ac:dyDescent="0.2">
      <c r="A4000" s="5">
        <v>3998</v>
      </c>
      <c r="B4000" s="12" t="s">
        <v>3994</v>
      </c>
      <c r="C4000" s="12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18">
        <f t="shared" si="372"/>
        <v>42061.879930555551</v>
      </c>
      <c r="O4000" s="16">
        <f t="shared" si="373"/>
        <v>42091.713263888887</v>
      </c>
      <c r="P4000" s="5" t="s">
        <v>8271</v>
      </c>
      <c r="Q4000" s="9">
        <f t="shared" si="374"/>
        <v>0.57199999999999995</v>
      </c>
      <c r="R4000" s="15">
        <f t="shared" si="375"/>
        <v>59.58</v>
      </c>
      <c r="S4000" s="5" t="str">
        <f t="shared" si="376"/>
        <v>theater</v>
      </c>
      <c r="T4000" s="5" t="str">
        <f t="shared" si="377"/>
        <v>plays</v>
      </c>
    </row>
    <row r="4001" spans="1:20" ht="32" x14ac:dyDescent="0.2">
      <c r="A4001" s="5">
        <v>3999</v>
      </c>
      <c r="B4001" s="12" t="s">
        <v>3995</v>
      </c>
      <c r="C4001" s="12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18">
        <f t="shared" si="372"/>
        <v>41842.745347222219</v>
      </c>
      <c r="O4001" s="16">
        <f t="shared" si="373"/>
        <v>41882.619317129625</v>
      </c>
      <c r="P4001" s="5" t="s">
        <v>8271</v>
      </c>
      <c r="Q4001" s="9">
        <f t="shared" si="374"/>
        <v>0.16514285714285715</v>
      </c>
      <c r="R4001" s="15">
        <f t="shared" si="375"/>
        <v>82.57</v>
      </c>
      <c r="S4001" s="5" t="str">
        <f t="shared" si="376"/>
        <v>theater</v>
      </c>
      <c r="T4001" s="5" t="str">
        <f t="shared" si="377"/>
        <v>plays</v>
      </c>
    </row>
    <row r="4002" spans="1:20" ht="16" x14ac:dyDescent="0.2">
      <c r="A4002" s="5">
        <v>4000</v>
      </c>
      <c r="B4002" s="12" t="s">
        <v>3996</v>
      </c>
      <c r="C4002" s="12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18">
        <f t="shared" si="372"/>
        <v>42437.562013888884</v>
      </c>
      <c r="O4002" s="16">
        <f t="shared" si="373"/>
        <v>42497.39534722222</v>
      </c>
      <c r="P4002" s="5" t="s">
        <v>8271</v>
      </c>
      <c r="Q4002" s="9">
        <f t="shared" si="374"/>
        <v>1.25E-3</v>
      </c>
      <c r="R4002" s="15">
        <f t="shared" si="375"/>
        <v>10</v>
      </c>
      <c r="S4002" s="5" t="str">
        <f t="shared" si="376"/>
        <v>theater</v>
      </c>
      <c r="T4002" s="5" t="str">
        <f t="shared" si="377"/>
        <v>plays</v>
      </c>
    </row>
    <row r="4003" spans="1:20" ht="32" x14ac:dyDescent="0.2">
      <c r="A4003" s="5">
        <v>4001</v>
      </c>
      <c r="B4003" s="12" t="s">
        <v>3997</v>
      </c>
      <c r="C4003" s="12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18">
        <f t="shared" si="372"/>
        <v>42775.880879629629</v>
      </c>
      <c r="O4003" s="16">
        <f t="shared" si="373"/>
        <v>42795.583333333336</v>
      </c>
      <c r="P4003" s="5" t="s">
        <v>8271</v>
      </c>
      <c r="Q4003" s="9">
        <f t="shared" si="374"/>
        <v>0.3775</v>
      </c>
      <c r="R4003" s="15">
        <f t="shared" si="375"/>
        <v>32.36</v>
      </c>
      <c r="S4003" s="5" t="str">
        <f t="shared" si="376"/>
        <v>theater</v>
      </c>
      <c r="T4003" s="5" t="str">
        <f t="shared" si="377"/>
        <v>plays</v>
      </c>
    </row>
    <row r="4004" spans="1:20" ht="32" x14ac:dyDescent="0.2">
      <c r="A4004" s="5">
        <v>4002</v>
      </c>
      <c r="B4004" s="12" t="s">
        <v>3998</v>
      </c>
      <c r="C4004" s="12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18">
        <f t="shared" si="372"/>
        <v>41878.960196759253</v>
      </c>
      <c r="O4004" s="16">
        <f t="shared" si="373"/>
        <v>41908.835196759253</v>
      </c>
      <c r="P4004" s="5" t="s">
        <v>8271</v>
      </c>
      <c r="Q4004" s="9">
        <f t="shared" si="374"/>
        <v>1.84E-2</v>
      </c>
      <c r="R4004" s="15">
        <f t="shared" si="375"/>
        <v>5.75</v>
      </c>
      <c r="S4004" s="5" t="str">
        <f t="shared" si="376"/>
        <v>theater</v>
      </c>
      <c r="T4004" s="5" t="str">
        <f t="shared" si="377"/>
        <v>plays</v>
      </c>
    </row>
    <row r="4005" spans="1:20" ht="32" x14ac:dyDescent="0.2">
      <c r="A4005" s="5">
        <v>4003</v>
      </c>
      <c r="B4005" s="12" t="s">
        <v>3999</v>
      </c>
      <c r="C4005" s="12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18">
        <f t="shared" si="372"/>
        <v>42020.504016203697</v>
      </c>
      <c r="O4005" s="16">
        <f t="shared" si="373"/>
        <v>42050.379016203697</v>
      </c>
      <c r="P4005" s="5" t="s">
        <v>8271</v>
      </c>
      <c r="Q4005" s="9">
        <f t="shared" si="374"/>
        <v>0.10050000000000001</v>
      </c>
      <c r="R4005" s="15">
        <f t="shared" si="375"/>
        <v>100.5</v>
      </c>
      <c r="S4005" s="5" t="str">
        <f t="shared" si="376"/>
        <v>theater</v>
      </c>
      <c r="T4005" s="5" t="str">
        <f t="shared" si="377"/>
        <v>plays</v>
      </c>
    </row>
    <row r="4006" spans="1:20" ht="16" x14ac:dyDescent="0.2">
      <c r="A4006" s="5">
        <v>4004</v>
      </c>
      <c r="B4006" s="12" t="s">
        <v>4000</v>
      </c>
      <c r="C4006" s="12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18">
        <f t="shared" si="372"/>
        <v>41890.079363425924</v>
      </c>
      <c r="O4006" s="16">
        <f t="shared" si="373"/>
        <v>41919.954363425924</v>
      </c>
      <c r="P4006" s="5" t="s">
        <v>8271</v>
      </c>
      <c r="Q4006" s="9">
        <f t="shared" si="374"/>
        <v>2E-3</v>
      </c>
      <c r="R4006" s="15">
        <f t="shared" si="375"/>
        <v>1</v>
      </c>
      <c r="S4006" s="5" t="str">
        <f t="shared" si="376"/>
        <v>theater</v>
      </c>
      <c r="T4006" s="5" t="str">
        <f t="shared" si="377"/>
        <v>plays</v>
      </c>
    </row>
    <row r="4007" spans="1:20" ht="32" x14ac:dyDescent="0.2">
      <c r="A4007" s="5">
        <v>4005</v>
      </c>
      <c r="B4007" s="12" t="s">
        <v>4001</v>
      </c>
      <c r="C4007" s="12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18">
        <f t="shared" si="372"/>
        <v>41872.724363425921</v>
      </c>
      <c r="O4007" s="16">
        <f t="shared" si="373"/>
        <v>41932.599363425921</v>
      </c>
      <c r="P4007" s="5" t="s">
        <v>8271</v>
      </c>
      <c r="Q4007" s="9">
        <f t="shared" si="374"/>
        <v>1.3333333333333334E-2</v>
      </c>
      <c r="R4007" s="15">
        <f t="shared" si="375"/>
        <v>20</v>
      </c>
      <c r="S4007" s="5" t="str">
        <f t="shared" si="376"/>
        <v>theater</v>
      </c>
      <c r="T4007" s="5" t="str">
        <f t="shared" si="377"/>
        <v>plays</v>
      </c>
    </row>
    <row r="4008" spans="1:20" ht="32" x14ac:dyDescent="0.2">
      <c r="A4008" s="5">
        <v>4006</v>
      </c>
      <c r="B4008" s="12" t="s">
        <v>4002</v>
      </c>
      <c r="C4008" s="12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18">
        <f t="shared" si="372"/>
        <v>42391.689664351848</v>
      </c>
      <c r="O4008" s="16">
        <f t="shared" si="373"/>
        <v>42416.564664351848</v>
      </c>
      <c r="P4008" s="5" t="s">
        <v>8271</v>
      </c>
      <c r="Q4008" s="9">
        <f t="shared" si="374"/>
        <v>6.666666666666667E-5</v>
      </c>
      <c r="R4008" s="15">
        <f t="shared" si="375"/>
        <v>2</v>
      </c>
      <c r="S4008" s="5" t="str">
        <f t="shared" si="376"/>
        <v>theater</v>
      </c>
      <c r="T4008" s="5" t="str">
        <f t="shared" si="377"/>
        <v>plays</v>
      </c>
    </row>
    <row r="4009" spans="1:20" ht="32" x14ac:dyDescent="0.2">
      <c r="A4009" s="5">
        <v>4007</v>
      </c>
      <c r="B4009" s="12" t="s">
        <v>4003</v>
      </c>
      <c r="C4009" s="12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18">
        <f t="shared" si="372"/>
        <v>41848.689594907402</v>
      </c>
      <c r="O4009" s="16">
        <f t="shared" si="373"/>
        <v>41877.477777777771</v>
      </c>
      <c r="P4009" s="5" t="s">
        <v>8271</v>
      </c>
      <c r="Q4009" s="9">
        <f t="shared" si="374"/>
        <v>2.5000000000000001E-3</v>
      </c>
      <c r="R4009" s="15">
        <f t="shared" si="375"/>
        <v>5</v>
      </c>
      <c r="S4009" s="5" t="str">
        <f t="shared" si="376"/>
        <v>theater</v>
      </c>
      <c r="T4009" s="5" t="str">
        <f t="shared" si="377"/>
        <v>plays</v>
      </c>
    </row>
    <row r="4010" spans="1:20" ht="32" x14ac:dyDescent="0.2">
      <c r="A4010" s="5">
        <v>4008</v>
      </c>
      <c r="B4010" s="12" t="s">
        <v>4004</v>
      </c>
      <c r="C4010" s="12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18">
        <f t="shared" si="372"/>
        <v>42177.880868055552</v>
      </c>
      <c r="O4010" s="16">
        <f t="shared" si="373"/>
        <v>42207.755868055552</v>
      </c>
      <c r="P4010" s="5" t="s">
        <v>8271</v>
      </c>
      <c r="Q4010" s="9">
        <f t="shared" si="374"/>
        <v>0.06</v>
      </c>
      <c r="R4010" s="15">
        <f t="shared" si="375"/>
        <v>15</v>
      </c>
      <c r="S4010" s="5" t="str">
        <f t="shared" si="376"/>
        <v>theater</v>
      </c>
      <c r="T4010" s="5" t="str">
        <f t="shared" si="377"/>
        <v>plays</v>
      </c>
    </row>
    <row r="4011" spans="1:20" ht="32" x14ac:dyDescent="0.2">
      <c r="A4011" s="5">
        <v>4009</v>
      </c>
      <c r="B4011" s="12" t="s">
        <v>4005</v>
      </c>
      <c r="C4011" s="12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18">
        <f t="shared" si="372"/>
        <v>41851.617592592593</v>
      </c>
      <c r="O4011" s="16">
        <f t="shared" si="373"/>
        <v>41891.492592592593</v>
      </c>
      <c r="P4011" s="5" t="s">
        <v>8271</v>
      </c>
      <c r="Q4011" s="9">
        <f t="shared" si="374"/>
        <v>3.8860103626943004E-2</v>
      </c>
      <c r="R4011" s="15">
        <f t="shared" si="375"/>
        <v>25</v>
      </c>
      <c r="S4011" s="5" t="str">
        <f t="shared" si="376"/>
        <v>theater</v>
      </c>
      <c r="T4011" s="5" t="str">
        <f t="shared" si="377"/>
        <v>plays</v>
      </c>
    </row>
    <row r="4012" spans="1:20" ht="32" x14ac:dyDescent="0.2">
      <c r="A4012" s="5">
        <v>4010</v>
      </c>
      <c r="B4012" s="12" t="s">
        <v>4006</v>
      </c>
      <c r="C4012" s="12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18">
        <f t="shared" si="372"/>
        <v>41921.687106481477</v>
      </c>
      <c r="O4012" s="16">
        <f t="shared" si="373"/>
        <v>41938.562106481477</v>
      </c>
      <c r="P4012" s="5" t="s">
        <v>8271</v>
      </c>
      <c r="Q4012" s="9">
        <f t="shared" si="374"/>
        <v>0.24194444444444443</v>
      </c>
      <c r="R4012" s="15">
        <f t="shared" si="375"/>
        <v>45.84</v>
      </c>
      <c r="S4012" s="5" t="str">
        <f t="shared" si="376"/>
        <v>theater</v>
      </c>
      <c r="T4012" s="5" t="str">
        <f t="shared" si="377"/>
        <v>plays</v>
      </c>
    </row>
    <row r="4013" spans="1:20" ht="32" x14ac:dyDescent="0.2">
      <c r="A4013" s="5">
        <v>4011</v>
      </c>
      <c r="B4013" s="12" t="s">
        <v>4007</v>
      </c>
      <c r="C4013" s="12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18">
        <f t="shared" si="372"/>
        <v>42002.461550925924</v>
      </c>
      <c r="O4013" s="16">
        <f t="shared" si="373"/>
        <v>42032.336550925924</v>
      </c>
      <c r="P4013" s="5" t="s">
        <v>8271</v>
      </c>
      <c r="Q4013" s="9">
        <f t="shared" si="374"/>
        <v>7.5999999999999998E-2</v>
      </c>
      <c r="R4013" s="15">
        <f t="shared" si="375"/>
        <v>4.75</v>
      </c>
      <c r="S4013" s="5" t="str">
        <f t="shared" si="376"/>
        <v>theater</v>
      </c>
      <c r="T4013" s="5" t="str">
        <f t="shared" si="377"/>
        <v>plays</v>
      </c>
    </row>
    <row r="4014" spans="1:20" ht="32" x14ac:dyDescent="0.2">
      <c r="A4014" s="5">
        <v>4012</v>
      </c>
      <c r="B4014" s="12" t="s">
        <v>4008</v>
      </c>
      <c r="C4014" s="12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18">
        <f t="shared" si="372"/>
        <v>42096.461215277777</v>
      </c>
      <c r="O4014" s="16">
        <f t="shared" si="373"/>
        <v>42126.336215277777</v>
      </c>
      <c r="P4014" s="5" t="s">
        <v>8271</v>
      </c>
      <c r="Q4014" s="9">
        <f t="shared" si="374"/>
        <v>0</v>
      </c>
      <c r="R4014" s="15" t="str">
        <f t="shared" si="375"/>
        <v>N/A</v>
      </c>
      <c r="S4014" s="5" t="str">
        <f t="shared" si="376"/>
        <v>theater</v>
      </c>
      <c r="T4014" s="5" t="str">
        <f t="shared" si="377"/>
        <v>plays</v>
      </c>
    </row>
    <row r="4015" spans="1:20" ht="32" x14ac:dyDescent="0.2">
      <c r="A4015" s="5">
        <v>4013</v>
      </c>
      <c r="B4015" s="12" t="s">
        <v>4009</v>
      </c>
      <c r="C4015" s="12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18">
        <f t="shared" si="372"/>
        <v>42021.217858796292</v>
      </c>
      <c r="O4015" s="16">
        <f t="shared" si="373"/>
        <v>42051.092858796292</v>
      </c>
      <c r="P4015" s="5" t="s">
        <v>8271</v>
      </c>
      <c r="Q4015" s="9">
        <f t="shared" si="374"/>
        <v>1.2999999999999999E-2</v>
      </c>
      <c r="R4015" s="15">
        <f t="shared" si="375"/>
        <v>13</v>
      </c>
      <c r="S4015" s="5" t="str">
        <f t="shared" si="376"/>
        <v>theater</v>
      </c>
      <c r="T4015" s="5" t="str">
        <f t="shared" si="377"/>
        <v>plays</v>
      </c>
    </row>
    <row r="4016" spans="1:20" ht="32" x14ac:dyDescent="0.2">
      <c r="A4016" s="5">
        <v>4014</v>
      </c>
      <c r="B4016" s="12" t="s">
        <v>4010</v>
      </c>
      <c r="C4016" s="12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18">
        <f t="shared" si="372"/>
        <v>42419.162835648145</v>
      </c>
      <c r="O4016" s="16">
        <f t="shared" si="373"/>
        <v>42434.037835648145</v>
      </c>
      <c r="P4016" s="5" t="s">
        <v>8271</v>
      </c>
      <c r="Q4016" s="9">
        <f t="shared" si="374"/>
        <v>0</v>
      </c>
      <c r="R4016" s="15" t="str">
        <f t="shared" si="375"/>
        <v>N/A</v>
      </c>
      <c r="S4016" s="5" t="str">
        <f t="shared" si="376"/>
        <v>theater</v>
      </c>
      <c r="T4016" s="5" t="str">
        <f t="shared" si="377"/>
        <v>plays</v>
      </c>
    </row>
    <row r="4017" spans="1:20" ht="32" x14ac:dyDescent="0.2">
      <c r="A4017" s="5">
        <v>4015</v>
      </c>
      <c r="B4017" s="12" t="s">
        <v>4011</v>
      </c>
      <c r="C4017" s="12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18">
        <f t="shared" si="372"/>
        <v>42174.697488425925</v>
      </c>
      <c r="O4017" s="16">
        <f t="shared" si="373"/>
        <v>42204.572488425925</v>
      </c>
      <c r="P4017" s="5" t="s">
        <v>8271</v>
      </c>
      <c r="Q4017" s="9">
        <f t="shared" si="374"/>
        <v>1.4285714285714287E-4</v>
      </c>
      <c r="R4017" s="15">
        <f t="shared" si="375"/>
        <v>1</v>
      </c>
      <c r="S4017" s="5" t="str">
        <f t="shared" si="376"/>
        <v>theater</v>
      </c>
      <c r="T4017" s="5" t="str">
        <f t="shared" si="377"/>
        <v>plays</v>
      </c>
    </row>
    <row r="4018" spans="1:20" ht="32" x14ac:dyDescent="0.2">
      <c r="A4018" s="5">
        <v>4016</v>
      </c>
      <c r="B4018" s="12" t="s">
        <v>4012</v>
      </c>
      <c r="C4018" s="12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18">
        <f t="shared" si="372"/>
        <v>41869.789351851847</v>
      </c>
      <c r="O4018" s="16">
        <f t="shared" si="373"/>
        <v>41899.664351851847</v>
      </c>
      <c r="P4018" s="5" t="s">
        <v>8271</v>
      </c>
      <c r="Q4018" s="9">
        <f t="shared" si="374"/>
        <v>0.14000000000000001</v>
      </c>
      <c r="R4018" s="15">
        <f t="shared" si="375"/>
        <v>10</v>
      </c>
      <c r="S4018" s="5" t="str">
        <f t="shared" si="376"/>
        <v>theater</v>
      </c>
      <c r="T4018" s="5" t="str">
        <f t="shared" si="377"/>
        <v>plays</v>
      </c>
    </row>
    <row r="4019" spans="1:20" ht="32" x14ac:dyDescent="0.2">
      <c r="A4019" s="5">
        <v>4017</v>
      </c>
      <c r="B4019" s="12" t="s">
        <v>4013</v>
      </c>
      <c r="C4019" s="12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18">
        <f t="shared" si="372"/>
        <v>41856.588819444441</v>
      </c>
      <c r="O4019" s="16">
        <f t="shared" si="373"/>
        <v>41886.463819444441</v>
      </c>
      <c r="P4019" s="5" t="s">
        <v>8271</v>
      </c>
      <c r="Q4019" s="9">
        <f t="shared" si="374"/>
        <v>1.0500000000000001E-2</v>
      </c>
      <c r="R4019" s="15">
        <f t="shared" si="375"/>
        <v>52.5</v>
      </c>
      <c r="S4019" s="5" t="str">
        <f t="shared" si="376"/>
        <v>theater</v>
      </c>
      <c r="T4019" s="5" t="str">
        <f t="shared" si="377"/>
        <v>plays</v>
      </c>
    </row>
    <row r="4020" spans="1:20" ht="16" x14ac:dyDescent="0.2">
      <c r="A4020" s="5">
        <v>4018</v>
      </c>
      <c r="B4020" s="12" t="s">
        <v>4014</v>
      </c>
      <c r="C4020" s="12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18">
        <f t="shared" si="372"/>
        <v>42620.827638888884</v>
      </c>
      <c r="O4020" s="16">
        <f t="shared" si="373"/>
        <v>42650.702638888884</v>
      </c>
      <c r="P4020" s="5" t="s">
        <v>8271</v>
      </c>
      <c r="Q4020" s="9">
        <f t="shared" si="374"/>
        <v>8.666666666666667E-2</v>
      </c>
      <c r="R4020" s="15">
        <f t="shared" si="375"/>
        <v>32.5</v>
      </c>
      <c r="S4020" s="5" t="str">
        <f t="shared" si="376"/>
        <v>theater</v>
      </c>
      <c r="T4020" s="5" t="str">
        <f t="shared" si="377"/>
        <v>plays</v>
      </c>
    </row>
    <row r="4021" spans="1:20" ht="32" x14ac:dyDescent="0.2">
      <c r="A4021" s="5">
        <v>4019</v>
      </c>
      <c r="B4021" s="12" t="s">
        <v>4015</v>
      </c>
      <c r="C4021" s="12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18">
        <f t="shared" si="372"/>
        <v>42417.592546296299</v>
      </c>
      <c r="O4021" s="16">
        <f t="shared" si="373"/>
        <v>42475.477777777771</v>
      </c>
      <c r="P4021" s="5" t="s">
        <v>8271</v>
      </c>
      <c r="Q4021" s="9">
        <f t="shared" si="374"/>
        <v>8.2857142857142851E-3</v>
      </c>
      <c r="R4021" s="15">
        <f t="shared" si="375"/>
        <v>7.25</v>
      </c>
      <c r="S4021" s="5" t="str">
        <f t="shared" si="376"/>
        <v>theater</v>
      </c>
      <c r="T4021" s="5" t="str">
        <f t="shared" si="377"/>
        <v>plays</v>
      </c>
    </row>
    <row r="4022" spans="1:20" ht="32" x14ac:dyDescent="0.2">
      <c r="A4022" s="5">
        <v>4020</v>
      </c>
      <c r="B4022" s="12" t="s">
        <v>4016</v>
      </c>
      <c r="C4022" s="12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18">
        <f t="shared" si="372"/>
        <v>42057.107627314814</v>
      </c>
      <c r="O4022" s="16">
        <f t="shared" si="373"/>
        <v>42086.940960648142</v>
      </c>
      <c r="P4022" s="5" t="s">
        <v>8271</v>
      </c>
      <c r="Q4022" s="9">
        <f t="shared" si="374"/>
        <v>0.16666666666666666</v>
      </c>
      <c r="R4022" s="15">
        <f t="shared" si="375"/>
        <v>33.33</v>
      </c>
      <c r="S4022" s="5" t="str">
        <f t="shared" si="376"/>
        <v>theater</v>
      </c>
      <c r="T4022" s="5" t="str">
        <f t="shared" si="377"/>
        <v>plays</v>
      </c>
    </row>
    <row r="4023" spans="1:20" ht="32" x14ac:dyDescent="0.2">
      <c r="A4023" s="5">
        <v>4021</v>
      </c>
      <c r="B4023" s="12" t="s">
        <v>4017</v>
      </c>
      <c r="C4023" s="12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18">
        <f t="shared" si="372"/>
        <v>41878.828217592592</v>
      </c>
      <c r="O4023" s="16">
        <f t="shared" si="373"/>
        <v>41938.703217592592</v>
      </c>
      <c r="P4023" s="5" t="s">
        <v>8271</v>
      </c>
      <c r="Q4023" s="9">
        <f t="shared" si="374"/>
        <v>8.3333333333333332E-3</v>
      </c>
      <c r="R4023" s="15">
        <f t="shared" si="375"/>
        <v>62.5</v>
      </c>
      <c r="S4023" s="5" t="str">
        <f t="shared" si="376"/>
        <v>theater</v>
      </c>
      <c r="T4023" s="5" t="str">
        <f t="shared" si="377"/>
        <v>plays</v>
      </c>
    </row>
    <row r="4024" spans="1:20" ht="16" x14ac:dyDescent="0.2">
      <c r="A4024" s="5">
        <v>4022</v>
      </c>
      <c r="B4024" s="12" t="s">
        <v>4018</v>
      </c>
      <c r="C4024" s="12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18">
        <f t="shared" si="372"/>
        <v>41990.500775462962</v>
      </c>
      <c r="O4024" s="16">
        <f t="shared" si="373"/>
        <v>42035.912499999999</v>
      </c>
      <c r="P4024" s="5" t="s">
        <v>8271</v>
      </c>
      <c r="Q4024" s="9">
        <f t="shared" si="374"/>
        <v>0.69561111111111107</v>
      </c>
      <c r="R4024" s="15">
        <f t="shared" si="375"/>
        <v>63.56</v>
      </c>
      <c r="S4024" s="5" t="str">
        <f t="shared" si="376"/>
        <v>theater</v>
      </c>
      <c r="T4024" s="5" t="str">
        <f t="shared" si="377"/>
        <v>plays</v>
      </c>
    </row>
    <row r="4025" spans="1:20" ht="32" x14ac:dyDescent="0.2">
      <c r="A4025" s="5">
        <v>4023</v>
      </c>
      <c r="B4025" s="12" t="s">
        <v>4019</v>
      </c>
      <c r="C4025" s="12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18">
        <f t="shared" si="372"/>
        <v>42408.916238425925</v>
      </c>
      <c r="O4025" s="16">
        <f t="shared" si="373"/>
        <v>42453.749571759261</v>
      </c>
      <c r="P4025" s="5" t="s">
        <v>8271</v>
      </c>
      <c r="Q4025" s="9">
        <f t="shared" si="374"/>
        <v>0</v>
      </c>
      <c r="R4025" s="15" t="str">
        <f t="shared" si="375"/>
        <v>N/A</v>
      </c>
      <c r="S4025" s="5" t="str">
        <f t="shared" si="376"/>
        <v>theater</v>
      </c>
      <c r="T4025" s="5" t="str">
        <f t="shared" si="377"/>
        <v>plays</v>
      </c>
    </row>
    <row r="4026" spans="1:20" ht="32" x14ac:dyDescent="0.2">
      <c r="A4026" s="5">
        <v>4024</v>
      </c>
      <c r="B4026" s="12" t="s">
        <v>4020</v>
      </c>
      <c r="C4026" s="12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18">
        <f t="shared" si="372"/>
        <v>42217.586770833332</v>
      </c>
      <c r="O4026" s="16">
        <f t="shared" si="373"/>
        <v>42247.461770833332</v>
      </c>
      <c r="P4026" s="5" t="s">
        <v>8271</v>
      </c>
      <c r="Q4026" s="9">
        <f t="shared" si="374"/>
        <v>1.2500000000000001E-2</v>
      </c>
      <c r="R4026" s="15">
        <f t="shared" si="375"/>
        <v>10</v>
      </c>
      <c r="S4026" s="5" t="str">
        <f t="shared" si="376"/>
        <v>theater</v>
      </c>
      <c r="T4026" s="5" t="str">
        <f t="shared" si="377"/>
        <v>plays</v>
      </c>
    </row>
    <row r="4027" spans="1:20" ht="32" x14ac:dyDescent="0.2">
      <c r="A4027" s="5">
        <v>4025</v>
      </c>
      <c r="B4027" s="12" t="s">
        <v>4021</v>
      </c>
      <c r="C4027" s="12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18">
        <f t="shared" si="372"/>
        <v>42151.154351851852</v>
      </c>
      <c r="O4027" s="16">
        <f t="shared" si="373"/>
        <v>42211.029351851852</v>
      </c>
      <c r="P4027" s="5" t="s">
        <v>8271</v>
      </c>
      <c r="Q4027" s="9">
        <f t="shared" si="374"/>
        <v>0.05</v>
      </c>
      <c r="R4027" s="15">
        <f t="shared" si="375"/>
        <v>62.5</v>
      </c>
      <c r="S4027" s="5" t="str">
        <f t="shared" si="376"/>
        <v>theater</v>
      </c>
      <c r="T4027" s="5" t="str">
        <f t="shared" si="377"/>
        <v>plays</v>
      </c>
    </row>
    <row r="4028" spans="1:20" ht="32" x14ac:dyDescent="0.2">
      <c r="A4028" s="5">
        <v>4026</v>
      </c>
      <c r="B4028" s="12" t="s">
        <v>4022</v>
      </c>
      <c r="C4028" s="12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18">
        <f t="shared" si="372"/>
        <v>42282.572210648148</v>
      </c>
      <c r="O4028" s="16">
        <f t="shared" si="373"/>
        <v>42342.488877314812</v>
      </c>
      <c r="P4028" s="5" t="s">
        <v>8271</v>
      </c>
      <c r="Q4028" s="9">
        <f t="shared" si="374"/>
        <v>0</v>
      </c>
      <c r="R4028" s="15" t="str">
        <f t="shared" si="375"/>
        <v>N/A</v>
      </c>
      <c r="S4028" s="5" t="str">
        <f t="shared" si="376"/>
        <v>theater</v>
      </c>
      <c r="T4028" s="5" t="str">
        <f t="shared" si="377"/>
        <v>plays</v>
      </c>
    </row>
    <row r="4029" spans="1:20" ht="32" x14ac:dyDescent="0.2">
      <c r="A4029" s="5">
        <v>4027</v>
      </c>
      <c r="B4029" s="12" t="s">
        <v>4023</v>
      </c>
      <c r="C4029" s="12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18">
        <f t="shared" si="372"/>
        <v>42768.887511574074</v>
      </c>
      <c r="O4029" s="16">
        <f t="shared" si="373"/>
        <v>42788.833333333336</v>
      </c>
      <c r="P4029" s="5" t="s">
        <v>8271</v>
      </c>
      <c r="Q4029" s="9">
        <f t="shared" si="374"/>
        <v>7.166666666666667E-2</v>
      </c>
      <c r="R4029" s="15">
        <f t="shared" si="375"/>
        <v>30.71</v>
      </c>
      <c r="S4029" s="5" t="str">
        <f t="shared" si="376"/>
        <v>theater</v>
      </c>
      <c r="T4029" s="5" t="str">
        <f t="shared" si="377"/>
        <v>plays</v>
      </c>
    </row>
    <row r="4030" spans="1:20" ht="32" x14ac:dyDescent="0.2">
      <c r="A4030" s="5">
        <v>4028</v>
      </c>
      <c r="B4030" s="12" t="s">
        <v>4024</v>
      </c>
      <c r="C4030" s="12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18">
        <f t="shared" si="372"/>
        <v>41765.855324074073</v>
      </c>
      <c r="O4030" s="16">
        <f t="shared" si="373"/>
        <v>41795.730324074073</v>
      </c>
      <c r="P4030" s="5" t="s">
        <v>8271</v>
      </c>
      <c r="Q4030" s="9">
        <f t="shared" si="374"/>
        <v>0.28050000000000003</v>
      </c>
      <c r="R4030" s="15">
        <f t="shared" si="375"/>
        <v>51</v>
      </c>
      <c r="S4030" s="5" t="str">
        <f t="shared" si="376"/>
        <v>theater</v>
      </c>
      <c r="T4030" s="5" t="str">
        <f t="shared" si="377"/>
        <v>plays</v>
      </c>
    </row>
    <row r="4031" spans="1:20" ht="32" x14ac:dyDescent="0.2">
      <c r="A4031" s="5">
        <v>4029</v>
      </c>
      <c r="B4031" s="12" t="s">
        <v>4025</v>
      </c>
      <c r="C4031" s="12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18">
        <f t="shared" si="372"/>
        <v>42321.941782407404</v>
      </c>
      <c r="O4031" s="16">
        <f t="shared" si="373"/>
        <v>42351.816782407404</v>
      </c>
      <c r="P4031" s="5" t="s">
        <v>8271</v>
      </c>
      <c r="Q4031" s="9">
        <f t="shared" si="374"/>
        <v>0</v>
      </c>
      <c r="R4031" s="15" t="str">
        <f t="shared" si="375"/>
        <v>N/A</v>
      </c>
      <c r="S4031" s="5" t="str">
        <f t="shared" si="376"/>
        <v>theater</v>
      </c>
      <c r="T4031" s="5" t="str">
        <f t="shared" si="377"/>
        <v>plays</v>
      </c>
    </row>
    <row r="4032" spans="1:20" ht="32" x14ac:dyDescent="0.2">
      <c r="A4032" s="5">
        <v>4030</v>
      </c>
      <c r="B4032" s="12" t="s">
        <v>4026</v>
      </c>
      <c r="C4032" s="12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18">
        <f t="shared" si="372"/>
        <v>42374.571747685179</v>
      </c>
      <c r="O4032" s="16">
        <f t="shared" si="373"/>
        <v>42403.575694444444</v>
      </c>
      <c r="P4032" s="5" t="s">
        <v>8271</v>
      </c>
      <c r="Q4032" s="9">
        <f t="shared" si="374"/>
        <v>0.16</v>
      </c>
      <c r="R4032" s="15">
        <f t="shared" si="375"/>
        <v>66.67</v>
      </c>
      <c r="S4032" s="5" t="str">
        <f t="shared" si="376"/>
        <v>theater</v>
      </c>
      <c r="T4032" s="5" t="str">
        <f t="shared" si="377"/>
        <v>plays</v>
      </c>
    </row>
    <row r="4033" spans="1:20" ht="32" x14ac:dyDescent="0.2">
      <c r="A4033" s="5">
        <v>4031</v>
      </c>
      <c r="B4033" s="12" t="s">
        <v>4027</v>
      </c>
      <c r="C4033" s="12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18">
        <f t="shared" si="372"/>
        <v>41941.501898148148</v>
      </c>
      <c r="O4033" s="16">
        <f t="shared" si="373"/>
        <v>41991.418564814812</v>
      </c>
      <c r="P4033" s="5" t="s">
        <v>8271</v>
      </c>
      <c r="Q4033" s="9">
        <f t="shared" si="374"/>
        <v>0</v>
      </c>
      <c r="R4033" s="15" t="str">
        <f t="shared" si="375"/>
        <v>N/A</v>
      </c>
      <c r="S4033" s="5" t="str">
        <f t="shared" si="376"/>
        <v>theater</v>
      </c>
      <c r="T4033" s="5" t="str">
        <f t="shared" si="377"/>
        <v>plays</v>
      </c>
    </row>
    <row r="4034" spans="1:20" ht="32" x14ac:dyDescent="0.2">
      <c r="A4034" s="5">
        <v>4032</v>
      </c>
      <c r="B4034" s="12" t="s">
        <v>4028</v>
      </c>
      <c r="C4034" s="12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18">
        <f t="shared" ref="N4034:N4097" si="378">(J4034/86400)+25569+(-2/24)</f>
        <v>42293.72587962963</v>
      </c>
      <c r="O4034" s="16">
        <f t="shared" ref="O4034:O4097" si="379">(I4034/86400)+25569+(-5/24)</f>
        <v>42353.642546296294</v>
      </c>
      <c r="P4034" s="5" t="s">
        <v>8271</v>
      </c>
      <c r="Q4034" s="9">
        <f t="shared" ref="Q4034:Q4097" si="380">E4034/D4034</f>
        <v>6.8287037037037035E-2</v>
      </c>
      <c r="R4034" s="15">
        <f t="shared" ref="R4034:R4097" si="381">IF(OR(E4034=0,L4034=0),"N/A",ROUND((E4034/L4034),2))</f>
        <v>59</v>
      </c>
      <c r="S4034" s="5" t="str">
        <f t="shared" ref="S4034:S4097" si="382">LEFT(P4034,(FIND("/",P4034,1)-1))</f>
        <v>theater</v>
      </c>
      <c r="T4034" s="5" t="str">
        <f t="shared" ref="T4034:T4097" si="383">RIGHT(P4034,LEN(P4034)-FIND("/",P4034))</f>
        <v>plays</v>
      </c>
    </row>
    <row r="4035" spans="1:20" ht="32" x14ac:dyDescent="0.2">
      <c r="A4035" s="5">
        <v>4033</v>
      </c>
      <c r="B4035" s="12" t="s">
        <v>4029</v>
      </c>
      <c r="C4035" s="12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18">
        <f t="shared" si="378"/>
        <v>42614.18546296296</v>
      </c>
      <c r="O4035" s="16">
        <f t="shared" si="379"/>
        <v>42645.166666666664</v>
      </c>
      <c r="P4035" s="5" t="s">
        <v>8271</v>
      </c>
      <c r="Q4035" s="9">
        <f t="shared" si="380"/>
        <v>0.25698702928870293</v>
      </c>
      <c r="R4035" s="15">
        <f t="shared" si="381"/>
        <v>65.34</v>
      </c>
      <c r="S4035" s="5" t="str">
        <f t="shared" si="382"/>
        <v>theater</v>
      </c>
      <c r="T4035" s="5" t="str">
        <f t="shared" si="383"/>
        <v>plays</v>
      </c>
    </row>
    <row r="4036" spans="1:20" ht="32" x14ac:dyDescent="0.2">
      <c r="A4036" s="5">
        <v>4034</v>
      </c>
      <c r="B4036" s="12" t="s">
        <v>4030</v>
      </c>
      <c r="C4036" s="12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18">
        <f t="shared" si="378"/>
        <v>42067.864004629628</v>
      </c>
      <c r="O4036" s="16">
        <f t="shared" si="379"/>
        <v>42097.697337962956</v>
      </c>
      <c r="P4036" s="5" t="s">
        <v>8271</v>
      </c>
      <c r="Q4036" s="9">
        <f t="shared" si="380"/>
        <v>1.4814814814814815E-2</v>
      </c>
      <c r="R4036" s="15">
        <f t="shared" si="381"/>
        <v>100</v>
      </c>
      <c r="S4036" s="5" t="str">
        <f t="shared" si="382"/>
        <v>theater</v>
      </c>
      <c r="T4036" s="5" t="str">
        <f t="shared" si="383"/>
        <v>plays</v>
      </c>
    </row>
    <row r="4037" spans="1:20" ht="16" x14ac:dyDescent="0.2">
      <c r="A4037" s="5">
        <v>4035</v>
      </c>
      <c r="B4037" s="12" t="s">
        <v>4031</v>
      </c>
      <c r="C4037" s="12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18">
        <f t="shared" si="378"/>
        <v>41903.799618055556</v>
      </c>
      <c r="O4037" s="16">
        <f t="shared" si="379"/>
        <v>41933.674618055556</v>
      </c>
      <c r="P4037" s="5" t="s">
        <v>8271</v>
      </c>
      <c r="Q4037" s="9">
        <f t="shared" si="380"/>
        <v>0.36849999999999999</v>
      </c>
      <c r="R4037" s="15">
        <f t="shared" si="381"/>
        <v>147.4</v>
      </c>
      <c r="S4037" s="5" t="str">
        <f t="shared" si="382"/>
        <v>theater</v>
      </c>
      <c r="T4037" s="5" t="str">
        <f t="shared" si="383"/>
        <v>plays</v>
      </c>
    </row>
    <row r="4038" spans="1:20" ht="32" x14ac:dyDescent="0.2">
      <c r="A4038" s="5">
        <v>4036</v>
      </c>
      <c r="B4038" s="12" t="s">
        <v>4032</v>
      </c>
      <c r="C4038" s="12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18">
        <f t="shared" si="378"/>
        <v>41804.853750000002</v>
      </c>
      <c r="O4038" s="16">
        <f t="shared" si="379"/>
        <v>41821.729166666664</v>
      </c>
      <c r="P4038" s="5" t="s">
        <v>8271</v>
      </c>
      <c r="Q4038" s="9">
        <f t="shared" si="380"/>
        <v>0.47049999999999997</v>
      </c>
      <c r="R4038" s="15">
        <f t="shared" si="381"/>
        <v>166.06</v>
      </c>
      <c r="S4038" s="5" t="str">
        <f t="shared" si="382"/>
        <v>theater</v>
      </c>
      <c r="T4038" s="5" t="str">
        <f t="shared" si="383"/>
        <v>plays</v>
      </c>
    </row>
    <row r="4039" spans="1:20" ht="32" x14ac:dyDescent="0.2">
      <c r="A4039" s="5">
        <v>4037</v>
      </c>
      <c r="B4039" s="12" t="s">
        <v>4033</v>
      </c>
      <c r="C4039" s="12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18">
        <f t="shared" si="378"/>
        <v>42496.987442129626</v>
      </c>
      <c r="O4039" s="16">
        <f t="shared" si="379"/>
        <v>42514.392361111109</v>
      </c>
      <c r="P4039" s="5" t="s">
        <v>8271</v>
      </c>
      <c r="Q4039" s="9">
        <f t="shared" si="380"/>
        <v>0.11428571428571428</v>
      </c>
      <c r="R4039" s="15">
        <f t="shared" si="381"/>
        <v>40</v>
      </c>
      <c r="S4039" s="5" t="str">
        <f t="shared" si="382"/>
        <v>theater</v>
      </c>
      <c r="T4039" s="5" t="str">
        <f t="shared" si="383"/>
        <v>plays</v>
      </c>
    </row>
    <row r="4040" spans="1:20" ht="32" x14ac:dyDescent="0.2">
      <c r="A4040" s="5">
        <v>4038</v>
      </c>
      <c r="B4040" s="12" t="s">
        <v>4034</v>
      </c>
      <c r="C4040" s="12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18">
        <f t="shared" si="378"/>
        <v>41869.715393518512</v>
      </c>
      <c r="O4040" s="16">
        <f t="shared" si="379"/>
        <v>41929.590393518512</v>
      </c>
      <c r="P4040" s="5" t="s">
        <v>8271</v>
      </c>
      <c r="Q4040" s="9">
        <f t="shared" si="380"/>
        <v>0.12039999999999999</v>
      </c>
      <c r="R4040" s="15">
        <f t="shared" si="381"/>
        <v>75.25</v>
      </c>
      <c r="S4040" s="5" t="str">
        <f t="shared" si="382"/>
        <v>theater</v>
      </c>
      <c r="T4040" s="5" t="str">
        <f t="shared" si="383"/>
        <v>plays</v>
      </c>
    </row>
    <row r="4041" spans="1:20" ht="32" x14ac:dyDescent="0.2">
      <c r="A4041" s="5">
        <v>4039</v>
      </c>
      <c r="B4041" s="12" t="s">
        <v>4035</v>
      </c>
      <c r="C4041" s="12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18">
        <f t="shared" si="378"/>
        <v>42305.587581018517</v>
      </c>
      <c r="O4041" s="16">
        <f t="shared" si="379"/>
        <v>42339.040972222218</v>
      </c>
      <c r="P4041" s="5" t="s">
        <v>8271</v>
      </c>
      <c r="Q4041" s="9">
        <f t="shared" si="380"/>
        <v>0.6</v>
      </c>
      <c r="R4041" s="15">
        <f t="shared" si="381"/>
        <v>60</v>
      </c>
      <c r="S4041" s="5" t="str">
        <f t="shared" si="382"/>
        <v>theater</v>
      </c>
      <c r="T4041" s="5" t="str">
        <f t="shared" si="383"/>
        <v>plays</v>
      </c>
    </row>
    <row r="4042" spans="1:20" ht="32" x14ac:dyDescent="0.2">
      <c r="A4042" s="5">
        <v>4040</v>
      </c>
      <c r="B4042" s="12" t="s">
        <v>4036</v>
      </c>
      <c r="C4042" s="12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18">
        <f t="shared" si="378"/>
        <v>42144.148194444446</v>
      </c>
      <c r="O4042" s="16">
        <f t="shared" si="379"/>
        <v>42202.916666666664</v>
      </c>
      <c r="P4042" s="5" t="s">
        <v>8271</v>
      </c>
      <c r="Q4042" s="9">
        <f t="shared" si="380"/>
        <v>0.3125</v>
      </c>
      <c r="R4042" s="15">
        <f t="shared" si="381"/>
        <v>1250</v>
      </c>
      <c r="S4042" s="5" t="str">
        <f t="shared" si="382"/>
        <v>theater</v>
      </c>
      <c r="T4042" s="5" t="str">
        <f t="shared" si="383"/>
        <v>plays</v>
      </c>
    </row>
    <row r="4043" spans="1:20" ht="16" x14ac:dyDescent="0.2">
      <c r="A4043" s="5">
        <v>4041</v>
      </c>
      <c r="B4043" s="12" t="s">
        <v>4037</v>
      </c>
      <c r="C4043" s="12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18">
        <f t="shared" si="378"/>
        <v>42559.390671296293</v>
      </c>
      <c r="O4043" s="16">
        <f t="shared" si="379"/>
        <v>42619.265671296293</v>
      </c>
      <c r="P4043" s="5" t="s">
        <v>8271</v>
      </c>
      <c r="Q4043" s="9">
        <f t="shared" si="380"/>
        <v>4.1999999999999997E-3</v>
      </c>
      <c r="R4043" s="15">
        <f t="shared" si="381"/>
        <v>10.5</v>
      </c>
      <c r="S4043" s="5" t="str">
        <f t="shared" si="382"/>
        <v>theater</v>
      </c>
      <c r="T4043" s="5" t="str">
        <f t="shared" si="383"/>
        <v>plays</v>
      </c>
    </row>
    <row r="4044" spans="1:20" ht="32" x14ac:dyDescent="0.2">
      <c r="A4044" s="5">
        <v>4042</v>
      </c>
      <c r="B4044" s="12" t="s">
        <v>4038</v>
      </c>
      <c r="C4044" s="12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18">
        <f t="shared" si="378"/>
        <v>41995.000740740739</v>
      </c>
      <c r="O4044" s="16">
        <f t="shared" si="379"/>
        <v>42024.594444444439</v>
      </c>
      <c r="P4044" s="5" t="s">
        <v>8271</v>
      </c>
      <c r="Q4044" s="9">
        <f t="shared" si="380"/>
        <v>2.0999999999999999E-3</v>
      </c>
      <c r="R4044" s="15">
        <f t="shared" si="381"/>
        <v>7</v>
      </c>
      <c r="S4044" s="5" t="str">
        <f t="shared" si="382"/>
        <v>theater</v>
      </c>
      <c r="T4044" s="5" t="str">
        <f t="shared" si="383"/>
        <v>plays</v>
      </c>
    </row>
    <row r="4045" spans="1:20" ht="32" x14ac:dyDescent="0.2">
      <c r="A4045" s="5">
        <v>4043</v>
      </c>
      <c r="B4045" s="12" t="s">
        <v>4039</v>
      </c>
      <c r="C4045" s="12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18">
        <f t="shared" si="378"/>
        <v>41948.874131944445</v>
      </c>
      <c r="O4045" s="16">
        <f t="shared" si="379"/>
        <v>41963.749131944445</v>
      </c>
      <c r="P4045" s="5" t="s">
        <v>8271</v>
      </c>
      <c r="Q4045" s="9">
        <f t="shared" si="380"/>
        <v>0</v>
      </c>
      <c r="R4045" s="15" t="str">
        <f t="shared" si="381"/>
        <v>N/A</v>
      </c>
      <c r="S4045" s="5" t="str">
        <f t="shared" si="382"/>
        <v>theater</v>
      </c>
      <c r="T4045" s="5" t="str">
        <f t="shared" si="383"/>
        <v>plays</v>
      </c>
    </row>
    <row r="4046" spans="1:20" ht="32" x14ac:dyDescent="0.2">
      <c r="A4046" s="5">
        <v>4044</v>
      </c>
      <c r="B4046" s="12" t="s">
        <v>4040</v>
      </c>
      <c r="C4046" s="12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18">
        <f t="shared" si="378"/>
        <v>42074.136365740742</v>
      </c>
      <c r="O4046" s="16">
        <f t="shared" si="379"/>
        <v>42103.999999999993</v>
      </c>
      <c r="P4046" s="5" t="s">
        <v>8271</v>
      </c>
      <c r="Q4046" s="9">
        <f t="shared" si="380"/>
        <v>0.375</v>
      </c>
      <c r="R4046" s="15">
        <f t="shared" si="381"/>
        <v>56.25</v>
      </c>
      <c r="S4046" s="5" t="str">
        <f t="shared" si="382"/>
        <v>theater</v>
      </c>
      <c r="T4046" s="5" t="str">
        <f t="shared" si="383"/>
        <v>plays</v>
      </c>
    </row>
    <row r="4047" spans="1:20" ht="32" x14ac:dyDescent="0.2">
      <c r="A4047" s="5">
        <v>4045</v>
      </c>
      <c r="B4047" s="12" t="s">
        <v>4041</v>
      </c>
      <c r="C4047" s="12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18">
        <f t="shared" si="378"/>
        <v>41842.117928240739</v>
      </c>
      <c r="O4047" s="16">
        <f t="shared" si="379"/>
        <v>41871.992928240739</v>
      </c>
      <c r="P4047" s="5" t="s">
        <v>8271</v>
      </c>
      <c r="Q4047" s="9">
        <f t="shared" si="380"/>
        <v>2.0000000000000001E-4</v>
      </c>
      <c r="R4047" s="15">
        <f t="shared" si="381"/>
        <v>1</v>
      </c>
      <c r="S4047" s="5" t="str">
        <f t="shared" si="382"/>
        <v>theater</v>
      </c>
      <c r="T4047" s="5" t="str">
        <f t="shared" si="383"/>
        <v>plays</v>
      </c>
    </row>
    <row r="4048" spans="1:20" ht="32" x14ac:dyDescent="0.2">
      <c r="A4048" s="5">
        <v>4046</v>
      </c>
      <c r="B4048" s="12" t="s">
        <v>4042</v>
      </c>
      <c r="C4048" s="12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18">
        <f t="shared" si="378"/>
        <v>41904.567245370366</v>
      </c>
      <c r="O4048" s="16">
        <f t="shared" si="379"/>
        <v>41934.442245370366</v>
      </c>
      <c r="P4048" s="5" t="s">
        <v>8271</v>
      </c>
      <c r="Q4048" s="9">
        <f t="shared" si="380"/>
        <v>8.2142857142857142E-2</v>
      </c>
      <c r="R4048" s="15">
        <f t="shared" si="381"/>
        <v>38.33</v>
      </c>
      <c r="S4048" s="5" t="str">
        <f t="shared" si="382"/>
        <v>theater</v>
      </c>
      <c r="T4048" s="5" t="str">
        <f t="shared" si="383"/>
        <v>plays</v>
      </c>
    </row>
    <row r="4049" spans="1:20" ht="32" x14ac:dyDescent="0.2">
      <c r="A4049" s="5">
        <v>4047</v>
      </c>
      <c r="B4049" s="12" t="s">
        <v>4043</v>
      </c>
      <c r="C4049" s="12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18">
        <f t="shared" si="378"/>
        <v>41990.939155092587</v>
      </c>
      <c r="O4049" s="16">
        <f t="shared" si="379"/>
        <v>42014.833333333336</v>
      </c>
      <c r="P4049" s="5" t="s">
        <v>8271</v>
      </c>
      <c r="Q4049" s="9">
        <f t="shared" si="380"/>
        <v>2.1999999999999999E-2</v>
      </c>
      <c r="R4049" s="15">
        <f t="shared" si="381"/>
        <v>27.5</v>
      </c>
      <c r="S4049" s="5" t="str">
        <f t="shared" si="382"/>
        <v>theater</v>
      </c>
      <c r="T4049" s="5" t="str">
        <f t="shared" si="383"/>
        <v>plays</v>
      </c>
    </row>
    <row r="4050" spans="1:20" ht="32" x14ac:dyDescent="0.2">
      <c r="A4050" s="5">
        <v>4048</v>
      </c>
      <c r="B4050" s="12" t="s">
        <v>4044</v>
      </c>
      <c r="C4050" s="12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18">
        <f t="shared" si="378"/>
        <v>42436.425775462958</v>
      </c>
      <c r="O4050" s="16">
        <f t="shared" si="379"/>
        <v>42471.259108796294</v>
      </c>
      <c r="P4050" s="5" t="s">
        <v>8271</v>
      </c>
      <c r="Q4050" s="9">
        <f t="shared" si="380"/>
        <v>0.17652941176470588</v>
      </c>
      <c r="R4050" s="15">
        <f t="shared" si="381"/>
        <v>32.979999999999997</v>
      </c>
      <c r="S4050" s="5" t="str">
        <f t="shared" si="382"/>
        <v>theater</v>
      </c>
      <c r="T4050" s="5" t="str">
        <f t="shared" si="383"/>
        <v>plays</v>
      </c>
    </row>
    <row r="4051" spans="1:20" ht="32" x14ac:dyDescent="0.2">
      <c r="A4051" s="5">
        <v>4049</v>
      </c>
      <c r="B4051" s="12" t="s">
        <v>4045</v>
      </c>
      <c r="C4051" s="12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18">
        <f t="shared" si="378"/>
        <v>42169.875173611108</v>
      </c>
      <c r="O4051" s="16">
        <f t="shared" si="379"/>
        <v>42199.750173611108</v>
      </c>
      <c r="P4051" s="5" t="s">
        <v>8271</v>
      </c>
      <c r="Q4051" s="9">
        <f t="shared" si="380"/>
        <v>8.0000000000000004E-4</v>
      </c>
      <c r="R4051" s="15">
        <f t="shared" si="381"/>
        <v>16</v>
      </c>
      <c r="S4051" s="5" t="str">
        <f t="shared" si="382"/>
        <v>theater</v>
      </c>
      <c r="T4051" s="5" t="str">
        <f t="shared" si="383"/>
        <v>plays</v>
      </c>
    </row>
    <row r="4052" spans="1:20" ht="32" x14ac:dyDescent="0.2">
      <c r="A4052" s="5">
        <v>4050</v>
      </c>
      <c r="B4052" s="12" t="s">
        <v>4046</v>
      </c>
      <c r="C4052" s="12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18">
        <f t="shared" si="378"/>
        <v>41905.553136574068</v>
      </c>
      <c r="O4052" s="16">
        <f t="shared" si="379"/>
        <v>41935.428136574068</v>
      </c>
      <c r="P4052" s="5" t="s">
        <v>8271</v>
      </c>
      <c r="Q4052" s="9">
        <f t="shared" si="380"/>
        <v>6.6666666666666664E-4</v>
      </c>
      <c r="R4052" s="15">
        <f t="shared" si="381"/>
        <v>1</v>
      </c>
      <c r="S4052" s="5" t="str">
        <f t="shared" si="382"/>
        <v>theater</v>
      </c>
      <c r="T4052" s="5" t="str">
        <f t="shared" si="383"/>
        <v>plays</v>
      </c>
    </row>
    <row r="4053" spans="1:20" ht="32" x14ac:dyDescent="0.2">
      <c r="A4053" s="5">
        <v>4051</v>
      </c>
      <c r="B4053" s="12" t="s">
        <v>4047</v>
      </c>
      <c r="C4053" s="12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18">
        <f t="shared" si="378"/>
        <v>41761.726817129624</v>
      </c>
      <c r="O4053" s="16">
        <f t="shared" si="379"/>
        <v>41768.078472222223</v>
      </c>
      <c r="P4053" s="5" t="s">
        <v>8271</v>
      </c>
      <c r="Q4053" s="9">
        <f t="shared" si="380"/>
        <v>0</v>
      </c>
      <c r="R4053" s="15" t="str">
        <f t="shared" si="381"/>
        <v>N/A</v>
      </c>
      <c r="S4053" s="5" t="str">
        <f t="shared" si="382"/>
        <v>theater</v>
      </c>
      <c r="T4053" s="5" t="str">
        <f t="shared" si="383"/>
        <v>plays</v>
      </c>
    </row>
    <row r="4054" spans="1:20" ht="48" x14ac:dyDescent="0.2">
      <c r="A4054" s="5">
        <v>4052</v>
      </c>
      <c r="B4054" s="12" t="s">
        <v>4048</v>
      </c>
      <c r="C4054" s="12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18">
        <f t="shared" si="378"/>
        <v>41865.795324074068</v>
      </c>
      <c r="O4054" s="16">
        <f t="shared" si="379"/>
        <v>41925.670324074068</v>
      </c>
      <c r="P4054" s="5" t="s">
        <v>8271</v>
      </c>
      <c r="Q4054" s="9">
        <f t="shared" si="380"/>
        <v>0.37533333333333335</v>
      </c>
      <c r="R4054" s="15">
        <f t="shared" si="381"/>
        <v>86.62</v>
      </c>
      <c r="S4054" s="5" t="str">
        <f t="shared" si="382"/>
        <v>theater</v>
      </c>
      <c r="T4054" s="5" t="str">
        <f t="shared" si="383"/>
        <v>plays</v>
      </c>
    </row>
    <row r="4055" spans="1:20" ht="32" x14ac:dyDescent="0.2">
      <c r="A4055" s="5">
        <v>4053</v>
      </c>
      <c r="B4055" s="12" t="s">
        <v>4049</v>
      </c>
      <c r="C4055" s="12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18">
        <f t="shared" si="378"/>
        <v>41928.606805555552</v>
      </c>
      <c r="O4055" s="16">
        <f t="shared" si="379"/>
        <v>41958.624999999993</v>
      </c>
      <c r="P4055" s="5" t="s">
        <v>8271</v>
      </c>
      <c r="Q4055" s="9">
        <f t="shared" si="380"/>
        <v>0.22</v>
      </c>
      <c r="R4055" s="15">
        <f t="shared" si="381"/>
        <v>55</v>
      </c>
      <c r="S4055" s="5" t="str">
        <f t="shared" si="382"/>
        <v>theater</v>
      </c>
      <c r="T4055" s="5" t="str">
        <f t="shared" si="383"/>
        <v>plays</v>
      </c>
    </row>
    <row r="4056" spans="1:20" ht="32" x14ac:dyDescent="0.2">
      <c r="A4056" s="5">
        <v>4054</v>
      </c>
      <c r="B4056" s="12" t="s">
        <v>4050</v>
      </c>
      <c r="C4056" s="12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18">
        <f t="shared" si="378"/>
        <v>42613.757928240739</v>
      </c>
      <c r="O4056" s="16">
        <f t="shared" si="379"/>
        <v>42643.958333333336</v>
      </c>
      <c r="P4056" s="5" t="s">
        <v>8271</v>
      </c>
      <c r="Q4056" s="9">
        <f t="shared" si="380"/>
        <v>0</v>
      </c>
      <c r="R4056" s="15" t="str">
        <f t="shared" si="381"/>
        <v>N/A</v>
      </c>
      <c r="S4056" s="5" t="str">
        <f t="shared" si="382"/>
        <v>theater</v>
      </c>
      <c r="T4056" s="5" t="str">
        <f t="shared" si="383"/>
        <v>plays</v>
      </c>
    </row>
    <row r="4057" spans="1:20" ht="32" x14ac:dyDescent="0.2">
      <c r="A4057" s="5">
        <v>4055</v>
      </c>
      <c r="B4057" s="12" t="s">
        <v>4051</v>
      </c>
      <c r="C4057" s="12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18">
        <f t="shared" si="378"/>
        <v>41779.56517361111</v>
      </c>
      <c r="O4057" s="16">
        <f t="shared" si="379"/>
        <v>41809.44017361111</v>
      </c>
      <c r="P4057" s="5" t="s">
        <v>8271</v>
      </c>
      <c r="Q4057" s="9">
        <f t="shared" si="380"/>
        <v>0.1762</v>
      </c>
      <c r="R4057" s="15">
        <f t="shared" si="381"/>
        <v>41.95</v>
      </c>
      <c r="S4057" s="5" t="str">
        <f t="shared" si="382"/>
        <v>theater</v>
      </c>
      <c r="T4057" s="5" t="str">
        <f t="shared" si="383"/>
        <v>plays</v>
      </c>
    </row>
    <row r="4058" spans="1:20" ht="32" x14ac:dyDescent="0.2">
      <c r="A4058" s="5">
        <v>4056</v>
      </c>
      <c r="B4058" s="12" t="s">
        <v>4052</v>
      </c>
      <c r="C4058" s="12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18">
        <f t="shared" si="378"/>
        <v>42534.849988425922</v>
      </c>
      <c r="O4058" s="16">
        <f t="shared" si="379"/>
        <v>42554.624305555553</v>
      </c>
      <c r="P4058" s="5" t="s">
        <v>8271</v>
      </c>
      <c r="Q4058" s="9">
        <f t="shared" si="380"/>
        <v>0.53</v>
      </c>
      <c r="R4058" s="15">
        <f t="shared" si="381"/>
        <v>88.33</v>
      </c>
      <c r="S4058" s="5" t="str">
        <f t="shared" si="382"/>
        <v>theater</v>
      </c>
      <c r="T4058" s="5" t="str">
        <f t="shared" si="383"/>
        <v>plays</v>
      </c>
    </row>
    <row r="4059" spans="1:20" ht="32" x14ac:dyDescent="0.2">
      <c r="A4059" s="5">
        <v>4057</v>
      </c>
      <c r="B4059" s="12" t="s">
        <v>4053</v>
      </c>
      <c r="C4059" s="12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18">
        <f t="shared" si="378"/>
        <v>42310.885185185187</v>
      </c>
      <c r="O4059" s="16">
        <f t="shared" si="379"/>
        <v>42333.749999999993</v>
      </c>
      <c r="P4059" s="5" t="s">
        <v>8271</v>
      </c>
      <c r="Q4059" s="9">
        <f t="shared" si="380"/>
        <v>0.22142857142857142</v>
      </c>
      <c r="R4059" s="15">
        <f t="shared" si="381"/>
        <v>129.16999999999999</v>
      </c>
      <c r="S4059" s="5" t="str">
        <f t="shared" si="382"/>
        <v>theater</v>
      </c>
      <c r="T4059" s="5" t="str">
        <f t="shared" si="383"/>
        <v>plays</v>
      </c>
    </row>
    <row r="4060" spans="1:20" ht="32" x14ac:dyDescent="0.2">
      <c r="A4060" s="5">
        <v>4058</v>
      </c>
      <c r="B4060" s="12" t="s">
        <v>4054</v>
      </c>
      <c r="C4060" s="12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18">
        <f t="shared" si="378"/>
        <v>42445.977361111109</v>
      </c>
      <c r="O4060" s="16">
        <f t="shared" si="379"/>
        <v>42460.957638888889</v>
      </c>
      <c r="P4060" s="5" t="s">
        <v>8271</v>
      </c>
      <c r="Q4060" s="9">
        <f t="shared" si="380"/>
        <v>2.5333333333333333E-2</v>
      </c>
      <c r="R4060" s="15">
        <f t="shared" si="381"/>
        <v>23.75</v>
      </c>
      <c r="S4060" s="5" t="str">
        <f t="shared" si="382"/>
        <v>theater</v>
      </c>
      <c r="T4060" s="5" t="str">
        <f t="shared" si="383"/>
        <v>plays</v>
      </c>
    </row>
    <row r="4061" spans="1:20" ht="32" x14ac:dyDescent="0.2">
      <c r="A4061" s="5">
        <v>4059</v>
      </c>
      <c r="B4061" s="12" t="s">
        <v>4055</v>
      </c>
      <c r="C4061" s="12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18">
        <f t="shared" si="378"/>
        <v>41866.557314814811</v>
      </c>
      <c r="O4061" s="16">
        <f t="shared" si="379"/>
        <v>41897.916666666664</v>
      </c>
      <c r="P4061" s="5" t="s">
        <v>8271</v>
      </c>
      <c r="Q4061" s="9">
        <f t="shared" si="380"/>
        <v>2.5000000000000001E-2</v>
      </c>
      <c r="R4061" s="15">
        <f t="shared" si="381"/>
        <v>35.71</v>
      </c>
      <c r="S4061" s="5" t="str">
        <f t="shared" si="382"/>
        <v>theater</v>
      </c>
      <c r="T4061" s="5" t="str">
        <f t="shared" si="383"/>
        <v>plays</v>
      </c>
    </row>
    <row r="4062" spans="1:20" ht="32" x14ac:dyDescent="0.2">
      <c r="A4062" s="5">
        <v>4060</v>
      </c>
      <c r="B4062" s="12" t="s">
        <v>4056</v>
      </c>
      <c r="C4062" s="12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18">
        <f t="shared" si="378"/>
        <v>41779.611759259256</v>
      </c>
      <c r="O4062" s="16">
        <f t="shared" si="379"/>
        <v>41813.458333333328</v>
      </c>
      <c r="P4062" s="5" t="s">
        <v>8271</v>
      </c>
      <c r="Q4062" s="9">
        <f t="shared" si="380"/>
        <v>2.8500000000000001E-2</v>
      </c>
      <c r="R4062" s="15">
        <f t="shared" si="381"/>
        <v>57</v>
      </c>
      <c r="S4062" s="5" t="str">
        <f t="shared" si="382"/>
        <v>theater</v>
      </c>
      <c r="T4062" s="5" t="str">
        <f t="shared" si="383"/>
        <v>plays</v>
      </c>
    </row>
    <row r="4063" spans="1:20" ht="16" x14ac:dyDescent="0.2">
      <c r="A4063" s="5">
        <v>4061</v>
      </c>
      <c r="B4063" s="12" t="s">
        <v>4057</v>
      </c>
      <c r="C4063" s="12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18">
        <f t="shared" si="378"/>
        <v>42421.058136574073</v>
      </c>
      <c r="O4063" s="16">
        <f t="shared" si="379"/>
        <v>42480.891469907401</v>
      </c>
      <c r="P4063" s="5" t="s">
        <v>8271</v>
      </c>
      <c r="Q4063" s="9">
        <f t="shared" si="380"/>
        <v>0</v>
      </c>
      <c r="R4063" s="15" t="str">
        <f t="shared" si="381"/>
        <v>N/A</v>
      </c>
      <c r="S4063" s="5" t="str">
        <f t="shared" si="382"/>
        <v>theater</v>
      </c>
      <c r="T4063" s="5" t="str">
        <f t="shared" si="383"/>
        <v>plays</v>
      </c>
    </row>
    <row r="4064" spans="1:20" ht="32" x14ac:dyDescent="0.2">
      <c r="A4064" s="5">
        <v>4062</v>
      </c>
      <c r="B4064" s="12" t="s">
        <v>4058</v>
      </c>
      <c r="C4064" s="12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18">
        <f t="shared" si="378"/>
        <v>42523.655879629623</v>
      </c>
      <c r="O4064" s="16">
        <f t="shared" si="379"/>
        <v>42553.530879629623</v>
      </c>
      <c r="P4064" s="5" t="s">
        <v>8271</v>
      </c>
      <c r="Q4064" s="9">
        <f t="shared" si="380"/>
        <v>2.4500000000000001E-2</v>
      </c>
      <c r="R4064" s="15">
        <f t="shared" si="381"/>
        <v>163.33000000000001</v>
      </c>
      <c r="S4064" s="5" t="str">
        <f t="shared" si="382"/>
        <v>theater</v>
      </c>
      <c r="T4064" s="5" t="str">
        <f t="shared" si="383"/>
        <v>plays</v>
      </c>
    </row>
    <row r="4065" spans="1:20" ht="32" x14ac:dyDescent="0.2">
      <c r="A4065" s="5">
        <v>4063</v>
      </c>
      <c r="B4065" s="12" t="s">
        <v>4059</v>
      </c>
      <c r="C4065" s="12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18">
        <f t="shared" si="378"/>
        <v>41787.598194444443</v>
      </c>
      <c r="O4065" s="16">
        <f t="shared" si="379"/>
        <v>41817.473194444443</v>
      </c>
      <c r="P4065" s="5" t="s">
        <v>8271</v>
      </c>
      <c r="Q4065" s="9">
        <f t="shared" si="380"/>
        <v>1.4210526315789474E-2</v>
      </c>
      <c r="R4065" s="15">
        <f t="shared" si="381"/>
        <v>15</v>
      </c>
      <c r="S4065" s="5" t="str">
        <f t="shared" si="382"/>
        <v>theater</v>
      </c>
      <c r="T4065" s="5" t="str">
        <f t="shared" si="383"/>
        <v>plays</v>
      </c>
    </row>
    <row r="4066" spans="1:20" ht="32" x14ac:dyDescent="0.2">
      <c r="A4066" s="5">
        <v>4064</v>
      </c>
      <c r="B4066" s="12" t="s">
        <v>4060</v>
      </c>
      <c r="C4066" s="12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18">
        <f t="shared" si="378"/>
        <v>42093.504930555551</v>
      </c>
      <c r="O4066" s="16">
        <f t="shared" si="379"/>
        <v>42123.379930555551</v>
      </c>
      <c r="P4066" s="5" t="s">
        <v>8271</v>
      </c>
      <c r="Q4066" s="9">
        <f t="shared" si="380"/>
        <v>0.1925</v>
      </c>
      <c r="R4066" s="15">
        <f t="shared" si="381"/>
        <v>64.17</v>
      </c>
      <c r="S4066" s="5" t="str">
        <f t="shared" si="382"/>
        <v>theater</v>
      </c>
      <c r="T4066" s="5" t="str">
        <f t="shared" si="383"/>
        <v>plays</v>
      </c>
    </row>
    <row r="4067" spans="1:20" ht="16" x14ac:dyDescent="0.2">
      <c r="A4067" s="5">
        <v>4065</v>
      </c>
      <c r="B4067" s="12" t="s">
        <v>4061</v>
      </c>
      <c r="C4067" s="12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18">
        <f t="shared" si="378"/>
        <v>41833.86818287037</v>
      </c>
      <c r="O4067" s="16">
        <f t="shared" si="379"/>
        <v>41863.74318287037</v>
      </c>
      <c r="P4067" s="5" t="s">
        <v>8271</v>
      </c>
      <c r="Q4067" s="9">
        <f t="shared" si="380"/>
        <v>6.7499999999999999E-3</v>
      </c>
      <c r="R4067" s="15">
        <f t="shared" si="381"/>
        <v>6.75</v>
      </c>
      <c r="S4067" s="5" t="str">
        <f t="shared" si="382"/>
        <v>theater</v>
      </c>
      <c r="T4067" s="5" t="str">
        <f t="shared" si="383"/>
        <v>plays</v>
      </c>
    </row>
    <row r="4068" spans="1:20" ht="32" x14ac:dyDescent="0.2">
      <c r="A4068" s="5">
        <v>4066</v>
      </c>
      <c r="B4068" s="12" t="s">
        <v>4062</v>
      </c>
      <c r="C4068" s="12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18">
        <f t="shared" si="378"/>
        <v>42478.955879629626</v>
      </c>
      <c r="O4068" s="16">
        <f t="shared" si="379"/>
        <v>42508.830879629626</v>
      </c>
      <c r="P4068" s="5" t="s">
        <v>8271</v>
      </c>
      <c r="Q4068" s="9">
        <f t="shared" si="380"/>
        <v>1.6666666666666668E-3</v>
      </c>
      <c r="R4068" s="15">
        <f t="shared" si="381"/>
        <v>25</v>
      </c>
      <c r="S4068" s="5" t="str">
        <f t="shared" si="382"/>
        <v>theater</v>
      </c>
      <c r="T4068" s="5" t="str">
        <f t="shared" si="383"/>
        <v>plays</v>
      </c>
    </row>
    <row r="4069" spans="1:20" ht="32" x14ac:dyDescent="0.2">
      <c r="A4069" s="5">
        <v>4067</v>
      </c>
      <c r="B4069" s="12" t="s">
        <v>4063</v>
      </c>
      <c r="C4069" s="12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18">
        <f t="shared" si="378"/>
        <v>42235.034143518518</v>
      </c>
      <c r="O4069" s="16">
        <f t="shared" si="379"/>
        <v>42274.909143518518</v>
      </c>
      <c r="P4069" s="5" t="s">
        <v>8271</v>
      </c>
      <c r="Q4069" s="9">
        <f t="shared" si="380"/>
        <v>0.60899999999999999</v>
      </c>
      <c r="R4069" s="15">
        <f t="shared" si="381"/>
        <v>179.12</v>
      </c>
      <c r="S4069" s="5" t="str">
        <f t="shared" si="382"/>
        <v>theater</v>
      </c>
      <c r="T4069" s="5" t="str">
        <f t="shared" si="383"/>
        <v>plays</v>
      </c>
    </row>
    <row r="4070" spans="1:20" ht="16" x14ac:dyDescent="0.2">
      <c r="A4070" s="5">
        <v>4068</v>
      </c>
      <c r="B4070" s="12" t="s">
        <v>4064</v>
      </c>
      <c r="C4070" s="12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18">
        <f t="shared" si="378"/>
        <v>42718.880266203698</v>
      </c>
      <c r="O4070" s="16">
        <f t="shared" si="379"/>
        <v>42748.753472222219</v>
      </c>
      <c r="P4070" s="5" t="s">
        <v>8271</v>
      </c>
      <c r="Q4070" s="9">
        <f t="shared" si="380"/>
        <v>0.01</v>
      </c>
      <c r="R4070" s="15">
        <f t="shared" si="381"/>
        <v>34.950000000000003</v>
      </c>
      <c r="S4070" s="5" t="str">
        <f t="shared" si="382"/>
        <v>theater</v>
      </c>
      <c r="T4070" s="5" t="str">
        <f t="shared" si="383"/>
        <v>plays</v>
      </c>
    </row>
    <row r="4071" spans="1:20" ht="32" x14ac:dyDescent="0.2">
      <c r="A4071" s="5">
        <v>4069</v>
      </c>
      <c r="B4071" s="12" t="s">
        <v>4065</v>
      </c>
      <c r="C4071" s="12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18">
        <f t="shared" si="378"/>
        <v>42022.578194444439</v>
      </c>
      <c r="O4071" s="16">
        <f t="shared" si="379"/>
        <v>42063.291666666664</v>
      </c>
      <c r="P4071" s="5" t="s">
        <v>8271</v>
      </c>
      <c r="Q4071" s="9">
        <f t="shared" si="380"/>
        <v>0.34399999999999997</v>
      </c>
      <c r="R4071" s="15">
        <f t="shared" si="381"/>
        <v>33.08</v>
      </c>
      <c r="S4071" s="5" t="str">
        <f t="shared" si="382"/>
        <v>theater</v>
      </c>
      <c r="T4071" s="5" t="str">
        <f t="shared" si="383"/>
        <v>plays</v>
      </c>
    </row>
    <row r="4072" spans="1:20" ht="32" x14ac:dyDescent="0.2">
      <c r="A4072" s="5">
        <v>4070</v>
      </c>
      <c r="B4072" s="12" t="s">
        <v>4066</v>
      </c>
      <c r="C4072" s="12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18">
        <f t="shared" si="378"/>
        <v>42031.583564814813</v>
      </c>
      <c r="O4072" s="16">
        <f t="shared" si="379"/>
        <v>42063.916666666664</v>
      </c>
      <c r="P4072" s="5" t="s">
        <v>8271</v>
      </c>
      <c r="Q4072" s="9">
        <f t="shared" si="380"/>
        <v>0.16500000000000001</v>
      </c>
      <c r="R4072" s="15">
        <f t="shared" si="381"/>
        <v>27.5</v>
      </c>
      <c r="S4072" s="5" t="str">
        <f t="shared" si="382"/>
        <v>theater</v>
      </c>
      <c r="T4072" s="5" t="str">
        <f t="shared" si="383"/>
        <v>plays</v>
      </c>
    </row>
    <row r="4073" spans="1:20" ht="32" x14ac:dyDescent="0.2">
      <c r="A4073" s="5">
        <v>4071</v>
      </c>
      <c r="B4073" s="12" t="s">
        <v>4067</v>
      </c>
      <c r="C4073" s="12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18">
        <f t="shared" si="378"/>
        <v>42700.72142361111</v>
      </c>
      <c r="O4073" s="16">
        <f t="shared" si="379"/>
        <v>42730.59642361111</v>
      </c>
      <c r="P4073" s="5" t="s">
        <v>8271</v>
      </c>
      <c r="Q4073" s="9">
        <f t="shared" si="380"/>
        <v>0</v>
      </c>
      <c r="R4073" s="15" t="str">
        <f t="shared" si="381"/>
        <v>N/A</v>
      </c>
      <c r="S4073" s="5" t="str">
        <f t="shared" si="382"/>
        <v>theater</v>
      </c>
      <c r="T4073" s="5" t="str">
        <f t="shared" si="383"/>
        <v>plays</v>
      </c>
    </row>
    <row r="4074" spans="1:20" ht="32" x14ac:dyDescent="0.2">
      <c r="A4074" s="5">
        <v>4072</v>
      </c>
      <c r="B4074" s="12" t="s">
        <v>4068</v>
      </c>
      <c r="C4074" s="12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18">
        <f t="shared" si="378"/>
        <v>41812.691099537034</v>
      </c>
      <c r="O4074" s="16">
        <f t="shared" si="379"/>
        <v>41872.566099537034</v>
      </c>
      <c r="P4074" s="5" t="s">
        <v>8271</v>
      </c>
      <c r="Q4074" s="9">
        <f t="shared" si="380"/>
        <v>4.0000000000000001E-3</v>
      </c>
      <c r="R4074" s="15">
        <f t="shared" si="381"/>
        <v>2</v>
      </c>
      <c r="S4074" s="5" t="str">
        <f t="shared" si="382"/>
        <v>theater</v>
      </c>
      <c r="T4074" s="5" t="str">
        <f t="shared" si="383"/>
        <v>plays</v>
      </c>
    </row>
    <row r="4075" spans="1:20" ht="32" x14ac:dyDescent="0.2">
      <c r="A4075" s="5">
        <v>4073</v>
      </c>
      <c r="B4075" s="12" t="s">
        <v>4069</v>
      </c>
      <c r="C4075" s="12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18">
        <f t="shared" si="378"/>
        <v>42078.261874999997</v>
      </c>
      <c r="O4075" s="16">
        <f t="shared" si="379"/>
        <v>42132.958333333336</v>
      </c>
      <c r="P4075" s="5" t="s">
        <v>8271</v>
      </c>
      <c r="Q4075" s="9">
        <f t="shared" si="380"/>
        <v>1.0571428571428572E-2</v>
      </c>
      <c r="R4075" s="15">
        <f t="shared" si="381"/>
        <v>18.5</v>
      </c>
      <c r="S4075" s="5" t="str">
        <f t="shared" si="382"/>
        <v>theater</v>
      </c>
      <c r="T4075" s="5" t="str">
        <f t="shared" si="383"/>
        <v>plays</v>
      </c>
    </row>
    <row r="4076" spans="1:20" ht="32" x14ac:dyDescent="0.2">
      <c r="A4076" s="5">
        <v>4074</v>
      </c>
      <c r="B4076" s="12" t="s">
        <v>4070</v>
      </c>
      <c r="C4076" s="12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18">
        <f t="shared" si="378"/>
        <v>42283.469618055555</v>
      </c>
      <c r="O4076" s="16">
        <f t="shared" si="379"/>
        <v>42313.386284722219</v>
      </c>
      <c r="P4076" s="5" t="s">
        <v>8271</v>
      </c>
      <c r="Q4076" s="9">
        <f t="shared" si="380"/>
        <v>0.26727272727272727</v>
      </c>
      <c r="R4076" s="15">
        <f t="shared" si="381"/>
        <v>35</v>
      </c>
      <c r="S4076" s="5" t="str">
        <f t="shared" si="382"/>
        <v>theater</v>
      </c>
      <c r="T4076" s="5" t="str">
        <f t="shared" si="383"/>
        <v>plays</v>
      </c>
    </row>
    <row r="4077" spans="1:20" ht="32" x14ac:dyDescent="0.2">
      <c r="A4077" s="5">
        <v>4075</v>
      </c>
      <c r="B4077" s="12" t="s">
        <v>4071</v>
      </c>
      <c r="C4077" s="12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18">
        <f t="shared" si="378"/>
        <v>41778.962604166663</v>
      </c>
      <c r="O4077" s="16">
        <f t="shared" si="379"/>
        <v>41820.519444444442</v>
      </c>
      <c r="P4077" s="5" t="s">
        <v>8271</v>
      </c>
      <c r="Q4077" s="9">
        <f t="shared" si="380"/>
        <v>0.28799999999999998</v>
      </c>
      <c r="R4077" s="15">
        <f t="shared" si="381"/>
        <v>44.31</v>
      </c>
      <c r="S4077" s="5" t="str">
        <f t="shared" si="382"/>
        <v>theater</v>
      </c>
      <c r="T4077" s="5" t="str">
        <f t="shared" si="383"/>
        <v>plays</v>
      </c>
    </row>
    <row r="4078" spans="1:20" ht="32" x14ac:dyDescent="0.2">
      <c r="A4078" s="5">
        <v>4076</v>
      </c>
      <c r="B4078" s="12" t="s">
        <v>4072</v>
      </c>
      <c r="C4078" s="12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18">
        <f t="shared" si="378"/>
        <v>41905.712372685179</v>
      </c>
      <c r="O4078" s="16">
        <f t="shared" si="379"/>
        <v>41933.618750000001</v>
      </c>
      <c r="P4078" s="5" t="s">
        <v>8271</v>
      </c>
      <c r="Q4078" s="9">
        <f t="shared" si="380"/>
        <v>0</v>
      </c>
      <c r="R4078" s="15" t="str">
        <f t="shared" si="381"/>
        <v>N/A</v>
      </c>
      <c r="S4078" s="5" t="str">
        <f t="shared" si="382"/>
        <v>theater</v>
      </c>
      <c r="T4078" s="5" t="str">
        <f t="shared" si="383"/>
        <v>plays</v>
      </c>
    </row>
    <row r="4079" spans="1:20" ht="32" x14ac:dyDescent="0.2">
      <c r="A4079" s="5">
        <v>4077</v>
      </c>
      <c r="B4079" s="12" t="s">
        <v>4073</v>
      </c>
      <c r="C4079" s="12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18">
        <f t="shared" si="378"/>
        <v>42695.627245370364</v>
      </c>
      <c r="O4079" s="16">
        <f t="shared" si="379"/>
        <v>42725.502245370364</v>
      </c>
      <c r="P4079" s="5" t="s">
        <v>8271</v>
      </c>
      <c r="Q4079" s="9">
        <f t="shared" si="380"/>
        <v>8.8999999999999996E-2</v>
      </c>
      <c r="R4079" s="15">
        <f t="shared" si="381"/>
        <v>222.5</v>
      </c>
      <c r="S4079" s="5" t="str">
        <f t="shared" si="382"/>
        <v>theater</v>
      </c>
      <c r="T4079" s="5" t="str">
        <f t="shared" si="383"/>
        <v>plays</v>
      </c>
    </row>
    <row r="4080" spans="1:20" ht="32" x14ac:dyDescent="0.2">
      <c r="A4080" s="5">
        <v>4078</v>
      </c>
      <c r="B4080" s="12" t="s">
        <v>4074</v>
      </c>
      <c r="C4080" s="12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18">
        <f t="shared" si="378"/>
        <v>42732.704189814809</v>
      </c>
      <c r="O4080" s="16">
        <f t="shared" si="379"/>
        <v>42762.579189814809</v>
      </c>
      <c r="P4080" s="5" t="s">
        <v>8271</v>
      </c>
      <c r="Q4080" s="9">
        <f t="shared" si="380"/>
        <v>0</v>
      </c>
      <c r="R4080" s="15" t="str">
        <f t="shared" si="381"/>
        <v>N/A</v>
      </c>
      <c r="S4080" s="5" t="str">
        <f t="shared" si="382"/>
        <v>theater</v>
      </c>
      <c r="T4080" s="5" t="str">
        <f t="shared" si="383"/>
        <v>plays</v>
      </c>
    </row>
    <row r="4081" spans="1:20" ht="32" x14ac:dyDescent="0.2">
      <c r="A4081" s="5">
        <v>4079</v>
      </c>
      <c r="B4081" s="12" t="s">
        <v>4075</v>
      </c>
      <c r="C4081" s="12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18">
        <f t="shared" si="378"/>
        <v>42510.855567129627</v>
      </c>
      <c r="O4081" s="16">
        <f t="shared" si="379"/>
        <v>42540.730567129627</v>
      </c>
      <c r="P4081" s="5" t="s">
        <v>8271</v>
      </c>
      <c r="Q4081" s="9">
        <f t="shared" si="380"/>
        <v>1.6666666666666668E-3</v>
      </c>
      <c r="R4081" s="15">
        <f t="shared" si="381"/>
        <v>5</v>
      </c>
      <c r="S4081" s="5" t="str">
        <f t="shared" si="382"/>
        <v>theater</v>
      </c>
      <c r="T4081" s="5" t="str">
        <f t="shared" si="383"/>
        <v>plays</v>
      </c>
    </row>
    <row r="4082" spans="1:20" ht="32" x14ac:dyDescent="0.2">
      <c r="A4082" s="5">
        <v>4080</v>
      </c>
      <c r="B4082" s="12" t="s">
        <v>4076</v>
      </c>
      <c r="C4082" s="12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18">
        <f t="shared" si="378"/>
        <v>42511.614768518521</v>
      </c>
      <c r="O4082" s="16">
        <f t="shared" si="379"/>
        <v>42535.579166666663</v>
      </c>
      <c r="P4082" s="5" t="s">
        <v>8271</v>
      </c>
      <c r="Q4082" s="9">
        <f t="shared" si="380"/>
        <v>0</v>
      </c>
      <c r="R4082" s="15" t="str">
        <f t="shared" si="381"/>
        <v>N/A</v>
      </c>
      <c r="S4082" s="5" t="str">
        <f t="shared" si="382"/>
        <v>theater</v>
      </c>
      <c r="T4082" s="5" t="str">
        <f t="shared" si="383"/>
        <v>plays</v>
      </c>
    </row>
    <row r="4083" spans="1:20" ht="32" x14ac:dyDescent="0.2">
      <c r="A4083" s="5">
        <v>4081</v>
      </c>
      <c r="B4083" s="12" t="s">
        <v>4077</v>
      </c>
      <c r="C4083" s="12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18">
        <f t="shared" si="378"/>
        <v>42041.497974537029</v>
      </c>
      <c r="O4083" s="16">
        <f t="shared" si="379"/>
        <v>42071.331307870372</v>
      </c>
      <c r="P4083" s="5" t="s">
        <v>8271</v>
      </c>
      <c r="Q4083" s="9">
        <f t="shared" si="380"/>
        <v>0.15737410071942445</v>
      </c>
      <c r="R4083" s="15">
        <f t="shared" si="381"/>
        <v>29.17</v>
      </c>
      <c r="S4083" s="5" t="str">
        <f t="shared" si="382"/>
        <v>theater</v>
      </c>
      <c r="T4083" s="5" t="str">
        <f t="shared" si="383"/>
        <v>plays</v>
      </c>
    </row>
    <row r="4084" spans="1:20" ht="32" x14ac:dyDescent="0.2">
      <c r="A4084" s="5">
        <v>4082</v>
      </c>
      <c r="B4084" s="12" t="s">
        <v>4078</v>
      </c>
      <c r="C4084" s="12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18">
        <f t="shared" si="378"/>
        <v>42307.105937499997</v>
      </c>
      <c r="O4084" s="16">
        <f t="shared" si="379"/>
        <v>42322.749999999993</v>
      </c>
      <c r="P4084" s="5" t="s">
        <v>8271</v>
      </c>
      <c r="Q4084" s="9">
        <f t="shared" si="380"/>
        <v>0.02</v>
      </c>
      <c r="R4084" s="15">
        <f t="shared" si="381"/>
        <v>1.5</v>
      </c>
      <c r="S4084" s="5" t="str">
        <f t="shared" si="382"/>
        <v>theater</v>
      </c>
      <c r="T4084" s="5" t="str">
        <f t="shared" si="383"/>
        <v>plays</v>
      </c>
    </row>
    <row r="4085" spans="1:20" ht="32" x14ac:dyDescent="0.2">
      <c r="A4085" s="5">
        <v>4083</v>
      </c>
      <c r="B4085" s="12" t="s">
        <v>4079</v>
      </c>
      <c r="C4085" s="12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18">
        <f t="shared" si="378"/>
        <v>42353.678425925922</v>
      </c>
      <c r="O4085" s="16">
        <f t="shared" si="379"/>
        <v>42383.553425925922</v>
      </c>
      <c r="P4085" s="5" t="s">
        <v>8271</v>
      </c>
      <c r="Q4085" s="9">
        <f t="shared" si="380"/>
        <v>0.21685714285714286</v>
      </c>
      <c r="R4085" s="15">
        <f t="shared" si="381"/>
        <v>126.5</v>
      </c>
      <c r="S4085" s="5" t="str">
        <f t="shared" si="382"/>
        <v>theater</v>
      </c>
      <c r="T4085" s="5" t="str">
        <f t="shared" si="383"/>
        <v>plays</v>
      </c>
    </row>
    <row r="4086" spans="1:20" ht="32" x14ac:dyDescent="0.2">
      <c r="A4086" s="5">
        <v>4084</v>
      </c>
      <c r="B4086" s="12" t="s">
        <v>4080</v>
      </c>
      <c r="C4086" s="12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18">
        <f t="shared" si="378"/>
        <v>42622.353078703702</v>
      </c>
      <c r="O4086" s="16">
        <f t="shared" si="379"/>
        <v>42652.228078703702</v>
      </c>
      <c r="P4086" s="5" t="s">
        <v>8271</v>
      </c>
      <c r="Q4086" s="9">
        <f t="shared" si="380"/>
        <v>3.3333333333333335E-3</v>
      </c>
      <c r="R4086" s="15">
        <f t="shared" si="381"/>
        <v>10</v>
      </c>
      <c r="S4086" s="5" t="str">
        <f t="shared" si="382"/>
        <v>theater</v>
      </c>
      <c r="T4086" s="5" t="str">
        <f t="shared" si="383"/>
        <v>plays</v>
      </c>
    </row>
    <row r="4087" spans="1:20" ht="32" x14ac:dyDescent="0.2">
      <c r="A4087" s="5">
        <v>4085</v>
      </c>
      <c r="B4087" s="12" t="s">
        <v>4081</v>
      </c>
      <c r="C4087" s="12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18">
        <f t="shared" si="378"/>
        <v>42058.520543981482</v>
      </c>
      <c r="O4087" s="16">
        <f t="shared" si="379"/>
        <v>42086.957638888889</v>
      </c>
      <c r="P4087" s="5" t="s">
        <v>8271</v>
      </c>
      <c r="Q4087" s="9">
        <f t="shared" si="380"/>
        <v>2.8571428571428571E-3</v>
      </c>
      <c r="R4087" s="15">
        <f t="shared" si="381"/>
        <v>10</v>
      </c>
      <c r="S4087" s="5" t="str">
        <f t="shared" si="382"/>
        <v>theater</v>
      </c>
      <c r="T4087" s="5" t="str">
        <f t="shared" si="383"/>
        <v>plays</v>
      </c>
    </row>
    <row r="4088" spans="1:20" ht="32" x14ac:dyDescent="0.2">
      <c r="A4088" s="5">
        <v>4086</v>
      </c>
      <c r="B4088" s="12" t="s">
        <v>4082</v>
      </c>
      <c r="C4088" s="12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18">
        <f t="shared" si="378"/>
        <v>42304.857627314814</v>
      </c>
      <c r="O4088" s="16">
        <f t="shared" si="379"/>
        <v>42328.958333333336</v>
      </c>
      <c r="P4088" s="5" t="s">
        <v>8271</v>
      </c>
      <c r="Q4088" s="9">
        <f t="shared" si="380"/>
        <v>4.7E-2</v>
      </c>
      <c r="R4088" s="15">
        <f t="shared" si="381"/>
        <v>9.4</v>
      </c>
      <c r="S4088" s="5" t="str">
        <f t="shared" si="382"/>
        <v>theater</v>
      </c>
      <c r="T4088" s="5" t="str">
        <f t="shared" si="383"/>
        <v>plays</v>
      </c>
    </row>
    <row r="4089" spans="1:20" ht="16" x14ac:dyDescent="0.2">
      <c r="A4089" s="5">
        <v>4087</v>
      </c>
      <c r="B4089" s="12" t="s">
        <v>4083</v>
      </c>
      <c r="C4089" s="12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18">
        <f t="shared" si="378"/>
        <v>42538.65956018518</v>
      </c>
      <c r="O4089" s="16">
        <f t="shared" si="379"/>
        <v>42568.53456018518</v>
      </c>
      <c r="P4089" s="5" t="s">
        <v>8271</v>
      </c>
      <c r="Q4089" s="9">
        <f t="shared" si="380"/>
        <v>0</v>
      </c>
      <c r="R4089" s="15" t="str">
        <f t="shared" si="381"/>
        <v>N/A</v>
      </c>
      <c r="S4089" s="5" t="str">
        <f t="shared" si="382"/>
        <v>theater</v>
      </c>
      <c r="T4089" s="5" t="str">
        <f t="shared" si="383"/>
        <v>plays</v>
      </c>
    </row>
    <row r="4090" spans="1:20" ht="32" x14ac:dyDescent="0.2">
      <c r="A4090" s="5">
        <v>4088</v>
      </c>
      <c r="B4090" s="12" t="s">
        <v>4084</v>
      </c>
      <c r="C4090" s="12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18">
        <f t="shared" si="378"/>
        <v>41990.52921296296</v>
      </c>
      <c r="O4090" s="16">
        <f t="shared" si="379"/>
        <v>42020.226388888885</v>
      </c>
      <c r="P4090" s="5" t="s">
        <v>8271</v>
      </c>
      <c r="Q4090" s="9">
        <f t="shared" si="380"/>
        <v>0.108</v>
      </c>
      <c r="R4090" s="15">
        <f t="shared" si="381"/>
        <v>72</v>
      </c>
      <c r="S4090" s="5" t="str">
        <f t="shared" si="382"/>
        <v>theater</v>
      </c>
      <c r="T4090" s="5" t="str">
        <f t="shared" si="383"/>
        <v>plays</v>
      </c>
    </row>
    <row r="4091" spans="1:20" ht="32" x14ac:dyDescent="0.2">
      <c r="A4091" s="5">
        <v>4089</v>
      </c>
      <c r="B4091" s="12" t="s">
        <v>4085</v>
      </c>
      <c r="C4091" s="12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18">
        <f t="shared" si="378"/>
        <v>42122.649166666662</v>
      </c>
      <c r="O4091" s="16">
        <f t="shared" si="379"/>
        <v>42155.524305555555</v>
      </c>
      <c r="P4091" s="5" t="s">
        <v>8271</v>
      </c>
      <c r="Q4091" s="9">
        <f t="shared" si="380"/>
        <v>4.8000000000000001E-2</v>
      </c>
      <c r="R4091" s="15">
        <f t="shared" si="381"/>
        <v>30</v>
      </c>
      <c r="S4091" s="5" t="str">
        <f t="shared" si="382"/>
        <v>theater</v>
      </c>
      <c r="T4091" s="5" t="str">
        <f t="shared" si="383"/>
        <v>plays</v>
      </c>
    </row>
    <row r="4092" spans="1:20" ht="32" x14ac:dyDescent="0.2">
      <c r="A4092" s="5">
        <v>4090</v>
      </c>
      <c r="B4092" s="12" t="s">
        <v>4086</v>
      </c>
      <c r="C4092" s="12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18">
        <f t="shared" si="378"/>
        <v>42209.589548611104</v>
      </c>
      <c r="O4092" s="16">
        <f t="shared" si="379"/>
        <v>42223.416666666664</v>
      </c>
      <c r="P4092" s="5" t="s">
        <v>8271</v>
      </c>
      <c r="Q4092" s="9">
        <f t="shared" si="380"/>
        <v>3.2000000000000001E-2</v>
      </c>
      <c r="R4092" s="15">
        <f t="shared" si="381"/>
        <v>10.67</v>
      </c>
      <c r="S4092" s="5" t="str">
        <f t="shared" si="382"/>
        <v>theater</v>
      </c>
      <c r="T4092" s="5" t="str">
        <f t="shared" si="383"/>
        <v>plays</v>
      </c>
    </row>
    <row r="4093" spans="1:20" ht="32" x14ac:dyDescent="0.2">
      <c r="A4093" s="5">
        <v>4091</v>
      </c>
      <c r="B4093" s="12" t="s">
        <v>4087</v>
      </c>
      <c r="C4093" s="12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18">
        <f t="shared" si="378"/>
        <v>41990.423043981478</v>
      </c>
      <c r="O4093" s="16">
        <f t="shared" si="379"/>
        <v>42020.298043981478</v>
      </c>
      <c r="P4093" s="5" t="s">
        <v>8271</v>
      </c>
      <c r="Q4093" s="9">
        <f t="shared" si="380"/>
        <v>0.1275</v>
      </c>
      <c r="R4093" s="15">
        <f t="shared" si="381"/>
        <v>25.5</v>
      </c>
      <c r="S4093" s="5" t="str">
        <f t="shared" si="382"/>
        <v>theater</v>
      </c>
      <c r="T4093" s="5" t="str">
        <f t="shared" si="383"/>
        <v>plays</v>
      </c>
    </row>
    <row r="4094" spans="1:20" ht="32" x14ac:dyDescent="0.2">
      <c r="A4094" s="5">
        <v>4092</v>
      </c>
      <c r="B4094" s="12" t="s">
        <v>4088</v>
      </c>
      <c r="C4094" s="12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18">
        <f t="shared" si="378"/>
        <v>42039.111655092587</v>
      </c>
      <c r="O4094" s="16">
        <f t="shared" si="379"/>
        <v>42098.944988425923</v>
      </c>
      <c r="P4094" s="5" t="s">
        <v>8271</v>
      </c>
      <c r="Q4094" s="9">
        <f t="shared" si="380"/>
        <v>1.8181818181818181E-4</v>
      </c>
      <c r="R4094" s="15">
        <f t="shared" si="381"/>
        <v>20</v>
      </c>
      <c r="S4094" s="5" t="str">
        <f t="shared" si="382"/>
        <v>theater</v>
      </c>
      <c r="T4094" s="5" t="str">
        <f t="shared" si="383"/>
        <v>plays</v>
      </c>
    </row>
    <row r="4095" spans="1:20" ht="32" x14ac:dyDescent="0.2">
      <c r="A4095" s="5">
        <v>4093</v>
      </c>
      <c r="B4095" s="12" t="s">
        <v>4089</v>
      </c>
      <c r="C4095" s="12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18">
        <f t="shared" si="378"/>
        <v>42178.732557870368</v>
      </c>
      <c r="O4095" s="16">
        <f t="shared" si="379"/>
        <v>42238.607557870368</v>
      </c>
      <c r="P4095" s="5" t="s">
        <v>8271</v>
      </c>
      <c r="Q4095" s="9">
        <f t="shared" si="380"/>
        <v>2.4E-2</v>
      </c>
      <c r="R4095" s="15">
        <f t="shared" si="381"/>
        <v>15</v>
      </c>
      <c r="S4095" s="5" t="str">
        <f t="shared" si="382"/>
        <v>theater</v>
      </c>
      <c r="T4095" s="5" t="str">
        <f t="shared" si="383"/>
        <v>plays</v>
      </c>
    </row>
    <row r="4096" spans="1:20" ht="32" x14ac:dyDescent="0.2">
      <c r="A4096" s="5">
        <v>4094</v>
      </c>
      <c r="B4096" s="12" t="s">
        <v>4090</v>
      </c>
      <c r="C4096" s="12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18">
        <f t="shared" si="378"/>
        <v>41890.003472222219</v>
      </c>
      <c r="O4096" s="16">
        <f t="shared" si="379"/>
        <v>41933.999305555553</v>
      </c>
      <c r="P4096" s="5" t="s">
        <v>8271</v>
      </c>
      <c r="Q4096" s="9">
        <f t="shared" si="380"/>
        <v>0.36499999999999999</v>
      </c>
      <c r="R4096" s="15">
        <f t="shared" si="381"/>
        <v>91.25</v>
      </c>
      <c r="S4096" s="5" t="str">
        <f t="shared" si="382"/>
        <v>theater</v>
      </c>
      <c r="T4096" s="5" t="str">
        <f t="shared" si="383"/>
        <v>plays</v>
      </c>
    </row>
    <row r="4097" spans="1:20" ht="32" x14ac:dyDescent="0.2">
      <c r="A4097" s="5">
        <v>4095</v>
      </c>
      <c r="B4097" s="12" t="s">
        <v>4091</v>
      </c>
      <c r="C4097" s="12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18">
        <f t="shared" si="378"/>
        <v>42692.948495370372</v>
      </c>
      <c r="O4097" s="16">
        <f t="shared" si="379"/>
        <v>42722.823495370372</v>
      </c>
      <c r="P4097" s="5" t="s">
        <v>8271</v>
      </c>
      <c r="Q4097" s="9">
        <f t="shared" si="380"/>
        <v>2.6666666666666668E-2</v>
      </c>
      <c r="R4097" s="15">
        <f t="shared" si="381"/>
        <v>800</v>
      </c>
      <c r="S4097" s="5" t="str">
        <f t="shared" si="382"/>
        <v>theater</v>
      </c>
      <c r="T4097" s="5" t="str">
        <f t="shared" si="383"/>
        <v>plays</v>
      </c>
    </row>
    <row r="4098" spans="1:20" ht="32" x14ac:dyDescent="0.2">
      <c r="A4098" s="5">
        <v>4096</v>
      </c>
      <c r="B4098" s="12" t="s">
        <v>4092</v>
      </c>
      <c r="C4098" s="12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18">
        <f t="shared" ref="N4098:N4115" si="384">(J4098/86400)+25569+(-2/24)</f>
        <v>42750.446979166663</v>
      </c>
      <c r="O4098" s="16">
        <f t="shared" ref="O4098:O4115" si="385">(I4098/86400)+25569+(-5/24)</f>
        <v>42794.160416666666</v>
      </c>
      <c r="P4098" s="5" t="s">
        <v>8271</v>
      </c>
      <c r="Q4098" s="9">
        <f t="shared" ref="Q4098:Q4115" si="386">E4098/D4098</f>
        <v>0.11428571428571428</v>
      </c>
      <c r="R4098" s="15">
        <f t="shared" ref="R4098:R4115" si="387">IF(OR(E4098=0,L4098=0),"N/A",ROUND((E4098/L4098),2))</f>
        <v>80</v>
      </c>
      <c r="S4098" s="5" t="str">
        <f t="shared" ref="S4098:S4115" si="388">LEFT(P4098,(FIND("/",P4098,1)-1))</f>
        <v>theater</v>
      </c>
      <c r="T4098" s="5" t="str">
        <f t="shared" ref="T4098:T4115" si="389">RIGHT(P4098,LEN(P4098)-FIND("/",P4098))</f>
        <v>plays</v>
      </c>
    </row>
    <row r="4099" spans="1:20" ht="32" x14ac:dyDescent="0.2">
      <c r="A4099" s="5">
        <v>4097</v>
      </c>
      <c r="B4099" s="12" t="s">
        <v>4093</v>
      </c>
      <c r="C4099" s="12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18">
        <f t="shared" si="384"/>
        <v>42344.741168981483</v>
      </c>
      <c r="O4099" s="16">
        <f t="shared" si="385"/>
        <v>42400.788194444445</v>
      </c>
      <c r="P4099" s="5" t="s">
        <v>8271</v>
      </c>
      <c r="Q4099" s="9">
        <f t="shared" si="386"/>
        <v>0</v>
      </c>
      <c r="R4099" s="15" t="str">
        <f t="shared" si="387"/>
        <v>N/A</v>
      </c>
      <c r="S4099" s="5" t="str">
        <f t="shared" si="388"/>
        <v>theater</v>
      </c>
      <c r="T4099" s="5" t="str">
        <f t="shared" si="389"/>
        <v>plays</v>
      </c>
    </row>
    <row r="4100" spans="1:20" ht="32" x14ac:dyDescent="0.2">
      <c r="A4100" s="5">
        <v>4098</v>
      </c>
      <c r="B4100" s="12" t="s">
        <v>4094</v>
      </c>
      <c r="C4100" s="12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18">
        <f t="shared" si="384"/>
        <v>42495.63885416666</v>
      </c>
      <c r="O4100" s="16">
        <f t="shared" si="385"/>
        <v>42525.51385416666</v>
      </c>
      <c r="P4100" s="5" t="s">
        <v>8271</v>
      </c>
      <c r="Q4100" s="9">
        <f t="shared" si="386"/>
        <v>0</v>
      </c>
      <c r="R4100" s="15" t="str">
        <f t="shared" si="387"/>
        <v>N/A</v>
      </c>
      <c r="S4100" s="5" t="str">
        <f t="shared" si="388"/>
        <v>theater</v>
      </c>
      <c r="T4100" s="5" t="str">
        <f t="shared" si="389"/>
        <v>plays</v>
      </c>
    </row>
    <row r="4101" spans="1:20" ht="32" x14ac:dyDescent="0.2">
      <c r="A4101" s="5">
        <v>4099</v>
      </c>
      <c r="B4101" s="12" t="s">
        <v>4095</v>
      </c>
      <c r="C4101" s="12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18">
        <f t="shared" si="384"/>
        <v>42570.767048611109</v>
      </c>
      <c r="O4101" s="16">
        <f t="shared" si="385"/>
        <v>42615.642048611109</v>
      </c>
      <c r="P4101" s="5" t="s">
        <v>8271</v>
      </c>
      <c r="Q4101" s="9">
        <f t="shared" si="386"/>
        <v>1.1111111111111112E-2</v>
      </c>
      <c r="R4101" s="15">
        <f t="shared" si="387"/>
        <v>50</v>
      </c>
      <c r="S4101" s="5" t="str">
        <f t="shared" si="388"/>
        <v>theater</v>
      </c>
      <c r="T4101" s="5" t="str">
        <f t="shared" si="389"/>
        <v>plays</v>
      </c>
    </row>
    <row r="4102" spans="1:20" ht="16" x14ac:dyDescent="0.2">
      <c r="A4102" s="5">
        <v>4100</v>
      </c>
      <c r="B4102" s="12" t="s">
        <v>4096</v>
      </c>
      <c r="C4102" s="12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18">
        <f t="shared" si="384"/>
        <v>41927.041550925926</v>
      </c>
      <c r="O4102" s="16">
        <f t="shared" si="385"/>
        <v>41936.916550925926</v>
      </c>
      <c r="P4102" s="5" t="s">
        <v>8271</v>
      </c>
      <c r="Q4102" s="9">
        <f t="shared" si="386"/>
        <v>0</v>
      </c>
      <c r="R4102" s="15" t="str">
        <f t="shared" si="387"/>
        <v>N/A</v>
      </c>
      <c r="S4102" s="5" t="str">
        <f t="shared" si="388"/>
        <v>theater</v>
      </c>
      <c r="T4102" s="5" t="str">
        <f t="shared" si="389"/>
        <v>plays</v>
      </c>
    </row>
    <row r="4103" spans="1:20" ht="32" x14ac:dyDescent="0.2">
      <c r="A4103" s="5">
        <v>4101</v>
      </c>
      <c r="B4103" s="12" t="s">
        <v>4097</v>
      </c>
      <c r="C4103" s="12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18">
        <f t="shared" si="384"/>
        <v>42730.820393518516</v>
      </c>
      <c r="O4103" s="16">
        <f t="shared" si="385"/>
        <v>42760.695393518516</v>
      </c>
      <c r="P4103" s="5" t="s">
        <v>8271</v>
      </c>
      <c r="Q4103" s="9">
        <f t="shared" si="386"/>
        <v>0</v>
      </c>
      <c r="R4103" s="15" t="str">
        <f t="shared" si="387"/>
        <v>N/A</v>
      </c>
      <c r="S4103" s="5" t="str">
        <f t="shared" si="388"/>
        <v>theater</v>
      </c>
      <c r="T4103" s="5" t="str">
        <f t="shared" si="389"/>
        <v>plays</v>
      </c>
    </row>
    <row r="4104" spans="1:20" ht="32" x14ac:dyDescent="0.2">
      <c r="A4104" s="5">
        <v>4102</v>
      </c>
      <c r="B4104" s="12" t="s">
        <v>4098</v>
      </c>
      <c r="C4104" s="12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18">
        <f t="shared" si="384"/>
        <v>42475.764733796292</v>
      </c>
      <c r="O4104" s="16">
        <f t="shared" si="385"/>
        <v>42505.639733796292</v>
      </c>
      <c r="P4104" s="5" t="s">
        <v>8271</v>
      </c>
      <c r="Q4104" s="9">
        <f t="shared" si="386"/>
        <v>0.27400000000000002</v>
      </c>
      <c r="R4104" s="15">
        <f t="shared" si="387"/>
        <v>22.83</v>
      </c>
      <c r="S4104" s="5" t="str">
        <f t="shared" si="388"/>
        <v>theater</v>
      </c>
      <c r="T4104" s="5" t="str">
        <f t="shared" si="389"/>
        <v>plays</v>
      </c>
    </row>
    <row r="4105" spans="1:20" ht="32" x14ac:dyDescent="0.2">
      <c r="A4105" s="5">
        <v>4103</v>
      </c>
      <c r="B4105" s="12" t="s">
        <v>4099</v>
      </c>
      <c r="C4105" s="12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18">
        <f t="shared" si="384"/>
        <v>42188.749606481484</v>
      </c>
      <c r="O4105" s="16">
        <f t="shared" si="385"/>
        <v>42242.563888888886</v>
      </c>
      <c r="P4105" s="5" t="s">
        <v>8271</v>
      </c>
      <c r="Q4105" s="9">
        <f t="shared" si="386"/>
        <v>0.1</v>
      </c>
      <c r="R4105" s="15">
        <f t="shared" si="387"/>
        <v>16.670000000000002</v>
      </c>
      <c r="S4105" s="5" t="str">
        <f t="shared" si="388"/>
        <v>theater</v>
      </c>
      <c r="T4105" s="5" t="str">
        <f t="shared" si="389"/>
        <v>plays</v>
      </c>
    </row>
    <row r="4106" spans="1:20" ht="32" x14ac:dyDescent="0.2">
      <c r="A4106" s="5">
        <v>4104</v>
      </c>
      <c r="B4106" s="12" t="s">
        <v>4100</v>
      </c>
      <c r="C4106" s="12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18">
        <f t="shared" si="384"/>
        <v>42640.194837962961</v>
      </c>
      <c r="O4106" s="16">
        <f t="shared" si="385"/>
        <v>42670.069837962961</v>
      </c>
      <c r="P4106" s="5" t="s">
        <v>8271</v>
      </c>
      <c r="Q4106" s="9">
        <f t="shared" si="386"/>
        <v>0.21366666666666667</v>
      </c>
      <c r="R4106" s="15">
        <f t="shared" si="387"/>
        <v>45.79</v>
      </c>
      <c r="S4106" s="5" t="str">
        <f t="shared" si="388"/>
        <v>theater</v>
      </c>
      <c r="T4106" s="5" t="str">
        <f t="shared" si="389"/>
        <v>plays</v>
      </c>
    </row>
    <row r="4107" spans="1:20" ht="32" x14ac:dyDescent="0.2">
      <c r="A4107" s="5">
        <v>4105</v>
      </c>
      <c r="B4107" s="12" t="s">
        <v>4101</v>
      </c>
      <c r="C4107" s="12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18">
        <f t="shared" si="384"/>
        <v>42696.927187499998</v>
      </c>
      <c r="O4107" s="16">
        <f t="shared" si="385"/>
        <v>42729.802187499998</v>
      </c>
      <c r="P4107" s="5" t="s">
        <v>8271</v>
      </c>
      <c r="Q4107" s="9">
        <f t="shared" si="386"/>
        <v>6.9696969696969702E-2</v>
      </c>
      <c r="R4107" s="15">
        <f t="shared" si="387"/>
        <v>383.33</v>
      </c>
      <c r="S4107" s="5" t="str">
        <f t="shared" si="388"/>
        <v>theater</v>
      </c>
      <c r="T4107" s="5" t="str">
        <f t="shared" si="389"/>
        <v>plays</v>
      </c>
    </row>
    <row r="4108" spans="1:20" ht="32" x14ac:dyDescent="0.2">
      <c r="A4108" s="5">
        <v>4106</v>
      </c>
      <c r="B4108" s="12" t="s">
        <v>4102</v>
      </c>
      <c r="C4108" s="12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18">
        <f t="shared" si="384"/>
        <v>42052.966041666667</v>
      </c>
      <c r="O4108" s="16">
        <f t="shared" si="385"/>
        <v>42095.833333333336</v>
      </c>
      <c r="P4108" s="5" t="s">
        <v>8271</v>
      </c>
      <c r="Q4108" s="9">
        <f t="shared" si="386"/>
        <v>0.70599999999999996</v>
      </c>
      <c r="R4108" s="15">
        <f t="shared" si="387"/>
        <v>106.97</v>
      </c>
      <c r="S4108" s="5" t="str">
        <f t="shared" si="388"/>
        <v>theater</v>
      </c>
      <c r="T4108" s="5" t="str">
        <f t="shared" si="389"/>
        <v>plays</v>
      </c>
    </row>
    <row r="4109" spans="1:20" ht="32" x14ac:dyDescent="0.2">
      <c r="A4109" s="5">
        <v>4107</v>
      </c>
      <c r="B4109" s="12" t="s">
        <v>4103</v>
      </c>
      <c r="C4109" s="12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18">
        <f t="shared" si="384"/>
        <v>41883.833344907405</v>
      </c>
      <c r="O4109" s="16">
        <f t="shared" si="385"/>
        <v>41906.708344907405</v>
      </c>
      <c r="P4109" s="5" t="s">
        <v>8271</v>
      </c>
      <c r="Q4109" s="9">
        <f t="shared" si="386"/>
        <v>2.0500000000000001E-2</v>
      </c>
      <c r="R4109" s="15">
        <f t="shared" si="387"/>
        <v>10.25</v>
      </c>
      <c r="S4109" s="5" t="str">
        <f t="shared" si="388"/>
        <v>theater</v>
      </c>
      <c r="T4109" s="5" t="str">
        <f t="shared" si="389"/>
        <v>plays</v>
      </c>
    </row>
    <row r="4110" spans="1:20" ht="32" x14ac:dyDescent="0.2">
      <c r="A4110" s="5">
        <v>4108</v>
      </c>
      <c r="B4110" s="12" t="s">
        <v>4104</v>
      </c>
      <c r="C4110" s="12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18">
        <f t="shared" si="384"/>
        <v>42766.948344907403</v>
      </c>
      <c r="O4110" s="16">
        <f t="shared" si="385"/>
        <v>42796.999999999993</v>
      </c>
      <c r="P4110" s="5" t="s">
        <v>8271</v>
      </c>
      <c r="Q4110" s="9">
        <f t="shared" si="386"/>
        <v>1.9666666666666666E-2</v>
      </c>
      <c r="R4110" s="15">
        <f t="shared" si="387"/>
        <v>59</v>
      </c>
      <c r="S4110" s="5" t="str">
        <f t="shared" si="388"/>
        <v>theater</v>
      </c>
      <c r="T4110" s="5" t="str">
        <f t="shared" si="389"/>
        <v>plays</v>
      </c>
    </row>
    <row r="4111" spans="1:20" ht="32" x14ac:dyDescent="0.2">
      <c r="A4111" s="5">
        <v>4109</v>
      </c>
      <c r="B4111" s="12" t="s">
        <v>4105</v>
      </c>
      <c r="C4111" s="12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18">
        <f t="shared" si="384"/>
        <v>42307.456064814811</v>
      </c>
      <c r="O4111" s="16">
        <f t="shared" si="385"/>
        <v>42337.372731481482</v>
      </c>
      <c r="P4111" s="5" t="s">
        <v>8271</v>
      </c>
      <c r="Q4111" s="9">
        <f t="shared" si="386"/>
        <v>0</v>
      </c>
      <c r="R4111" s="15" t="str">
        <f t="shared" si="387"/>
        <v>N/A</v>
      </c>
      <c r="S4111" s="5" t="str">
        <f t="shared" si="388"/>
        <v>theater</v>
      </c>
      <c r="T4111" s="5" t="str">
        <f t="shared" si="389"/>
        <v>plays</v>
      </c>
    </row>
    <row r="4112" spans="1:20" ht="32" x14ac:dyDescent="0.2">
      <c r="A4112" s="5">
        <v>4110</v>
      </c>
      <c r="B4112" s="12" t="s">
        <v>4106</v>
      </c>
      <c r="C4112" s="12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18">
        <f t="shared" si="384"/>
        <v>42512.543414351851</v>
      </c>
      <c r="O4112" s="16">
        <f t="shared" si="385"/>
        <v>42572.418414351851</v>
      </c>
      <c r="P4112" s="5" t="s">
        <v>8271</v>
      </c>
      <c r="Q4112" s="9">
        <f t="shared" si="386"/>
        <v>0.28666666666666668</v>
      </c>
      <c r="R4112" s="15">
        <f t="shared" si="387"/>
        <v>14.33</v>
      </c>
      <c r="S4112" s="5" t="str">
        <f t="shared" si="388"/>
        <v>theater</v>
      </c>
      <c r="T4112" s="5" t="str">
        <f t="shared" si="389"/>
        <v>plays</v>
      </c>
    </row>
    <row r="4113" spans="1:20" ht="32" x14ac:dyDescent="0.2">
      <c r="A4113" s="5">
        <v>4111</v>
      </c>
      <c r="B4113" s="12" t="s">
        <v>4107</v>
      </c>
      <c r="C4113" s="12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18">
        <f t="shared" si="384"/>
        <v>42029.052546296291</v>
      </c>
      <c r="O4113" s="16">
        <f t="shared" si="385"/>
        <v>42058.927546296291</v>
      </c>
      <c r="P4113" s="5" t="s">
        <v>8271</v>
      </c>
      <c r="Q4113" s="9">
        <f t="shared" si="386"/>
        <v>3.1333333333333331E-2</v>
      </c>
      <c r="R4113" s="15">
        <f t="shared" si="387"/>
        <v>15.67</v>
      </c>
      <c r="S4113" s="5" t="str">
        <f t="shared" si="388"/>
        <v>theater</v>
      </c>
      <c r="T4113" s="5" t="str">
        <f t="shared" si="389"/>
        <v>plays</v>
      </c>
    </row>
    <row r="4114" spans="1:20" ht="32" x14ac:dyDescent="0.2">
      <c r="A4114" s="5">
        <v>4112</v>
      </c>
      <c r="B4114" s="12" t="s">
        <v>4108</v>
      </c>
      <c r="C4114" s="12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18">
        <f t="shared" si="384"/>
        <v>42400.863263888888</v>
      </c>
      <c r="O4114" s="16">
        <f t="shared" si="385"/>
        <v>42427.791666666664</v>
      </c>
      <c r="P4114" s="5" t="s">
        <v>8271</v>
      </c>
      <c r="Q4114" s="9">
        <f t="shared" si="386"/>
        <v>4.0000000000000002E-4</v>
      </c>
      <c r="R4114" s="15">
        <f t="shared" si="387"/>
        <v>1</v>
      </c>
      <c r="S4114" s="5" t="str">
        <f t="shared" si="388"/>
        <v>theater</v>
      </c>
      <c r="T4114" s="5" t="str">
        <f t="shared" si="389"/>
        <v>plays</v>
      </c>
    </row>
    <row r="4115" spans="1:20" ht="32" x14ac:dyDescent="0.2">
      <c r="A4115" s="5">
        <v>4113</v>
      </c>
      <c r="B4115" s="12" t="s">
        <v>4109</v>
      </c>
      <c r="C4115" s="12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18">
        <f t="shared" si="384"/>
        <v>42358.489849537036</v>
      </c>
      <c r="O4115" s="16">
        <f t="shared" si="385"/>
        <v>42377.06527777778</v>
      </c>
      <c r="P4115" s="5" t="s">
        <v>8271</v>
      </c>
      <c r="Q4115" s="9">
        <f t="shared" si="386"/>
        <v>2E-3</v>
      </c>
      <c r="R4115" s="15">
        <f t="shared" si="387"/>
        <v>1</v>
      </c>
      <c r="S4115" s="5" t="str">
        <f t="shared" si="388"/>
        <v>theater</v>
      </c>
      <c r="T4115" s="5" t="str">
        <f t="shared" si="389"/>
        <v>plays</v>
      </c>
    </row>
  </sheetData>
  <autoFilter ref="A1:T4115" xr:uid="{00000000-0009-0000-0000-000000000000}">
    <sortState xmlns:xlrd2="http://schemas.microsoft.com/office/spreadsheetml/2017/richdata2" ref="A2:T4115">
      <sortCondition ref="A1:A4115"/>
    </sortState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 R1:T1">
    <cfRule type="colorScale" priority="2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N1:O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/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2" t="s">
        <v>8223</v>
      </c>
      <c r="B1" t="s">
        <v>8319</v>
      </c>
    </row>
    <row r="3" spans="1:6" x14ac:dyDescent="0.2">
      <c r="A3" s="2" t="s">
        <v>8322</v>
      </c>
      <c r="B3" s="2" t="s">
        <v>8323</v>
      </c>
    </row>
    <row r="4" spans="1:6" x14ac:dyDescent="0.2">
      <c r="A4" s="2" t="s">
        <v>8320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3" t="s">
        <v>8314</v>
      </c>
      <c r="B5" s="4">
        <v>300</v>
      </c>
      <c r="C5" s="4">
        <v>180</v>
      </c>
      <c r="D5" s="4">
        <v>40</v>
      </c>
      <c r="E5" s="4"/>
      <c r="F5" s="4">
        <v>520</v>
      </c>
    </row>
    <row r="6" spans="1:6" x14ac:dyDescent="0.2">
      <c r="A6" s="3" t="s">
        <v>8317</v>
      </c>
      <c r="B6" s="4">
        <v>34</v>
      </c>
      <c r="C6" s="4">
        <v>140</v>
      </c>
      <c r="D6" s="4">
        <v>20</v>
      </c>
      <c r="E6" s="4">
        <v>6</v>
      </c>
      <c r="F6" s="4">
        <v>200</v>
      </c>
    </row>
    <row r="7" spans="1:6" x14ac:dyDescent="0.2">
      <c r="A7" s="3" t="s">
        <v>8311</v>
      </c>
      <c r="B7" s="4">
        <v>80</v>
      </c>
      <c r="C7" s="4">
        <v>140</v>
      </c>
      <c r="D7" s="4"/>
      <c r="E7" s="4"/>
      <c r="F7" s="4">
        <v>220</v>
      </c>
    </row>
    <row r="8" spans="1:6" x14ac:dyDescent="0.2">
      <c r="A8" s="3" t="s">
        <v>8318</v>
      </c>
      <c r="B8" s="4"/>
      <c r="C8" s="4"/>
      <c r="D8" s="4">
        <v>24</v>
      </c>
      <c r="E8" s="4"/>
      <c r="F8" s="4">
        <v>24</v>
      </c>
    </row>
    <row r="9" spans="1:6" x14ac:dyDescent="0.2">
      <c r="A9" s="3" t="s">
        <v>8312</v>
      </c>
      <c r="B9" s="4">
        <v>540</v>
      </c>
      <c r="C9" s="4">
        <v>120</v>
      </c>
      <c r="D9" s="4">
        <v>20</v>
      </c>
      <c r="E9" s="4">
        <v>20</v>
      </c>
      <c r="F9" s="4">
        <v>700</v>
      </c>
    </row>
    <row r="10" spans="1:6" x14ac:dyDescent="0.2">
      <c r="A10" s="3" t="s">
        <v>8316</v>
      </c>
      <c r="B10" s="4">
        <v>103</v>
      </c>
      <c r="C10" s="4">
        <v>117</v>
      </c>
      <c r="D10" s="4"/>
      <c r="E10" s="4"/>
      <c r="F10" s="4">
        <v>220</v>
      </c>
    </row>
    <row r="11" spans="1:6" x14ac:dyDescent="0.2">
      <c r="A11" s="3" t="s">
        <v>8315</v>
      </c>
      <c r="B11" s="4">
        <v>80</v>
      </c>
      <c r="C11" s="4">
        <v>127</v>
      </c>
      <c r="D11" s="4">
        <v>30</v>
      </c>
      <c r="E11" s="4"/>
      <c r="F11" s="4">
        <v>237</v>
      </c>
    </row>
    <row r="12" spans="1:6" x14ac:dyDescent="0.2">
      <c r="A12" s="3" t="s">
        <v>8310</v>
      </c>
      <c r="B12" s="4">
        <v>209</v>
      </c>
      <c r="C12" s="4">
        <v>213</v>
      </c>
      <c r="D12" s="4">
        <v>178</v>
      </c>
      <c r="E12" s="4"/>
      <c r="F12" s="4">
        <v>600</v>
      </c>
    </row>
    <row r="13" spans="1:6" x14ac:dyDescent="0.2">
      <c r="A13" s="3" t="s">
        <v>8313</v>
      </c>
      <c r="B13" s="4">
        <v>839</v>
      </c>
      <c r="C13" s="4">
        <v>493</v>
      </c>
      <c r="D13" s="4">
        <v>37</v>
      </c>
      <c r="E13" s="4">
        <v>24</v>
      </c>
      <c r="F13" s="4">
        <v>1393</v>
      </c>
    </row>
    <row r="14" spans="1:6" x14ac:dyDescent="0.2">
      <c r="A14" s="3" t="s">
        <v>8321</v>
      </c>
      <c r="B14" s="4">
        <v>2185</v>
      </c>
      <c r="C14" s="4">
        <v>1530</v>
      </c>
      <c r="D14" s="4">
        <v>349</v>
      </c>
      <c r="E14" s="4">
        <v>50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/>
  </sheetViews>
  <sheetFormatPr baseColWidth="10" defaultColWidth="8.83203125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2" t="s">
        <v>8223</v>
      </c>
      <c r="B1" t="s">
        <v>8319</v>
      </c>
    </row>
    <row r="2" spans="1:6" x14ac:dyDescent="0.2">
      <c r="A2" s="2" t="s">
        <v>8308</v>
      </c>
      <c r="B2" t="s">
        <v>8319</v>
      </c>
    </row>
    <row r="4" spans="1:6" x14ac:dyDescent="0.2">
      <c r="A4" s="2" t="s">
        <v>8322</v>
      </c>
      <c r="B4" s="2" t="s">
        <v>8323</v>
      </c>
    </row>
    <row r="5" spans="1:6" x14ac:dyDescent="0.2">
      <c r="A5" s="2" t="s">
        <v>8320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3" t="s">
        <v>8344</v>
      </c>
      <c r="B6" s="4"/>
      <c r="C6" s="4">
        <v>100</v>
      </c>
      <c r="D6" s="4"/>
      <c r="E6" s="4"/>
      <c r="F6" s="4">
        <v>100</v>
      </c>
    </row>
    <row r="7" spans="1:6" x14ac:dyDescent="0.2">
      <c r="A7" s="3" t="s">
        <v>8345</v>
      </c>
      <c r="B7" s="4"/>
      <c r="C7" s="4"/>
      <c r="D7" s="4">
        <v>20</v>
      </c>
      <c r="E7" s="4"/>
      <c r="F7" s="4">
        <v>20</v>
      </c>
    </row>
    <row r="8" spans="1:6" x14ac:dyDescent="0.2">
      <c r="A8" s="3" t="s">
        <v>8346</v>
      </c>
      <c r="B8" s="4"/>
      <c r="C8" s="4"/>
      <c r="D8" s="4">
        <v>24</v>
      </c>
      <c r="E8" s="4"/>
      <c r="F8" s="4">
        <v>24</v>
      </c>
    </row>
    <row r="9" spans="1:6" x14ac:dyDescent="0.2">
      <c r="A9" s="3" t="s">
        <v>8347</v>
      </c>
      <c r="B9" s="4"/>
      <c r="C9" s="4">
        <v>40</v>
      </c>
      <c r="D9" s="4"/>
      <c r="E9" s="4"/>
      <c r="F9" s="4">
        <v>40</v>
      </c>
    </row>
    <row r="10" spans="1:6" x14ac:dyDescent="0.2">
      <c r="A10" s="3" t="s">
        <v>8348</v>
      </c>
      <c r="B10" s="4">
        <v>40</v>
      </c>
      <c r="C10" s="4"/>
      <c r="D10" s="4"/>
      <c r="E10" s="4"/>
      <c r="F10" s="4">
        <v>40</v>
      </c>
    </row>
    <row r="11" spans="1:6" x14ac:dyDescent="0.2">
      <c r="A11" s="3" t="s">
        <v>8349</v>
      </c>
      <c r="B11" s="4">
        <v>180</v>
      </c>
      <c r="C11" s="4"/>
      <c r="D11" s="4"/>
      <c r="E11" s="4"/>
      <c r="F11" s="4">
        <v>180</v>
      </c>
    </row>
    <row r="12" spans="1:6" x14ac:dyDescent="0.2">
      <c r="A12" s="3" t="s">
        <v>8350</v>
      </c>
      <c r="B12" s="4"/>
      <c r="C12" s="4">
        <v>80</v>
      </c>
      <c r="D12" s="4"/>
      <c r="E12" s="4"/>
      <c r="F12" s="4">
        <v>80</v>
      </c>
    </row>
    <row r="13" spans="1:6" x14ac:dyDescent="0.2">
      <c r="A13" s="3" t="s">
        <v>8351</v>
      </c>
      <c r="B13" s="4">
        <v>40</v>
      </c>
      <c r="C13" s="4"/>
      <c r="D13" s="4"/>
      <c r="E13" s="4"/>
      <c r="F13" s="4">
        <v>40</v>
      </c>
    </row>
    <row r="14" spans="1:6" x14ac:dyDescent="0.2">
      <c r="A14" s="3" t="s">
        <v>8352</v>
      </c>
      <c r="B14" s="4"/>
      <c r="C14" s="4">
        <v>40</v>
      </c>
      <c r="D14" s="4"/>
      <c r="E14" s="4">
        <v>20</v>
      </c>
      <c r="F14" s="4">
        <v>60</v>
      </c>
    </row>
    <row r="15" spans="1:6" x14ac:dyDescent="0.2">
      <c r="A15" s="3" t="s">
        <v>8353</v>
      </c>
      <c r="B15" s="4"/>
      <c r="C15" s="4">
        <v>40</v>
      </c>
      <c r="D15" s="4"/>
      <c r="E15" s="4"/>
      <c r="F15" s="4">
        <v>40</v>
      </c>
    </row>
    <row r="16" spans="1:6" x14ac:dyDescent="0.2">
      <c r="A16" s="3" t="s">
        <v>8354</v>
      </c>
      <c r="B16" s="4"/>
      <c r="C16" s="4">
        <v>120</v>
      </c>
      <c r="D16" s="4">
        <v>20</v>
      </c>
      <c r="E16" s="4"/>
      <c r="F16" s="4">
        <v>140</v>
      </c>
    </row>
    <row r="17" spans="1:6" x14ac:dyDescent="0.2">
      <c r="A17" s="3" t="s">
        <v>8355</v>
      </c>
      <c r="B17" s="4"/>
      <c r="C17" s="4">
        <v>20</v>
      </c>
      <c r="D17" s="4"/>
      <c r="E17" s="4"/>
      <c r="F17" s="4">
        <v>20</v>
      </c>
    </row>
    <row r="18" spans="1:6" x14ac:dyDescent="0.2">
      <c r="A18" s="3" t="s">
        <v>8356</v>
      </c>
      <c r="B18" s="4">
        <v>140</v>
      </c>
      <c r="C18" s="4"/>
      <c r="D18" s="4"/>
      <c r="E18" s="4"/>
      <c r="F18" s="4">
        <v>140</v>
      </c>
    </row>
    <row r="19" spans="1:6" x14ac:dyDescent="0.2">
      <c r="A19" s="3" t="s">
        <v>8357</v>
      </c>
      <c r="B19" s="4">
        <v>140</v>
      </c>
      <c r="C19" s="4">
        <v>20</v>
      </c>
      <c r="D19" s="4"/>
      <c r="E19" s="4"/>
      <c r="F19" s="4">
        <v>160</v>
      </c>
    </row>
    <row r="20" spans="1:6" x14ac:dyDescent="0.2">
      <c r="A20" s="3" t="s">
        <v>8358</v>
      </c>
      <c r="B20" s="4"/>
      <c r="C20" s="4">
        <v>60</v>
      </c>
      <c r="D20" s="4"/>
      <c r="E20" s="4"/>
      <c r="F20" s="4">
        <v>60</v>
      </c>
    </row>
    <row r="21" spans="1:6" x14ac:dyDescent="0.2">
      <c r="A21" s="3" t="s">
        <v>8359</v>
      </c>
      <c r="B21" s="4">
        <v>9</v>
      </c>
      <c r="C21" s="4">
        <v>11</v>
      </c>
      <c r="D21" s="4"/>
      <c r="E21" s="4"/>
      <c r="F21" s="4">
        <v>20</v>
      </c>
    </row>
    <row r="22" spans="1:6" x14ac:dyDescent="0.2">
      <c r="A22" s="3" t="s">
        <v>8360</v>
      </c>
      <c r="B22" s="4">
        <v>20</v>
      </c>
      <c r="C22" s="4"/>
      <c r="D22" s="4"/>
      <c r="E22" s="4"/>
      <c r="F22" s="4">
        <v>20</v>
      </c>
    </row>
    <row r="23" spans="1:6" x14ac:dyDescent="0.2">
      <c r="A23" s="3" t="s">
        <v>8361</v>
      </c>
      <c r="B23" s="4"/>
      <c r="C23" s="4">
        <v>40</v>
      </c>
      <c r="D23" s="4"/>
      <c r="E23" s="4"/>
      <c r="F23" s="4">
        <v>40</v>
      </c>
    </row>
    <row r="24" spans="1:6" x14ac:dyDescent="0.2">
      <c r="A24" s="3" t="s">
        <v>8362</v>
      </c>
      <c r="B24" s="4">
        <v>60</v>
      </c>
      <c r="C24" s="4">
        <v>60</v>
      </c>
      <c r="D24" s="4">
        <v>20</v>
      </c>
      <c r="E24" s="4"/>
      <c r="F24" s="4">
        <v>140</v>
      </c>
    </row>
    <row r="25" spans="1:6" x14ac:dyDescent="0.2">
      <c r="A25" s="3" t="s">
        <v>8363</v>
      </c>
      <c r="B25" s="4"/>
      <c r="C25" s="4">
        <v>20</v>
      </c>
      <c r="D25" s="4"/>
      <c r="E25" s="4"/>
      <c r="F25" s="4">
        <v>20</v>
      </c>
    </row>
    <row r="26" spans="1:6" x14ac:dyDescent="0.2">
      <c r="A26" s="3" t="s">
        <v>8364</v>
      </c>
      <c r="B26" s="4">
        <v>60</v>
      </c>
      <c r="C26" s="4"/>
      <c r="D26" s="4"/>
      <c r="E26" s="4"/>
      <c r="F26" s="4">
        <v>60</v>
      </c>
    </row>
    <row r="27" spans="1:6" x14ac:dyDescent="0.2">
      <c r="A27" s="3" t="s">
        <v>8365</v>
      </c>
      <c r="B27" s="4"/>
      <c r="C27" s="4">
        <v>20</v>
      </c>
      <c r="D27" s="4"/>
      <c r="E27" s="4"/>
      <c r="F27" s="4">
        <v>20</v>
      </c>
    </row>
    <row r="28" spans="1:6" x14ac:dyDescent="0.2">
      <c r="A28" s="3" t="s">
        <v>8366</v>
      </c>
      <c r="B28" s="4">
        <v>103</v>
      </c>
      <c r="C28" s="4">
        <v>57</v>
      </c>
      <c r="D28" s="4"/>
      <c r="E28" s="4"/>
      <c r="F28" s="4">
        <v>160</v>
      </c>
    </row>
    <row r="29" spans="1:6" x14ac:dyDescent="0.2">
      <c r="A29" s="3" t="s">
        <v>8367</v>
      </c>
      <c r="B29" s="4"/>
      <c r="C29" s="4">
        <v>20</v>
      </c>
      <c r="D29" s="4"/>
      <c r="E29" s="4"/>
      <c r="F29" s="4">
        <v>20</v>
      </c>
    </row>
    <row r="30" spans="1:6" x14ac:dyDescent="0.2">
      <c r="A30" s="3" t="s">
        <v>8368</v>
      </c>
      <c r="B30" s="4">
        <v>694</v>
      </c>
      <c r="C30" s="4">
        <v>353</v>
      </c>
      <c r="D30" s="4"/>
      <c r="E30" s="4">
        <v>19</v>
      </c>
      <c r="F30" s="4">
        <v>1066</v>
      </c>
    </row>
    <row r="31" spans="1:6" x14ac:dyDescent="0.2">
      <c r="A31" s="3" t="s">
        <v>8369</v>
      </c>
      <c r="B31" s="4">
        <v>40</v>
      </c>
      <c r="C31" s="4"/>
      <c r="D31" s="4"/>
      <c r="E31" s="4"/>
      <c r="F31" s="4">
        <v>40</v>
      </c>
    </row>
    <row r="32" spans="1:6" x14ac:dyDescent="0.2">
      <c r="A32" s="3" t="s">
        <v>8370</v>
      </c>
      <c r="B32" s="4">
        <v>20</v>
      </c>
      <c r="C32" s="4"/>
      <c r="D32" s="4"/>
      <c r="E32" s="4"/>
      <c r="F32" s="4">
        <v>20</v>
      </c>
    </row>
    <row r="33" spans="1:6" x14ac:dyDescent="0.2">
      <c r="A33" s="3" t="s">
        <v>8371</v>
      </c>
      <c r="B33" s="4"/>
      <c r="C33" s="4">
        <v>20</v>
      </c>
      <c r="D33" s="4"/>
      <c r="E33" s="4"/>
      <c r="F33" s="4">
        <v>20</v>
      </c>
    </row>
    <row r="34" spans="1:6" x14ac:dyDescent="0.2">
      <c r="A34" s="3" t="s">
        <v>8372</v>
      </c>
      <c r="B34" s="4">
        <v>260</v>
      </c>
      <c r="C34" s="4"/>
      <c r="D34" s="4"/>
      <c r="E34" s="4"/>
      <c r="F34" s="4">
        <v>260</v>
      </c>
    </row>
    <row r="35" spans="1:6" x14ac:dyDescent="0.2">
      <c r="A35" s="3" t="s">
        <v>8373</v>
      </c>
      <c r="B35" s="4"/>
      <c r="C35" s="4"/>
      <c r="D35" s="4">
        <v>40</v>
      </c>
      <c r="E35" s="4"/>
      <c r="F35" s="4">
        <v>40</v>
      </c>
    </row>
    <row r="36" spans="1:6" x14ac:dyDescent="0.2">
      <c r="A36" s="3" t="s">
        <v>8374</v>
      </c>
      <c r="B36" s="4">
        <v>60</v>
      </c>
      <c r="C36" s="4"/>
      <c r="D36" s="4"/>
      <c r="E36" s="4"/>
      <c r="F36" s="4">
        <v>60</v>
      </c>
    </row>
    <row r="37" spans="1:6" x14ac:dyDescent="0.2">
      <c r="A37" s="3" t="s">
        <v>8375</v>
      </c>
      <c r="B37" s="4">
        <v>34</v>
      </c>
      <c r="C37" s="4"/>
      <c r="D37" s="4"/>
      <c r="E37" s="4">
        <v>6</v>
      </c>
      <c r="F37" s="4">
        <v>40</v>
      </c>
    </row>
    <row r="38" spans="1:6" x14ac:dyDescent="0.2">
      <c r="A38" s="3" t="s">
        <v>8376</v>
      </c>
      <c r="B38" s="4">
        <v>40</v>
      </c>
      <c r="C38" s="4">
        <v>2</v>
      </c>
      <c r="D38" s="4">
        <v>18</v>
      </c>
      <c r="E38" s="4"/>
      <c r="F38" s="4">
        <v>60</v>
      </c>
    </row>
    <row r="39" spans="1:6" x14ac:dyDescent="0.2">
      <c r="A39" s="3" t="s">
        <v>8377</v>
      </c>
      <c r="B39" s="4">
        <v>85</v>
      </c>
      <c r="C39" s="4">
        <v>80</v>
      </c>
      <c r="D39" s="4">
        <v>17</v>
      </c>
      <c r="E39" s="4">
        <v>5</v>
      </c>
      <c r="F39" s="4">
        <v>187</v>
      </c>
    </row>
    <row r="40" spans="1:6" x14ac:dyDescent="0.2">
      <c r="A40" s="3" t="s">
        <v>8378</v>
      </c>
      <c r="B40" s="4">
        <v>80</v>
      </c>
      <c r="C40" s="4"/>
      <c r="D40" s="4"/>
      <c r="E40" s="4"/>
      <c r="F40" s="4">
        <v>80</v>
      </c>
    </row>
    <row r="41" spans="1:6" x14ac:dyDescent="0.2">
      <c r="A41" s="3" t="s">
        <v>8379</v>
      </c>
      <c r="B41" s="4">
        <v>60</v>
      </c>
      <c r="C41" s="4"/>
      <c r="D41" s="4"/>
      <c r="E41" s="4"/>
      <c r="F41" s="4">
        <v>60</v>
      </c>
    </row>
    <row r="42" spans="1:6" x14ac:dyDescent="0.2">
      <c r="A42" s="3" t="s">
        <v>8380</v>
      </c>
      <c r="B42" s="4"/>
      <c r="C42" s="4">
        <v>47</v>
      </c>
      <c r="D42" s="4">
        <v>10</v>
      </c>
      <c r="E42" s="4"/>
      <c r="F42" s="4">
        <v>57</v>
      </c>
    </row>
    <row r="43" spans="1:6" x14ac:dyDescent="0.2">
      <c r="A43" s="3" t="s">
        <v>8381</v>
      </c>
      <c r="B43" s="4"/>
      <c r="C43" s="4">
        <v>100</v>
      </c>
      <c r="D43" s="4"/>
      <c r="E43" s="4"/>
      <c r="F43" s="4">
        <v>100</v>
      </c>
    </row>
    <row r="44" spans="1:6" x14ac:dyDescent="0.2">
      <c r="A44" s="3" t="s">
        <v>8382</v>
      </c>
      <c r="B44" s="4">
        <v>20</v>
      </c>
      <c r="C44" s="4">
        <v>120</v>
      </c>
      <c r="D44" s="4">
        <v>60</v>
      </c>
      <c r="E44" s="4"/>
      <c r="F44" s="4">
        <v>200</v>
      </c>
    </row>
    <row r="45" spans="1:6" x14ac:dyDescent="0.2">
      <c r="A45" s="3" t="s">
        <v>8383</v>
      </c>
      <c r="B45" s="4"/>
      <c r="C45" s="4">
        <v>60</v>
      </c>
      <c r="D45" s="4">
        <v>100</v>
      </c>
      <c r="E45" s="4"/>
      <c r="F45" s="4">
        <v>160</v>
      </c>
    </row>
    <row r="46" spans="1:6" x14ac:dyDescent="0.2">
      <c r="A46" s="3" t="s">
        <v>8384</v>
      </c>
      <c r="B46" s="4"/>
      <c r="C46" s="4"/>
      <c r="D46" s="4">
        <v>20</v>
      </c>
      <c r="E46" s="4"/>
      <c r="F46" s="4">
        <v>20</v>
      </c>
    </row>
    <row r="47" spans="1:6" x14ac:dyDescent="0.2">
      <c r="A47" s="3" t="s">
        <v>8321</v>
      </c>
      <c r="B47" s="4">
        <v>2185</v>
      </c>
      <c r="C47" s="4">
        <v>1530</v>
      </c>
      <c r="D47" s="4">
        <v>349</v>
      </c>
      <c r="E47" s="4">
        <v>50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/>
  </sheetViews>
  <sheetFormatPr baseColWidth="10" defaultColWidth="8.83203125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33203125" bestFit="1" customWidth="1"/>
  </cols>
  <sheetData>
    <row r="1" spans="1:5" x14ac:dyDescent="0.2">
      <c r="A1" s="2" t="s">
        <v>8308</v>
      </c>
      <c r="B1" t="s">
        <v>8319</v>
      </c>
    </row>
    <row r="2" spans="1:5" x14ac:dyDescent="0.2">
      <c r="A2" s="2" t="s">
        <v>8399</v>
      </c>
      <c r="B2" t="s">
        <v>8319</v>
      </c>
    </row>
    <row r="4" spans="1:5" x14ac:dyDescent="0.2">
      <c r="A4" s="2" t="s">
        <v>8322</v>
      </c>
      <c r="B4" s="2" t="s">
        <v>8323</v>
      </c>
    </row>
    <row r="5" spans="1:5" x14ac:dyDescent="0.2">
      <c r="A5" s="2" t="s">
        <v>8320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7" t="s">
        <v>8387</v>
      </c>
      <c r="B6" s="4">
        <v>182</v>
      </c>
      <c r="C6" s="4">
        <v>149</v>
      </c>
      <c r="D6" s="4">
        <v>34</v>
      </c>
      <c r="E6" s="4">
        <v>365</v>
      </c>
    </row>
    <row r="7" spans="1:5" x14ac:dyDescent="0.2">
      <c r="A7" s="17" t="s">
        <v>8388</v>
      </c>
      <c r="B7" s="4">
        <v>203</v>
      </c>
      <c r="C7" s="4">
        <v>105</v>
      </c>
      <c r="D7" s="4">
        <v>27</v>
      </c>
      <c r="E7" s="4">
        <v>335</v>
      </c>
    </row>
    <row r="8" spans="1:5" x14ac:dyDescent="0.2">
      <c r="A8" s="17" t="s">
        <v>8389</v>
      </c>
      <c r="B8" s="4">
        <v>179</v>
      </c>
      <c r="C8" s="4">
        <v>108</v>
      </c>
      <c r="D8" s="4">
        <v>28</v>
      </c>
      <c r="E8" s="4">
        <v>315</v>
      </c>
    </row>
    <row r="9" spans="1:5" x14ac:dyDescent="0.2">
      <c r="A9" s="17" t="s">
        <v>8390</v>
      </c>
      <c r="B9" s="4">
        <v>193</v>
      </c>
      <c r="C9" s="4">
        <v>102</v>
      </c>
      <c r="D9" s="4">
        <v>27</v>
      </c>
      <c r="E9" s="4">
        <v>322</v>
      </c>
    </row>
    <row r="10" spans="1:5" x14ac:dyDescent="0.2">
      <c r="A10" s="17" t="s">
        <v>8391</v>
      </c>
      <c r="B10" s="4">
        <v>233</v>
      </c>
      <c r="C10" s="4">
        <v>127</v>
      </c>
      <c r="D10" s="4">
        <v>26</v>
      </c>
      <c r="E10" s="4">
        <v>386</v>
      </c>
    </row>
    <row r="11" spans="1:5" x14ac:dyDescent="0.2">
      <c r="A11" s="17" t="s">
        <v>8392</v>
      </c>
      <c r="B11" s="4">
        <v>212</v>
      </c>
      <c r="C11" s="4">
        <v>148</v>
      </c>
      <c r="D11" s="4">
        <v>27</v>
      </c>
      <c r="E11" s="4">
        <v>387</v>
      </c>
    </row>
    <row r="12" spans="1:5" x14ac:dyDescent="0.2">
      <c r="A12" s="17" t="s">
        <v>8393</v>
      </c>
      <c r="B12" s="4">
        <v>193</v>
      </c>
      <c r="C12" s="4">
        <v>148</v>
      </c>
      <c r="D12" s="4">
        <v>44</v>
      </c>
      <c r="E12" s="4">
        <v>385</v>
      </c>
    </row>
    <row r="13" spans="1:5" x14ac:dyDescent="0.2">
      <c r="A13" s="17" t="s">
        <v>8394</v>
      </c>
      <c r="B13" s="4">
        <v>167</v>
      </c>
      <c r="C13" s="4">
        <v>134</v>
      </c>
      <c r="D13" s="4">
        <v>32</v>
      </c>
      <c r="E13" s="4">
        <v>333</v>
      </c>
    </row>
    <row r="14" spans="1:5" x14ac:dyDescent="0.2">
      <c r="A14" s="17" t="s">
        <v>8395</v>
      </c>
      <c r="B14" s="4">
        <v>147</v>
      </c>
      <c r="C14" s="4">
        <v>127</v>
      </c>
      <c r="D14" s="4">
        <v>24</v>
      </c>
      <c r="E14" s="4">
        <v>298</v>
      </c>
    </row>
    <row r="15" spans="1:5" x14ac:dyDescent="0.2">
      <c r="A15" s="17" t="s">
        <v>8396</v>
      </c>
      <c r="B15" s="4">
        <v>183</v>
      </c>
      <c r="C15" s="4">
        <v>149</v>
      </c>
      <c r="D15" s="4">
        <v>20</v>
      </c>
      <c r="E15" s="4">
        <v>352</v>
      </c>
    </row>
    <row r="16" spans="1:5" x14ac:dyDescent="0.2">
      <c r="A16" s="17" t="s">
        <v>8397</v>
      </c>
      <c r="B16" s="4">
        <v>182</v>
      </c>
      <c r="C16" s="4">
        <v>114</v>
      </c>
      <c r="D16" s="4">
        <v>37</v>
      </c>
      <c r="E16" s="4">
        <v>333</v>
      </c>
    </row>
    <row r="17" spans="1:5" x14ac:dyDescent="0.2">
      <c r="A17" s="17" t="s">
        <v>8398</v>
      </c>
      <c r="B17" s="4">
        <v>111</v>
      </c>
      <c r="C17" s="4">
        <v>119</v>
      </c>
      <c r="D17" s="4">
        <v>23</v>
      </c>
      <c r="E17" s="4">
        <v>253</v>
      </c>
    </row>
    <row r="18" spans="1:5" x14ac:dyDescent="0.2">
      <c r="A18" s="17" t="s">
        <v>8321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11.5" defaultRowHeight="15" x14ac:dyDescent="0.2"/>
  <cols>
    <col min="1" max="1" width="28.1640625" style="5" bestFit="1" customWidth="1"/>
    <col min="2" max="2" width="22.6640625" style="5" bestFit="1" customWidth="1"/>
    <col min="3" max="3" width="18.83203125" style="5" bestFit="1" customWidth="1"/>
    <col min="4" max="4" width="21.5" style="5" bestFit="1" customWidth="1"/>
    <col min="5" max="5" width="17.6640625" style="5" bestFit="1" customWidth="1"/>
    <col min="6" max="6" width="25.5" style="5" bestFit="1" customWidth="1"/>
    <col min="7" max="7" width="21.5" style="5" bestFit="1" customWidth="1"/>
    <col min="8" max="8" width="24.5" style="5" bestFit="1" customWidth="1"/>
    <col min="9" max="16384" width="11.5" style="5"/>
  </cols>
  <sheetData>
    <row r="1" spans="1:8" x14ac:dyDescent="0.2">
      <c r="A1" s="7" t="s">
        <v>8324</v>
      </c>
      <c r="B1" s="7" t="s">
        <v>8325</v>
      </c>
      <c r="C1" s="7" t="s">
        <v>8326</v>
      </c>
      <c r="D1" s="7" t="s">
        <v>8327</v>
      </c>
      <c r="E1" s="6" t="s">
        <v>8328</v>
      </c>
      <c r="F1" s="6" t="s">
        <v>8329</v>
      </c>
      <c r="G1" s="6" t="s">
        <v>8330</v>
      </c>
      <c r="H1" s="6" t="s">
        <v>8331</v>
      </c>
    </row>
    <row r="2" spans="1:8" x14ac:dyDescent="0.2">
      <c r="A2" s="8" t="s">
        <v>8332</v>
      </c>
      <c r="B2" s="8">
        <f>COUNTIFS(Data!$F$2:$F$4115,"successful",Data!$D$2:$D$4115,"&lt;"&amp;(RIGHT($A$2,4)))</f>
        <v>322</v>
      </c>
      <c r="C2" s="8">
        <f>COUNTIFS(Data!$F$2:$F$4115,"failed",Data!$D$2:$D$4115,"&lt;"&amp;(RIGHT($A$2,4)))</f>
        <v>113</v>
      </c>
      <c r="D2" s="8">
        <f>COUNTIFS(Data!$F$2:$F$4115,"canceled",Data!$D$2:$D$4115,"&lt;"&amp;(RIGHT($A$2,4)))</f>
        <v>18</v>
      </c>
      <c r="E2" s="5">
        <f>SUM(B2:D2)</f>
        <v>453</v>
      </c>
      <c r="F2" s="10">
        <f t="shared" ref="F2:F13" si="0">B2/$E2</f>
        <v>0.71081677704194257</v>
      </c>
      <c r="G2" s="10">
        <f t="shared" ref="G2:G13" si="1">C2/$E2</f>
        <v>0.24944812362030905</v>
      </c>
      <c r="H2" s="10">
        <f t="shared" ref="H2:H13" si="2">D2/$E2</f>
        <v>3.9735099337748346E-2</v>
      </c>
    </row>
    <row r="3" spans="1:8" x14ac:dyDescent="0.2">
      <c r="A3" s="5" t="s">
        <v>8333</v>
      </c>
      <c r="B3" s="8">
        <f>COUNTIFS(Data!$F$2:$F$4115,"successful",Data!$D$2:$D$4115,"&gt;="&amp;(LEFT($A3,4)),Data!$D$2:$D$4115,"&lt;="&amp;RIGHT($A3,4))</f>
        <v>932</v>
      </c>
      <c r="C3" s="8">
        <f>COUNTIFS(Data!$F$2:$F$4115,"failed",Data!$D$2:$D$4115,"&gt;="&amp;(LEFT($A3,4)),Data!$D$2:$D$4115,"&lt;="&amp;RIGHT($A3,4))</f>
        <v>420</v>
      </c>
      <c r="D3" s="8">
        <f>COUNTIFS(Data!$F$2:$F$4115,"canceled",Data!$D$2:$D$4115,"&gt;="&amp;(LEFT($A3,4)),Data!$D$2:$D$4115,"&lt;="&amp;RIGHT($A3,4))</f>
        <v>60</v>
      </c>
      <c r="E3" s="5">
        <f>SUM(B3:D3)</f>
        <v>1412</v>
      </c>
      <c r="F3" s="10">
        <f t="shared" si="0"/>
        <v>0.66005665722379603</v>
      </c>
      <c r="G3" s="10">
        <f t="shared" si="1"/>
        <v>0.29745042492917845</v>
      </c>
      <c r="H3" s="10">
        <f t="shared" si="2"/>
        <v>4.2492917847025496E-2</v>
      </c>
    </row>
    <row r="4" spans="1:8" x14ac:dyDescent="0.2">
      <c r="A4" s="5" t="s">
        <v>8334</v>
      </c>
      <c r="B4" s="8">
        <f>COUNTIFS(Data!$F$2:$F$4115,"successful",Data!$D$2:$D$4115,"&gt;="&amp;(LEFT($A4,4)),Data!$D$2:$D$4115,"&lt;="&amp;RIGHT($A4,4))</f>
        <v>381</v>
      </c>
      <c r="C4" s="8">
        <f>COUNTIFS(Data!$F$2:$F$4115,"failed",Data!$D$2:$D$4115,"&gt;="&amp;(LEFT($A4,4)),Data!$D$2:$D$4115,"&lt;="&amp;RIGHT($A4,4))</f>
        <v>283</v>
      </c>
      <c r="D4" s="8">
        <f>COUNTIFS(Data!$F$2:$F$4115,"canceled",Data!$D$2:$D$4115,"&gt;="&amp;(LEFT($A4,4)),Data!$D$2:$D$4115,"&lt;="&amp;RIGHT($A4,4))</f>
        <v>52</v>
      </c>
      <c r="E4" s="5">
        <f t="shared" ref="E4:E13" si="3">SUM(B4:D4)</f>
        <v>716</v>
      </c>
      <c r="F4" s="10">
        <f t="shared" si="0"/>
        <v>0.53212290502793291</v>
      </c>
      <c r="G4" s="10">
        <f t="shared" si="1"/>
        <v>0.39525139664804471</v>
      </c>
      <c r="H4" s="10">
        <f t="shared" si="2"/>
        <v>7.2625698324022353E-2</v>
      </c>
    </row>
    <row r="5" spans="1:8" x14ac:dyDescent="0.2">
      <c r="A5" s="5" t="s">
        <v>8335</v>
      </c>
      <c r="B5" s="8">
        <f>COUNTIFS(Data!$F$2:$F$4115,"successful",Data!$D$2:$D$4115,"&gt;="&amp;(LEFT($A5,5)),Data!$D$2:$D$4115,"&lt;="&amp;RIGHT($A5,5))</f>
        <v>168</v>
      </c>
      <c r="C5" s="8">
        <f>COUNTIFS(Data!$F$2:$F$4115,"failed",Data!$D$2:$D$4115,"&gt;="&amp;(LEFT($A5,5)),Data!$D$2:$D$4115,"&lt;="&amp;RIGHT($A5,5))</f>
        <v>144</v>
      </c>
      <c r="D5" s="8">
        <f>COUNTIFS(Data!$F$2:$F$4115,"canceled",Data!$D$2:$D$4115,"&gt;="&amp;(LEFT($A5,5)),Data!$D$2:$D$4115,"&lt;="&amp;RIGHT($A5,5))</f>
        <v>40</v>
      </c>
      <c r="E5" s="5">
        <f t="shared" si="3"/>
        <v>352</v>
      </c>
      <c r="F5" s="10">
        <f t="shared" si="0"/>
        <v>0.47727272727272729</v>
      </c>
      <c r="G5" s="10">
        <f t="shared" si="1"/>
        <v>0.40909090909090912</v>
      </c>
      <c r="H5" s="10">
        <f t="shared" si="2"/>
        <v>0.11363636363636363</v>
      </c>
    </row>
    <row r="6" spans="1:8" x14ac:dyDescent="0.2">
      <c r="A6" s="5" t="s">
        <v>8336</v>
      </c>
      <c r="B6" s="8">
        <f>COUNTIFS(Data!$F$2:$F$4115,"successful",Data!$D$2:$D$4115,"&gt;="&amp;(LEFT($A6,5)),Data!$D$2:$D$4115,"&lt;="&amp;RIGHT($A6,5))</f>
        <v>94</v>
      </c>
      <c r="C6" s="8">
        <f>COUNTIFS(Data!$F$2:$F$4115,"failed",Data!$D$2:$D$4115,"&gt;="&amp;(LEFT($A6,5)),Data!$D$2:$D$4115,"&lt;="&amp;RIGHT($A6,5))</f>
        <v>90</v>
      </c>
      <c r="D6" s="8">
        <f>COUNTIFS(Data!$F$2:$F$4115,"canceled",Data!$D$2:$D$4115,"&gt;="&amp;(LEFT($A6,5)),Data!$D$2:$D$4115,"&lt;="&amp;RIGHT($A6,5))</f>
        <v>17</v>
      </c>
      <c r="E6" s="5">
        <f t="shared" si="3"/>
        <v>201</v>
      </c>
      <c r="F6" s="10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">
      <c r="A7" s="5" t="s">
        <v>8337</v>
      </c>
      <c r="B7" s="8">
        <f>COUNTIFS(Data!$F$2:$F$4115,"successful",Data!$D$2:$D$4115,"&gt;="&amp;(LEFT($A7,5)),Data!$D$2:$D$4115,"&lt;="&amp;RIGHT($A7,5))</f>
        <v>62</v>
      </c>
      <c r="C7" s="8">
        <f>COUNTIFS(Data!$F$2:$F$4115,"failed",Data!$D$2:$D$4115,"&gt;="&amp;(LEFT($A7,5)),Data!$D$2:$D$4115,"&lt;="&amp;RIGHT($A7,5))</f>
        <v>72</v>
      </c>
      <c r="D7" s="8">
        <f>COUNTIFS(Data!$F$2:$F$4115,"canceled",Data!$D$2:$D$4115,"&gt;="&amp;(LEFT($A7,5)),Data!$D$2:$D$4115,"&lt;="&amp;RIGHT($A7,5))</f>
        <v>14</v>
      </c>
      <c r="E7" s="5">
        <f t="shared" si="3"/>
        <v>148</v>
      </c>
      <c r="F7" s="10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">
      <c r="A8" s="5" t="s">
        <v>8338</v>
      </c>
      <c r="B8" s="8">
        <f>COUNTIFS(Data!$F$2:$F$4115,"successful",Data!$D$2:$D$4115,"&gt;="&amp;(LEFT($A8,5)),Data!$D$2:$D$4115,"&lt;="&amp;RIGHT($A8,5))</f>
        <v>55</v>
      </c>
      <c r="C8" s="8">
        <f>COUNTIFS(Data!$F$2:$F$4115,"failed",Data!$D$2:$D$4115,"&gt;="&amp;(LEFT($A8,5)),Data!$D$2:$D$4115,"&lt;="&amp;RIGHT($A8,5))</f>
        <v>64</v>
      </c>
      <c r="D8" s="8">
        <f>COUNTIFS(Data!$F$2:$F$4115,"canceled",Data!$D$2:$D$4115,"&gt;="&amp;(LEFT($A8,5)),Data!$D$2:$D$4115,"&lt;="&amp;RIGHT($A8,5))</f>
        <v>18</v>
      </c>
      <c r="E8" s="5">
        <f t="shared" si="3"/>
        <v>137</v>
      </c>
      <c r="F8" s="10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">
      <c r="A9" s="5" t="s">
        <v>8339</v>
      </c>
      <c r="B9" s="8">
        <f>COUNTIFS(Data!$F$2:$F$4115,"successful",Data!$D$2:$D$4115,"&gt;="&amp;(LEFT($A9,5)),Data!$D$2:$D$4115,"&lt;="&amp;RIGHT($A9,5))</f>
        <v>32</v>
      </c>
      <c r="C9" s="8">
        <f>COUNTIFS(Data!$F$2:$F$4115,"failed",Data!$D$2:$D$4115,"&gt;="&amp;(LEFT($A9,5)),Data!$D$2:$D$4115,"&lt;="&amp;RIGHT($A9,5))</f>
        <v>37</v>
      </c>
      <c r="D9" s="8">
        <f>COUNTIFS(Data!$F$2:$F$4115,"canceled",Data!$D$2:$D$4115,"&gt;="&amp;(LEFT($A9,5)),Data!$D$2:$D$4115,"&lt;="&amp;RIGHT($A9,5))</f>
        <v>13</v>
      </c>
      <c r="E9" s="5">
        <f t="shared" si="3"/>
        <v>82</v>
      </c>
      <c r="F9" s="10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">
      <c r="A10" s="5" t="s">
        <v>8340</v>
      </c>
      <c r="B10" s="8">
        <f>COUNTIFS(Data!$F$2:$F$4115,"successful",Data!$D$2:$D$4115,"&gt;="&amp;(LEFT($A10,5)),Data!$D$2:$D$4115,"&lt;="&amp;RIGHT($A10,5))</f>
        <v>26</v>
      </c>
      <c r="C10" s="8">
        <f>COUNTIFS(Data!$F$2:$F$4115,"failed",Data!$D$2:$D$4115,"&gt;="&amp;(LEFT($A10,5)),Data!$D$2:$D$4115,"&lt;="&amp;RIGHT($A10,5))</f>
        <v>22</v>
      </c>
      <c r="D10" s="8">
        <f>COUNTIFS(Data!$F$2:$F$4115,"canceled",Data!$D$2:$D$4115,"&gt;="&amp;(LEFT($A10,5)),Data!$D$2:$D$4115,"&lt;="&amp;RIGHT($A10,5))</f>
        <v>7</v>
      </c>
      <c r="E10" s="5">
        <f t="shared" si="3"/>
        <v>55</v>
      </c>
      <c r="F10" s="10">
        <f t="shared" si="0"/>
        <v>0.47272727272727272</v>
      </c>
      <c r="G10" s="10">
        <f t="shared" si="1"/>
        <v>0.4</v>
      </c>
      <c r="H10" s="10">
        <f t="shared" si="2"/>
        <v>0.12727272727272726</v>
      </c>
    </row>
    <row r="11" spans="1:8" x14ac:dyDescent="0.2">
      <c r="A11" s="5" t="s">
        <v>8342</v>
      </c>
      <c r="B11" s="8">
        <f>COUNTIFS(Data!$F$2:$F$4115,"successful",Data!$D$2:$D$4115,"&gt;="&amp;(LEFT($A11,5)),Data!$D$2:$D$4115,"&lt;="&amp;RIGHT($A11,5))</f>
        <v>21</v>
      </c>
      <c r="C11" s="8">
        <f>COUNTIFS(Data!$F$2:$F$4115,"failed",Data!$D$2:$D$4115,"&gt;="&amp;(LEFT($A11,5)),Data!$D$2:$D$4115,"&lt;="&amp;RIGHT($A11,5))</f>
        <v>16</v>
      </c>
      <c r="D11" s="8">
        <f>COUNTIFS(Data!$F$2:$F$4115,"canceled",Data!$D$2:$D$4115,"&gt;="&amp;(LEFT($A11,5)),Data!$D$2:$D$4115,"&lt;="&amp;RIGHT($A11,5))</f>
        <v>6</v>
      </c>
      <c r="E11" s="5">
        <f t="shared" si="3"/>
        <v>43</v>
      </c>
      <c r="F11" s="10">
        <f t="shared" si="0"/>
        <v>0.48837209302325579</v>
      </c>
      <c r="G11" s="10">
        <f t="shared" si="1"/>
        <v>0.37209302325581395</v>
      </c>
      <c r="H11" s="10">
        <f t="shared" si="2"/>
        <v>0.13953488372093023</v>
      </c>
    </row>
    <row r="12" spans="1:8" x14ac:dyDescent="0.2">
      <c r="A12" s="5" t="s">
        <v>8341</v>
      </c>
      <c r="B12" s="8">
        <f>COUNTIFS(Data!$F$2:$F$4115,"successful",Data!$D$2:$D$4115,"&gt;="&amp;(LEFT($A12,5)),Data!$D$2:$D$4115,"&lt;="&amp;RIGHT($A12,5))</f>
        <v>6</v>
      </c>
      <c r="C12" s="8">
        <f>COUNTIFS(Data!$F$2:$F$4115,"failed",Data!$D$2:$D$4115,"&gt;="&amp;(LEFT($A12,5)),Data!$D$2:$D$4115,"&lt;="&amp;RIGHT($A12,5))</f>
        <v>11</v>
      </c>
      <c r="D12" s="8">
        <f>COUNTIFS(Data!$F$2:$F$4115,"canceled",Data!$D$2:$D$4115,"&gt;="&amp;(LEFT($A12,5)),Data!$D$2:$D$4115,"&lt;="&amp;RIGHT($A12,5))</f>
        <v>4</v>
      </c>
      <c r="E12" s="5">
        <f t="shared" si="3"/>
        <v>21</v>
      </c>
      <c r="F12" s="10">
        <f t="shared" si="0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8" x14ac:dyDescent="0.2">
      <c r="A13" s="5" t="s">
        <v>8343</v>
      </c>
      <c r="B13" s="8">
        <f>COUNTIFS(Data!$F$2:$F$4115,"successful",Data!$D$2:$D$4115,"&gt;="&amp;(RIGHT($A13,5)))</f>
        <v>86</v>
      </c>
      <c r="C13" s="8">
        <f>COUNTIFS(Data!$F$2:$F$4115,"failed",Data!$D$2:$D$4115,"&gt;="&amp;(RIGHT($A13,5)))</f>
        <v>258</v>
      </c>
      <c r="D13" s="8">
        <f>COUNTIFS(Data!$F$2:$F$4115,"canceled",Data!$D$2:$D$4115,"&gt;="&amp;(RIGHT($A13,5)))</f>
        <v>100</v>
      </c>
      <c r="E13" s="5">
        <f t="shared" si="3"/>
        <v>444</v>
      </c>
      <c r="F13" s="10">
        <f t="shared" si="0"/>
        <v>0.19369369369369369</v>
      </c>
      <c r="G13" s="10">
        <f t="shared" si="1"/>
        <v>0.58108108108108103</v>
      </c>
      <c r="H13" s="10">
        <f t="shared" si="2"/>
        <v>0.22522522522522523</v>
      </c>
    </row>
  </sheetData>
  <autoFilter ref="A1:H1" xr:uid="{00000000-0009-0000-0000-000004000000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- Pivot Table</vt:lpstr>
      <vt:lpstr>Sub-Category - Pivot</vt:lpstr>
      <vt:lpstr>Outcomes - Pivot</vt:lpstr>
      <vt:lpstr>Bonus -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Lessig</cp:lastModifiedBy>
  <dcterms:created xsi:type="dcterms:W3CDTF">2017-04-20T15:17:24Z</dcterms:created>
  <dcterms:modified xsi:type="dcterms:W3CDTF">2019-04-20T22:22:11Z</dcterms:modified>
</cp:coreProperties>
</file>