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9EC19922-EBB4-594D-BF93-A638A9C4FB49}" xr6:coauthVersionLast="40" xr6:coauthVersionMax="40" xr10:uidLastSave="{00000000-0000-0000-0000-000000000000}"/>
  <bookViews>
    <workbookView xWindow="0" yWindow="460" windowWidth="33600" windowHeight="20440" xr2:uid="{E530D8CF-9006-4990-AFF7-605CCCFDACC5}"/>
  </bookViews>
  <sheets>
    <sheet name="Lemonade" sheetId="3" r:id="rId1"/>
    <sheet name="PivotTable" sheetId="4" r:id="rId2"/>
    <sheet name="Sheet6" sheetId="9" r:id="rId3"/>
    <sheet name="Sheet5" sheetId="8" r:id="rId4"/>
    <sheet name="Sheet4" sheetId="7" r:id="rId5"/>
    <sheet name="Sheet3" sheetId="6" r:id="rId6"/>
    <sheet name="Sheet2" sheetId="5" r:id="rId7"/>
  </sheets>
  <definedNames>
    <definedName name="_xlchart.v1.0" hidden="1">Lemonade!$D$1</definedName>
    <definedName name="_xlchart.v1.1" hidden="1">Lemonade!$D$2:$D$367</definedName>
    <definedName name="_xlchart.v1.10" hidden="1">Lemonade!$E$1</definedName>
    <definedName name="_xlchart.v1.11" hidden="1">Lemonade!$E$2:$E$367</definedName>
    <definedName name="_xlchart.v1.2" hidden="1">Lemonade!$D$1</definedName>
    <definedName name="_xlchart.v1.3" hidden="1">Lemonade!$D$2:$D$367</definedName>
    <definedName name="_xlchart.v1.4" hidden="1">Lemonade!$H$1</definedName>
    <definedName name="_xlchart.v1.5" hidden="1">Lemonade!$H$2:$H$367</definedName>
    <definedName name="_xlchart.v1.6" hidden="1">Lemonade!$H$1</definedName>
    <definedName name="_xlchart.v1.7" hidden="1">Lemonade!$H$2:$H$367</definedName>
    <definedName name="_xlchart.v1.8" hidden="1">Lemonade!$E$1</definedName>
    <definedName name="_xlchart.v1.9" hidden="1">Lemonade!$E$2:$E$367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9" i="3" l="1"/>
  <c r="L38" i="3"/>
  <c r="L37" i="3"/>
  <c r="L36" i="3"/>
  <c r="L35" i="3"/>
  <c r="L22" i="3"/>
  <c r="L21" i="3"/>
  <c r="L20" i="3"/>
  <c r="L19" i="3"/>
  <c r="L18" i="3"/>
  <c r="L6" i="3"/>
  <c r="L5" i="3"/>
  <c r="L4" i="3"/>
  <c r="L3" i="3"/>
  <c r="L2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<sst xmlns="http://schemas.openxmlformats.org/spreadsheetml/2006/main" count="431" uniqueCount="30">
  <si>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</si>
  <si>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</si>
  <si>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</si>
  <si>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</si>
  <si>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</si>
  <si>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</si>
  <si>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</si>
  <si>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</si>
  <si>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</si>
  <si>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</si>
  <si>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</si>
  <si>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</si>
  <si>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</si>
  <si>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</si>
  <si>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</si>
  <si>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</si>
  <si>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</si>
  <si>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</si>
  <si>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</si>
  <si>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</si>
  <si>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</si>
  <si>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</si>
  <si>
    <t>Sales Statistics</t>
  </si>
  <si>
    <t>Mean</t>
  </si>
  <si>
    <t>Median</t>
  </si>
  <si>
    <t>Mode</t>
  </si>
  <si>
    <t>Variance</t>
  </si>
  <si>
    <t>Std. Dev</t>
  </si>
  <si>
    <t>Rainfall Statistics</t>
  </si>
  <si>
    <t>Temperature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</si>
</sst>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D-834B-82E9-B18506DF1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D-834B-82E9-B18506DF1B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D-834B-82E9-B18506DF1B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D-834B-82E9-B18506DF1B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D-834B-82E9-B18506DF1B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AD-834B-82E9-B18506DF1B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AD-834B-82E9-B18506DF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9B1951D-C609-644A-9067-4A65EB027763}">
          <cx:tx>
            <cx:txData>
              <cx:f>_xlchart.v1.6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B2481735-7BAC-9A4A-AC0A-9B5966DE5DB1}">
          <cx:tx>
            <cx:txData>
              <cx:f>_xlchart.v1.4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E3131B36-99A6-424B-8806-D675D67F52E4}">
          <cx:tx>
            <cx:txData>
              <cx:f>_xlchart.v1.8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122B7575-2D88-734D-8280-F31C2EB7A748}">
          <cx:tx>
            <cx:txData>
              <cx:f>_xlchart.v1.10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FC989D3A-0B88-E94B-993D-B2AFE84D5E81}">
          <cx:tx>
            <cx:txData>
              <cx:f>_xlchart.v1.0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0225A343-F5FC-6A4F-8A01-31192C6B1346}">
          <cx:tx>
            <cx:txData>
              <cx:f>_xlchart.v1.2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</xdr:row>
      <xdr:rowOff>6350</xdr:rowOff>
    </xdr:from>
    <xdr:to>
      <xdr:col>19</xdr:col>
      <xdr:colOff>558800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2E5C40-1D01-FE4E-8083-E4B839FC8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127000</xdr:colOff>
      <xdr:row>1</xdr:row>
      <xdr:rowOff>6350</xdr:rowOff>
    </xdr:from>
    <xdr:to>
      <xdr:col>26</xdr:col>
      <xdr:colOff>660400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AAD1ED-EC07-B644-A33A-29D855699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17</xdr:row>
      <xdr:rowOff>6350</xdr:rowOff>
    </xdr:from>
    <xdr:to>
      <xdr:col>19</xdr:col>
      <xdr:colOff>533400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DF9EA5E-E024-434F-AF44-D9D5E851E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91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101600</xdr:colOff>
      <xdr:row>17</xdr:row>
      <xdr:rowOff>6350</xdr:rowOff>
    </xdr:from>
    <xdr:to>
      <xdr:col>26</xdr:col>
      <xdr:colOff>635000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7030657-9293-9145-9FFA-4621E8583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24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12700</xdr:colOff>
      <xdr:row>33</xdr:row>
      <xdr:rowOff>184150</xdr:rowOff>
    </xdr:from>
    <xdr:to>
      <xdr:col>19</xdr:col>
      <xdr:colOff>546100</xdr:colOff>
      <xdr:row>48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A3A4C2D-DE83-EE4A-B8D4-F57E865D5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1800" y="647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76200</xdr:colOff>
      <xdr:row>34</xdr:row>
      <xdr:rowOff>57150</xdr:rowOff>
    </xdr:from>
    <xdr:to>
      <xdr:col>26</xdr:col>
      <xdr:colOff>609600</xdr:colOff>
      <xdr:row>48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5A901A2-4FF3-B841-9610-FD3CCBB9F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0" y="653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8" totalsRowDxfId="7"/>
    <tableColumn id="8" xr3:uid="{9ED8E295-6CE7-024C-83C7-C9FE45A01E6E}" name="Month" dataDxfId="6" totalsRowDxfId="5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4" totalsRowDxfId="3"/>
    <tableColumn id="5" xr3:uid="{BC855E4F-C0B0-A94B-ACD7-E5DC4BCBF87F}" name="Flyers" totalsRowFunction="sum" totalsRowDxfId="2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1" totalsRowDxfId="0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  <col min="11" max="11" width="24" customWidth="1"/>
  </cols>
  <sheetData>
    <row r="1" spans="1:12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22</v>
      </c>
    </row>
    <row r="2" spans="1:12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  <c r="K2" t="s">
        <v>23</v>
      </c>
      <c r="L2">
        <f>AVERAGE(H2:H366)</f>
        <v>25.323287671232876</v>
      </c>
    </row>
    <row r="3" spans="1:12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 t="s">
        <v>24</v>
      </c>
      <c r="L3">
        <f>MEDIAN(H2:H366)</f>
        <v>25</v>
      </c>
    </row>
    <row r="4" spans="1:12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  <c r="K4" t="s">
        <v>25</v>
      </c>
      <c r="L4">
        <f>_xlfn.MODE.SNGL(H2:H366)</f>
        <v>25</v>
      </c>
    </row>
    <row r="5" spans="1:12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  <c r="K5" t="s">
        <v>26</v>
      </c>
      <c r="L5">
        <f>_xlfn.VAR.P(H2:H366)</f>
        <v>47.391375492587727</v>
      </c>
    </row>
    <row r="6" spans="1:12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  <c r="K6" t="s">
        <v>27</v>
      </c>
      <c r="L6">
        <f>_xlfn.STDEV.P(H2:H366)</f>
        <v>6.8841394155397326</v>
      </c>
    </row>
    <row r="7" spans="1:12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2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2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2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2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2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2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2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2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2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12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  <c r="K17" s="14" t="s">
        <v>28</v>
      </c>
    </row>
    <row r="18" spans="1:12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  <c r="K18" t="s">
        <v>23</v>
      </c>
      <c r="L18" s="2">
        <f>AVERAGE(E2:E366)</f>
        <v>0.82660273972602816</v>
      </c>
    </row>
    <row r="19" spans="1:12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  <c r="K19" t="s">
        <v>24</v>
      </c>
      <c r="L19" s="2">
        <f>MEDIAN(E2:E366)</f>
        <v>0.74</v>
      </c>
    </row>
    <row r="20" spans="1:12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  <c r="K20" t="s">
        <v>25</v>
      </c>
      <c r="L20">
        <f>_xlfn.MODE.SNGL(E2:E366)</f>
        <v>0.77</v>
      </c>
    </row>
    <row r="21" spans="1:12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  <c r="K21" t="s">
        <v>26</v>
      </c>
      <c r="L21">
        <f>_xlfn.VAR.P(E2:E366)</f>
        <v>7.4418047663724063E-2</v>
      </c>
    </row>
    <row r="22" spans="1:12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  <c r="K22" t="s">
        <v>27</v>
      </c>
      <c r="L22">
        <f>_xlfn.STDEV.P(E2:E366)</f>
        <v>0.27279671490640073</v>
      </c>
    </row>
    <row r="23" spans="1:12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12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12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12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12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12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12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12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12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12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12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12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  <c r="K34" s="14" t="s">
        <v>29</v>
      </c>
    </row>
    <row r="35" spans="1:12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  <c r="K35" t="s">
        <v>23</v>
      </c>
      <c r="L35">
        <f>AVERAGE(D2:D366)</f>
        <v>60.731232876712376</v>
      </c>
    </row>
    <row r="36" spans="1:12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  <c r="K36" t="s">
        <v>24</v>
      </c>
      <c r="L36">
        <f>MEDIAN(D2:D366)</f>
        <v>61.099999999999994</v>
      </c>
    </row>
    <row r="37" spans="1:12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  <c r="K37" t="s">
        <v>25</v>
      </c>
      <c r="L37">
        <f>_xlfn.MODE.SNGL(D2:D366)</f>
        <v>55.9</v>
      </c>
    </row>
    <row r="38" spans="1:12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  <c r="K38" t="s">
        <v>26</v>
      </c>
      <c r="L38">
        <f>_xlfn.VAR.P(D2:D366)</f>
        <v>261.60033957590281</v>
      </c>
    </row>
    <row r="39" spans="1:12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  <c r="K39" t="s">
        <v>27</v>
      </c>
      <c r="L39">
        <f>_xlfn.STDEV.P(D2:D366)</f>
        <v>16.174063792872303</v>
      </c>
    </row>
    <row r="40" spans="1:12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12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12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12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12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12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12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12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12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11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11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11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11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11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11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11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11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11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  <c r="K297" s="14"/>
    </row>
    <row r="298" spans="1:11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</row>
    <row r="299" spans="1:11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</row>
    <row r="300" spans="1:11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</row>
    <row r="301" spans="1:11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</row>
    <row r="302" spans="1:11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</row>
    <row r="303" spans="1:11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11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10" priority="2" percent="1" rank="10"/>
    <cfRule type="top10" dxfId="9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Lemonade</vt:lpstr>
      <vt:lpstr>PivotTable</vt:lpstr>
      <vt:lpstr>Sheet6</vt:lpstr>
      <vt:lpstr>Sheet5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2019-01-09T23:08:40Z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