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dwyerry/programming/pchem/notebooks/"/>
    </mc:Choice>
  </mc:AlternateContent>
  <xr:revisionPtr revIDLastSave="0" documentId="13_ncr:1_{2EDD26EF-CC51-7544-8AF5-107DC0300D84}" xr6:coauthVersionLast="47" xr6:coauthVersionMax="47" xr10:uidLastSave="{00000000-0000-0000-0000-000000000000}"/>
  <bookViews>
    <workbookView xWindow="0" yWindow="500" windowWidth="35840" windowHeight="219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7" i="1" l="1"/>
  <c r="I7" i="1"/>
  <c r="H2" i="1" a="1"/>
  <c r="H2" i="1" s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<sst xmlns="http://schemas.openxmlformats.org/spreadsheetml/2006/main" count="5" uniqueCount="5">
  <si>
    <t>T_K</t>
  </si>
  <si>
    <t>P_Pa</t>
  </si>
  <si>
    <t>P_bar</t>
  </si>
  <si>
    <t>1/T</t>
  </si>
  <si>
    <t>ln(P_bar)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</si>
</sst>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selection activeCell="H7" sqref="H7"/>
    </sheetView>
  </sheetViews>
  <sheetFormatPr baseColWidth="10" defaultColWidth="8.83203125" defaultRowHeight="15" x14ac:dyDescent="0.2"/>
  <cols>
    <col min="3" max="3" width="12.1640625" bestFit="1" customWidth="1"/>
  </cols>
  <sheetData>
    <row r="1" spans="1:9" x14ac:dyDescent="0.2">
      <c r="A1" s="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9" x14ac:dyDescent="0.2">
      <c r="A2">
        <v>445.3</v>
      </c>
      <c r="B2">
        <v>6.8999999999999999E-3</v>
      </c>
      <c r="C2">
        <f>B2/100000</f>
        <v>6.8999999999999996E-8</v>
      </c>
      <c r="D2">
        <f>1/A2</f>
        <v>2.2456770716370983E-3</v>
      </c>
      <c r="E2">
        <f>LN(C2)</f>
        <v>-16.489159332349153</v>
      </c>
      <c r="H2" cm="1">
        <f t="array" ref="H2:I6">LINEST(E2:E21,D2:D21,TRUE,TRUE)</f>
        <v>-13785.168312321808</v>
      </c>
      <c r="I2">
        <v>14.482862223344124</v>
      </c>
    </row>
    <row r="3" spans="1:9" x14ac:dyDescent="0.2">
      <c r="A3">
        <v>447.3</v>
      </c>
      <c r="B3">
        <v>8.2000000000000007E-3</v>
      </c>
      <c r="C3">
        <f t="shared" ref="C3:C21" si="0">B3/100000</f>
        <v>8.2000000000000006E-8</v>
      </c>
      <c r="D3">
        <f t="shared" ref="D3:D21" si="1">1/A3</f>
        <v>2.2356360384529397E-3</v>
      </c>
      <c r="E3">
        <f t="shared" ref="E3:E21" si="2">LN(C3)</f>
        <v>-16.316546589682158</v>
      </c>
      <c r="H3">
        <v>50.16038783523863</v>
      </c>
      <c r="I3">
        <v>0.10812774653072058</v>
      </c>
    </row>
    <row r="4" spans="1:9" x14ac:dyDescent="0.2">
      <c r="A4">
        <v>449.31</v>
      </c>
      <c r="B4">
        <v>9.1000000000000004E-3</v>
      </c>
      <c r="C4">
        <f t="shared" si="0"/>
        <v>9.1000000000000008E-8</v>
      </c>
      <c r="D4">
        <f t="shared" si="1"/>
        <v>2.2256348623444838E-3</v>
      </c>
      <c r="E4">
        <f t="shared" si="2"/>
        <v>-16.212406330429562</v>
      </c>
      <c r="H4">
        <v>0.99976173149522685</v>
      </c>
      <c r="I4">
        <v>1.2033980091357858E-2</v>
      </c>
    </row>
    <row r="5" spans="1:9" x14ac:dyDescent="0.2">
      <c r="A5">
        <v>451.31</v>
      </c>
      <c r="B5">
        <v>1.06E-2</v>
      </c>
      <c r="C5">
        <f t="shared" si="0"/>
        <v>1.06E-7</v>
      </c>
      <c r="D5">
        <f t="shared" si="1"/>
        <v>2.2157718641288692E-3</v>
      </c>
      <c r="E5">
        <f t="shared" si="2"/>
        <v>-16.059826742834343</v>
      </c>
      <c r="H5">
        <v>75527.024371324238</v>
      </c>
      <c r="I5">
        <v>18</v>
      </c>
    </row>
    <row r="6" spans="1:9" x14ac:dyDescent="0.2">
      <c r="A6">
        <v>453.31</v>
      </c>
      <c r="B6">
        <v>1.21E-2</v>
      </c>
      <c r="C6">
        <f t="shared" si="0"/>
        <v>1.2099999999999998E-7</v>
      </c>
      <c r="D6">
        <f t="shared" si="1"/>
        <v>2.2059958968476318E-3</v>
      </c>
      <c r="E6">
        <f t="shared" si="2"/>
        <v>-15.927475291349671</v>
      </c>
      <c r="H6">
        <v>10.937572681008241</v>
      </c>
      <c r="I6">
        <v>2.6067001831055515E-3</v>
      </c>
    </row>
    <row r="7" spans="1:9" x14ac:dyDescent="0.2">
      <c r="A7">
        <v>455.32</v>
      </c>
      <c r="B7">
        <v>1.38E-2</v>
      </c>
      <c r="C7">
        <f t="shared" si="0"/>
        <v>1.3799999999999999E-7</v>
      </c>
      <c r="D7">
        <f t="shared" si="1"/>
        <v>2.1962575770886408E-3</v>
      </c>
      <c r="E7">
        <f t="shared" si="2"/>
        <v>-15.796012151789206</v>
      </c>
      <c r="H7">
        <f>_xlfn.T.INV.2T(0.05,$I$5)*H3</f>
        <v>105.38306435009127</v>
      </c>
      <c r="I7">
        <f>_xlfn.T.INV.2T(0.05,$I$5)*I3</f>
        <v>0.22716796584798726</v>
      </c>
    </row>
    <row r="8" spans="1:9" x14ac:dyDescent="0.2">
      <c r="A8">
        <v>457.32</v>
      </c>
      <c r="B8">
        <v>1.5900000000000001E-2</v>
      </c>
      <c r="C8">
        <f t="shared" si="0"/>
        <v>1.5900000000000001E-7</v>
      </c>
      <c r="D8">
        <f t="shared" si="1"/>
        <v>2.1866526720895653E-3</v>
      </c>
      <c r="E8">
        <f t="shared" si="2"/>
        <v>-15.654361634726179</v>
      </c>
    </row>
    <row r="9" spans="1:9" x14ac:dyDescent="0.2">
      <c r="A9">
        <v>459.32</v>
      </c>
      <c r="B9">
        <v>1.83E-2</v>
      </c>
      <c r="C9">
        <f t="shared" si="0"/>
        <v>1.8300000000000001E-7</v>
      </c>
      <c r="D9">
        <f t="shared" si="1"/>
        <v>2.1771314116520073E-3</v>
      </c>
      <c r="E9">
        <f t="shared" si="2"/>
        <v>-15.513779684104991</v>
      </c>
    </row>
    <row r="10" spans="1:9" x14ac:dyDescent="0.2">
      <c r="A10">
        <v>461.32</v>
      </c>
      <c r="B10">
        <v>2.0799999999999999E-2</v>
      </c>
      <c r="C10">
        <f t="shared" si="0"/>
        <v>2.0799999999999998E-7</v>
      </c>
      <c r="D10">
        <f t="shared" si="1"/>
        <v>2.1676927078817308E-3</v>
      </c>
      <c r="E10">
        <f t="shared" si="2"/>
        <v>-15.385727757245093</v>
      </c>
    </row>
    <row r="11" spans="1:9" x14ac:dyDescent="0.2">
      <c r="A11">
        <v>463.34</v>
      </c>
      <c r="B11">
        <v>2.35E-2</v>
      </c>
      <c r="C11">
        <f t="shared" si="0"/>
        <v>2.35E-7</v>
      </c>
      <c r="D11">
        <f t="shared" si="1"/>
        <v>2.1582423274485261E-3</v>
      </c>
      <c r="E11">
        <f t="shared" si="2"/>
        <v>-15.263680322802252</v>
      </c>
    </row>
    <row r="12" spans="1:9" x14ac:dyDescent="0.2">
      <c r="A12">
        <v>465.34</v>
      </c>
      <c r="B12">
        <v>2.64E-2</v>
      </c>
      <c r="C12">
        <f t="shared" si="0"/>
        <v>2.6399999999999998E-7</v>
      </c>
      <c r="D12">
        <f t="shared" si="1"/>
        <v>2.1489663471870031E-3</v>
      </c>
      <c r="E12">
        <f t="shared" si="2"/>
        <v>-15.147316733800094</v>
      </c>
    </row>
    <row r="13" spans="1:9" x14ac:dyDescent="0.2">
      <c r="A13">
        <v>467.36</v>
      </c>
      <c r="B13">
        <v>3.0300000000000001E-2</v>
      </c>
      <c r="C13">
        <f t="shared" si="0"/>
        <v>3.03E-7</v>
      </c>
      <c r="D13">
        <f t="shared" si="1"/>
        <v>2.1396781923998629E-3</v>
      </c>
      <c r="E13">
        <f t="shared" si="2"/>
        <v>-15.009533031437043</v>
      </c>
    </row>
    <row r="14" spans="1:9" x14ac:dyDescent="0.2">
      <c r="A14">
        <v>469.34</v>
      </c>
      <c r="B14">
        <v>3.4000000000000002E-2</v>
      </c>
      <c r="C14">
        <f t="shared" si="0"/>
        <v>3.4000000000000003E-7</v>
      </c>
      <c r="D14">
        <f t="shared" si="1"/>
        <v>2.1306515532449823E-3</v>
      </c>
      <c r="E14">
        <f t="shared" si="2"/>
        <v>-14.894320219336205</v>
      </c>
    </row>
    <row r="15" spans="1:9" x14ac:dyDescent="0.2">
      <c r="A15">
        <v>471.35</v>
      </c>
      <c r="B15">
        <v>3.8300000000000001E-2</v>
      </c>
      <c r="C15">
        <f t="shared" si="0"/>
        <v>3.8300000000000003E-7</v>
      </c>
      <c r="D15">
        <f t="shared" si="1"/>
        <v>2.1215657154980373E-3</v>
      </c>
      <c r="E15">
        <f t="shared" si="2"/>
        <v>-14.775230847765766</v>
      </c>
    </row>
    <row r="16" spans="1:9" x14ac:dyDescent="0.2">
      <c r="A16">
        <v>473.32</v>
      </c>
      <c r="B16">
        <v>4.36E-2</v>
      </c>
      <c r="C16">
        <f t="shared" si="0"/>
        <v>4.3599999999999999E-7</v>
      </c>
      <c r="D16">
        <f t="shared" si="1"/>
        <v>2.1127355700160566E-3</v>
      </c>
      <c r="E16">
        <f t="shared" si="2"/>
        <v>-14.645623593597376</v>
      </c>
    </row>
    <row r="17" spans="1:5" x14ac:dyDescent="0.2">
      <c r="A17">
        <v>475.33</v>
      </c>
      <c r="B17">
        <v>4.8800000000000003E-2</v>
      </c>
      <c r="C17">
        <f t="shared" si="0"/>
        <v>4.8800000000000003E-7</v>
      </c>
      <c r="D17">
        <f t="shared" si="1"/>
        <v>2.1038015694359708E-3</v>
      </c>
      <c r="E17">
        <f t="shared" si="2"/>
        <v>-14.532950431093264</v>
      </c>
    </row>
    <row r="18" spans="1:5" x14ac:dyDescent="0.2">
      <c r="A18">
        <v>477.33</v>
      </c>
      <c r="B18">
        <v>5.5199999999999999E-2</v>
      </c>
      <c r="C18">
        <f t="shared" si="0"/>
        <v>5.5199999999999997E-7</v>
      </c>
      <c r="D18">
        <f t="shared" si="1"/>
        <v>2.0949866968344752E-3</v>
      </c>
      <c r="E18">
        <f t="shared" si="2"/>
        <v>-14.409717790669315</v>
      </c>
    </row>
    <row r="19" spans="1:5" x14ac:dyDescent="0.2">
      <c r="A19">
        <v>479.34</v>
      </c>
      <c r="B19">
        <v>6.25E-2</v>
      </c>
      <c r="C19">
        <f t="shared" si="0"/>
        <v>6.2500000000000005E-7</v>
      </c>
      <c r="D19">
        <f t="shared" si="1"/>
        <v>2.0862018608920601E-3</v>
      </c>
      <c r="E19">
        <f t="shared" si="2"/>
        <v>-14.28551418721001</v>
      </c>
    </row>
    <row r="20" spans="1:5" x14ac:dyDescent="0.2">
      <c r="A20">
        <v>481.34</v>
      </c>
      <c r="B20">
        <v>7.1999999999999995E-2</v>
      </c>
      <c r="C20">
        <f t="shared" si="0"/>
        <v>7.1999999999999999E-7</v>
      </c>
      <c r="D20">
        <f t="shared" si="1"/>
        <v>2.0775335521668677E-3</v>
      </c>
      <c r="E20">
        <f t="shared" si="2"/>
        <v>-14.144014624936311</v>
      </c>
    </row>
    <row r="21" spans="1:5" x14ac:dyDescent="0.2">
      <c r="A21">
        <v>483.41</v>
      </c>
      <c r="B21">
        <v>8.2100000000000006E-2</v>
      </c>
      <c r="C21">
        <f t="shared" si="0"/>
        <v>8.2100000000000006E-7</v>
      </c>
      <c r="D21">
        <f t="shared" si="1"/>
        <v>2.0686373885521604E-3</v>
      </c>
      <c r="E21">
        <f t="shared" si="2"/>
        <v>-14.012742727493983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Ryan Dwyer</cp:lastModifiedBy>
  <dcterms:created xsi:type="dcterms:W3CDTF">2021-11-07T19:45:19Z</dcterms:created>
  <dcterms:modified xsi:type="dcterms:W3CDTF">2021-11-17T19:09:27Z</dcterms:modified>
</cp:coreProperties>
</file>