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2.xml" ContentType="application/vnd.openxmlformats-officedocument.spreadsheetml.worksheet+xml"/>
  <Override PartName="/xl/chartsheets/sheet6.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FE 2017\Lit\"/>
    </mc:Choice>
  </mc:AlternateContent>
  <bookViews>
    <workbookView xWindow="2790" yWindow="0" windowWidth="28800" windowHeight="11640" firstSheet="3" activeTab="7"/>
  </bookViews>
  <sheets>
    <sheet name="ShannonEtAlData" sheetId="1" r:id="rId1"/>
    <sheet name="FelInc1" sheetId="10" r:id="rId2"/>
    <sheet name="FelInc2" sheetId="9" r:id="rId3"/>
    <sheet name="FelInc3" sheetId="4" r:id="rId4"/>
    <sheet name="SSDI1" sheetId="6" r:id="rId5"/>
    <sheet name="SSDI2" sheetId="11" r:id="rId6"/>
    <sheet name="Sheet2" sheetId="2" r:id="rId7"/>
    <sheet name="PAnotEPOP" sheetId="12" r:id="rId8"/>
    <sheet name="DataPAnotEPOP" sheetId="13" r:id="rId9"/>
    <sheet name="FRED Graph" sheetId="14"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C2" i="13"/>
  <c r="D2" i="13"/>
  <c r="A3" i="13"/>
  <c r="B3" i="13"/>
  <c r="C3" i="13"/>
  <c r="D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B4" i="13"/>
  <c r="C4" i="13"/>
  <c r="D4" i="13"/>
  <c r="B5" i="13"/>
  <c r="C5" i="13"/>
  <c r="D5" i="13"/>
  <c r="B6" i="13"/>
  <c r="C6" i="13"/>
  <c r="D6" i="13"/>
  <c r="B7" i="13"/>
  <c r="C7" i="13"/>
  <c r="D7" i="13"/>
  <c r="B8" i="13"/>
  <c r="C8" i="13"/>
  <c r="D8" i="13"/>
  <c r="B9" i="13"/>
  <c r="C9" i="13"/>
  <c r="D9" i="13"/>
  <c r="B10" i="13"/>
  <c r="C10" i="13"/>
  <c r="D10" i="13"/>
  <c r="B11" i="13"/>
  <c r="C11" i="13"/>
  <c r="D11" i="13"/>
  <c r="B12" i="13"/>
  <c r="C12" i="13"/>
  <c r="D12" i="13"/>
  <c r="B13" i="13"/>
  <c r="C13" i="13"/>
  <c r="D13" i="13"/>
  <c r="B14" i="13"/>
  <c r="C14" i="13"/>
  <c r="D14" i="13"/>
  <c r="B15" i="13"/>
  <c r="C15" i="13"/>
  <c r="D15" i="13"/>
  <c r="B16" i="13"/>
  <c r="C16" i="13"/>
  <c r="D16" i="13"/>
  <c r="B17" i="13"/>
  <c r="C17" i="13"/>
  <c r="D17" i="13"/>
  <c r="B18" i="13"/>
  <c r="C18" i="13"/>
  <c r="D18" i="13"/>
  <c r="B19" i="13"/>
  <c r="C19" i="13"/>
  <c r="D19" i="13"/>
  <c r="B20" i="13"/>
  <c r="C20" i="13"/>
  <c r="D20" i="13"/>
  <c r="B21" i="13"/>
  <c r="C21" i="13"/>
  <c r="D21" i="13"/>
  <c r="B22" i="13"/>
  <c r="C22" i="13"/>
  <c r="D22" i="13"/>
  <c r="B23" i="13"/>
  <c r="C23" i="13"/>
  <c r="D23" i="13"/>
  <c r="B24" i="13"/>
  <c r="C24" i="13"/>
  <c r="D24" i="13"/>
  <c r="B25" i="13"/>
  <c r="C25" i="13"/>
  <c r="D25" i="13"/>
  <c r="B26" i="13"/>
  <c r="C26" i="13"/>
  <c r="D26" i="13"/>
  <c r="B27" i="13"/>
  <c r="C27" i="13"/>
  <c r="D27" i="13"/>
  <c r="B28" i="13"/>
  <c r="C28" i="13"/>
  <c r="D28" i="13"/>
  <c r="B29" i="13"/>
  <c r="C29" i="13"/>
  <c r="D29" i="13"/>
  <c r="B30" i="13"/>
  <c r="C30" i="13"/>
  <c r="D30" i="13"/>
  <c r="B31" i="13"/>
  <c r="C31" i="13"/>
  <c r="D31" i="13"/>
  <c r="B32" i="13"/>
  <c r="C32" i="13"/>
  <c r="D32" i="13"/>
  <c r="C45" i="2" l="1"/>
  <c r="D45" i="2"/>
  <c r="B45" i="2"/>
  <c r="R9" i="2" l="1"/>
  <c r="Q9" i="2" s="1"/>
  <c r="F9" i="2" s="1"/>
  <c r="R10" i="2"/>
  <c r="Q10" i="2" s="1"/>
  <c r="F10" i="2" s="1"/>
  <c r="R11" i="2"/>
  <c r="Q11" i="2" s="1"/>
  <c r="F11" i="2" s="1"/>
  <c r="R12" i="2"/>
  <c r="Q12" i="2" s="1"/>
  <c r="F12" i="2" s="1"/>
  <c r="R13" i="2"/>
  <c r="Q13" i="2" s="1"/>
  <c r="F13" i="2" s="1"/>
  <c r="R14" i="2"/>
  <c r="Q14" i="2" s="1"/>
  <c r="F14" i="2" s="1"/>
  <c r="R15" i="2"/>
  <c r="Q15" i="2" s="1"/>
  <c r="F15" i="2" s="1"/>
  <c r="R16" i="2"/>
  <c r="Q16" i="2" s="1"/>
  <c r="F16" i="2" s="1"/>
  <c r="R17" i="2"/>
  <c r="Q17" i="2" s="1"/>
  <c r="F17" i="2" s="1"/>
  <c r="R18" i="2"/>
  <c r="Q18" i="2" s="1"/>
  <c r="F18" i="2" s="1"/>
  <c r="R19" i="2"/>
  <c r="Q19" i="2" s="1"/>
  <c r="F19" i="2" s="1"/>
  <c r="R20" i="2"/>
  <c r="Q20" i="2" s="1"/>
  <c r="F20" i="2" s="1"/>
  <c r="R21" i="2"/>
  <c r="Q21" i="2" s="1"/>
  <c r="F21" i="2" s="1"/>
  <c r="R22" i="2"/>
  <c r="Q22" i="2" s="1"/>
  <c r="F22" i="2" s="1"/>
  <c r="R23" i="2"/>
  <c r="Q23" i="2" s="1"/>
  <c r="F23" i="2" s="1"/>
  <c r="R24" i="2"/>
  <c r="Q24" i="2" s="1"/>
  <c r="F24" i="2" s="1"/>
  <c r="R25" i="2"/>
  <c r="Q25" i="2" s="1"/>
  <c r="F25" i="2" s="1"/>
  <c r="R26" i="2"/>
  <c r="Q26" i="2" s="1"/>
  <c r="F26" i="2" s="1"/>
  <c r="R27" i="2"/>
  <c r="Q27" i="2" s="1"/>
  <c r="F27" i="2" s="1"/>
  <c r="R28" i="2"/>
  <c r="Q28" i="2" s="1"/>
  <c r="F28" i="2" s="1"/>
  <c r="R29" i="2"/>
  <c r="Q29" i="2" s="1"/>
  <c r="F29" i="2" s="1"/>
  <c r="R30" i="2"/>
  <c r="Q30" i="2" s="1"/>
  <c r="F30" i="2" s="1"/>
  <c r="R31" i="2"/>
  <c r="Q31" i="2" s="1"/>
  <c r="F31" i="2" s="1"/>
  <c r="R32" i="2"/>
  <c r="Q32" i="2" s="1"/>
  <c r="F32" i="2" s="1"/>
  <c r="R33" i="2"/>
  <c r="Q33" i="2" s="1"/>
  <c r="F33" i="2" s="1"/>
  <c r="R34" i="2"/>
  <c r="Q34" i="2" s="1"/>
  <c r="F34" i="2" s="1"/>
  <c r="R35" i="2"/>
  <c r="Q35" i="2" s="1"/>
  <c r="F35" i="2" s="1"/>
  <c r="R36" i="2"/>
  <c r="Q36" i="2" s="1"/>
  <c r="F36" i="2" s="1"/>
  <c r="R37" i="2"/>
  <c r="Q37" i="2" s="1"/>
  <c r="F37" i="2" s="1"/>
  <c r="R38" i="2"/>
  <c r="Q38" i="2" s="1"/>
  <c r="F38" i="2" s="1"/>
  <c r="R39" i="2"/>
  <c r="Q39" i="2" s="1"/>
  <c r="F39" i="2" s="1"/>
  <c r="R40" i="2"/>
  <c r="Q40" i="2" s="1"/>
  <c r="F40" i="2" s="1"/>
  <c r="R41" i="2"/>
  <c r="Q41" i="2" s="1"/>
  <c r="F41" i="2" s="1"/>
  <c r="R42" i="2"/>
  <c r="Q42" i="2" s="1"/>
  <c r="F42" i="2" s="1"/>
  <c r="R43" i="2"/>
  <c r="Q43" i="2" s="1"/>
  <c r="F43" i="2" s="1"/>
  <c r="Q8" i="2"/>
  <c r="F8" i="2" s="1"/>
  <c r="R8" i="2"/>
  <c r="A4" i="2" l="1"/>
  <c r="B4" i="2"/>
  <c r="D4" i="2"/>
  <c r="H4" i="2"/>
  <c r="I4" i="2"/>
  <c r="A5" i="2"/>
  <c r="B5" i="2"/>
  <c r="C5" i="2"/>
  <c r="D5" i="2"/>
  <c r="H5" i="2"/>
  <c r="I5" i="2"/>
  <c r="E5" i="2" s="1"/>
  <c r="A6" i="2"/>
  <c r="B6" i="2"/>
  <c r="D6" i="2"/>
  <c r="H6" i="2"/>
  <c r="C6" i="2" s="1"/>
  <c r="I6" i="2"/>
  <c r="E6" i="2" s="1"/>
  <c r="A7" i="2"/>
  <c r="B7" i="2"/>
  <c r="C7" i="2"/>
  <c r="D7" i="2"/>
  <c r="H7" i="2"/>
  <c r="I7" i="2"/>
  <c r="A8" i="2"/>
  <c r="B8" i="2"/>
  <c r="D8" i="2"/>
  <c r="H8" i="2"/>
  <c r="C8" i="2" s="1"/>
  <c r="I8" i="2"/>
  <c r="A9" i="2"/>
  <c r="B9" i="2"/>
  <c r="C9" i="2"/>
  <c r="D9" i="2"/>
  <c r="H9" i="2"/>
  <c r="I9" i="2"/>
  <c r="E9" i="2" s="1"/>
  <c r="A10" i="2"/>
  <c r="B10" i="2"/>
  <c r="D10" i="2"/>
  <c r="E10" i="2"/>
  <c r="H10" i="2"/>
  <c r="I10" i="2"/>
  <c r="A11" i="2"/>
  <c r="B11" i="2"/>
  <c r="D11" i="2"/>
  <c r="H11" i="2"/>
  <c r="I11" i="2"/>
  <c r="A12" i="2"/>
  <c r="B12" i="2"/>
  <c r="D12" i="2"/>
  <c r="H12" i="2"/>
  <c r="I12" i="2"/>
  <c r="A13" i="2"/>
  <c r="B13" i="2"/>
  <c r="D13" i="2"/>
  <c r="H13" i="2"/>
  <c r="C13" i="2" s="1"/>
  <c r="I13" i="2"/>
  <c r="A14" i="2"/>
  <c r="B14" i="2"/>
  <c r="D14" i="2"/>
  <c r="H14" i="2"/>
  <c r="I14" i="2"/>
  <c r="A15" i="2"/>
  <c r="B15" i="2"/>
  <c r="D15" i="2"/>
  <c r="H15" i="2"/>
  <c r="C15" i="2" s="1"/>
  <c r="I15" i="2"/>
  <c r="E15" i="2" s="1"/>
  <c r="A16" i="2"/>
  <c r="B16" i="2"/>
  <c r="D16" i="2"/>
  <c r="H16" i="2"/>
  <c r="C16" i="2" s="1"/>
  <c r="I16" i="2"/>
  <c r="A17" i="2"/>
  <c r="B17" i="2"/>
  <c r="C17" i="2"/>
  <c r="D17" i="2"/>
  <c r="H17" i="2"/>
  <c r="I17" i="2"/>
  <c r="E17" i="2" s="1"/>
  <c r="A18" i="2"/>
  <c r="B18" i="2"/>
  <c r="D18" i="2"/>
  <c r="E18" i="2"/>
  <c r="H18" i="2"/>
  <c r="C18" i="2" s="1"/>
  <c r="I18" i="2"/>
  <c r="A19" i="2"/>
  <c r="B19" i="2"/>
  <c r="D19" i="2"/>
  <c r="H19" i="2"/>
  <c r="I19" i="2"/>
  <c r="A20" i="2"/>
  <c r="B20" i="2"/>
  <c r="D20" i="2"/>
  <c r="H20" i="2"/>
  <c r="I20" i="2"/>
  <c r="E20" i="2" s="1"/>
  <c r="A21" i="2"/>
  <c r="B21" i="2"/>
  <c r="D21" i="2"/>
  <c r="H21" i="2"/>
  <c r="C21" i="2" s="1"/>
  <c r="I21" i="2"/>
  <c r="A22" i="2"/>
  <c r="B22" i="2"/>
  <c r="D22" i="2"/>
  <c r="H22" i="2"/>
  <c r="I22" i="2"/>
  <c r="A23" i="2"/>
  <c r="B23" i="2"/>
  <c r="C23" i="2" s="1"/>
  <c r="D23" i="2"/>
  <c r="H23" i="2"/>
  <c r="I23" i="2"/>
  <c r="E23" i="2" s="1"/>
  <c r="A24" i="2"/>
  <c r="B24" i="2"/>
  <c r="D24" i="2"/>
  <c r="H24" i="2"/>
  <c r="C24" i="2" s="1"/>
  <c r="I24" i="2"/>
  <c r="A25" i="2"/>
  <c r="B25" i="2"/>
  <c r="C25" i="2"/>
  <c r="D25" i="2"/>
  <c r="H25" i="2"/>
  <c r="I25" i="2"/>
  <c r="E25" i="2" s="1"/>
  <c r="A26" i="2"/>
  <c r="B26" i="2"/>
  <c r="D26" i="2"/>
  <c r="H26" i="2"/>
  <c r="C26" i="2" s="1"/>
  <c r="I26" i="2"/>
  <c r="A27" i="2"/>
  <c r="B27" i="2"/>
  <c r="D27" i="2"/>
  <c r="H27" i="2"/>
  <c r="I27" i="2"/>
  <c r="A28" i="2"/>
  <c r="B28" i="2"/>
  <c r="D28" i="2"/>
  <c r="H28" i="2"/>
  <c r="I28" i="2"/>
  <c r="A29" i="2"/>
  <c r="B29" i="2"/>
  <c r="D29" i="2"/>
  <c r="H29" i="2"/>
  <c r="C29" i="2" s="1"/>
  <c r="I29" i="2"/>
  <c r="E29" i="2" s="1"/>
  <c r="A30" i="2"/>
  <c r="B30" i="2"/>
  <c r="D30" i="2"/>
  <c r="H30" i="2"/>
  <c r="I30" i="2"/>
  <c r="A31" i="2"/>
  <c r="B31" i="2"/>
  <c r="C31" i="2"/>
  <c r="D31" i="2"/>
  <c r="H31" i="2"/>
  <c r="I31" i="2"/>
  <c r="E31" i="2" s="1"/>
  <c r="A32" i="2"/>
  <c r="B32" i="2"/>
  <c r="C32" i="2"/>
  <c r="D32" i="2"/>
  <c r="H32" i="2"/>
  <c r="I32" i="2"/>
  <c r="A33" i="2"/>
  <c r="B33" i="2"/>
  <c r="D33" i="2"/>
  <c r="H33" i="2"/>
  <c r="I33" i="2"/>
  <c r="E33" i="2" s="1"/>
  <c r="A34" i="2"/>
  <c r="B34" i="2"/>
  <c r="D34" i="2"/>
  <c r="H34" i="2"/>
  <c r="I34" i="2"/>
  <c r="A35" i="2"/>
  <c r="B35" i="2"/>
  <c r="D35" i="2"/>
  <c r="H35" i="2"/>
  <c r="I35" i="2"/>
  <c r="A36" i="2"/>
  <c r="B36" i="2"/>
  <c r="D36" i="2"/>
  <c r="H36" i="2"/>
  <c r="I36" i="2"/>
  <c r="A37" i="2"/>
  <c r="B37" i="2"/>
  <c r="D37" i="2"/>
  <c r="H37" i="2"/>
  <c r="C37" i="2" s="1"/>
  <c r="I37" i="2"/>
  <c r="E37" i="2" s="1"/>
  <c r="A38" i="2"/>
  <c r="B38" i="2"/>
  <c r="D38" i="2"/>
  <c r="H38" i="2"/>
  <c r="C38" i="2" s="1"/>
  <c r="I38" i="2"/>
  <c r="A39" i="2"/>
  <c r="B39" i="2"/>
  <c r="C39" i="2"/>
  <c r="D39" i="2"/>
  <c r="H39" i="2"/>
  <c r="I39" i="2"/>
  <c r="E39" i="2" s="1"/>
  <c r="A40" i="2"/>
  <c r="B40" i="2"/>
  <c r="D40" i="2"/>
  <c r="H40" i="2"/>
  <c r="C40" i="2" s="1"/>
  <c r="I40" i="2"/>
  <c r="A41" i="2"/>
  <c r="B41" i="2"/>
  <c r="D41" i="2"/>
  <c r="H41" i="2"/>
  <c r="C41" i="2" s="1"/>
  <c r="I41" i="2"/>
  <c r="A42" i="2"/>
  <c r="B42" i="2"/>
  <c r="D42" i="2"/>
  <c r="H42" i="2"/>
  <c r="I42" i="2"/>
  <c r="A43" i="2"/>
  <c r="B43" i="2"/>
  <c r="D43" i="2"/>
  <c r="H43" i="2"/>
  <c r="I43" i="2"/>
  <c r="E43" i="2" s="1"/>
  <c r="D3" i="2"/>
  <c r="D1" i="2"/>
  <c r="B3" i="2"/>
  <c r="B1" i="2"/>
  <c r="I3" i="2"/>
  <c r="E3" i="2" s="1"/>
  <c r="I1" i="2"/>
  <c r="H3" i="2"/>
  <c r="H1" i="2"/>
  <c r="A3" i="2"/>
  <c r="A1" i="2"/>
  <c r="C33" i="2" l="1"/>
  <c r="C3" i="2"/>
  <c r="E42" i="2"/>
  <c r="C36" i="2"/>
  <c r="E19" i="2"/>
  <c r="E14" i="2"/>
  <c r="C12" i="2"/>
  <c r="E11" i="2"/>
  <c r="E7" i="2"/>
  <c r="E41" i="2"/>
  <c r="C35" i="2"/>
  <c r="E34" i="2"/>
  <c r="E26" i="2"/>
  <c r="E24" i="2"/>
  <c r="E22" i="2"/>
  <c r="C14" i="2"/>
  <c r="C11" i="2"/>
  <c r="C34" i="2"/>
  <c r="C42" i="2"/>
  <c r="E30" i="2"/>
  <c r="E27" i="2"/>
  <c r="C22" i="2"/>
  <c r="C19" i="2"/>
  <c r="E8" i="2"/>
  <c r="E4" i="2"/>
  <c r="E38" i="2"/>
  <c r="E35" i="2"/>
  <c r="C30" i="2"/>
  <c r="C27" i="2"/>
  <c r="E16" i="2"/>
  <c r="E12" i="2"/>
  <c r="C4" i="2"/>
  <c r="C43" i="2"/>
  <c r="E32" i="2"/>
  <c r="E28" i="2"/>
  <c r="C20" i="2"/>
  <c r="E13" i="2"/>
  <c r="E40" i="2"/>
  <c r="E36" i="2"/>
  <c r="C28" i="2"/>
  <c r="E21" i="2"/>
  <c r="C10" i="2"/>
</calcChain>
</file>

<file path=xl/sharedStrings.xml><?xml version="1.0" encoding="utf-8"?>
<sst xmlns="http://schemas.openxmlformats.org/spreadsheetml/2006/main" count="70" uniqueCount="65">
  <si>
    <t>Year</t>
  </si>
  <si>
    <t>Notes: Raw numbers are estimates based on life table analysis, not a census-like enumeration. See source for methodological details. Percentages are based on the voting age population for each group (total population, African American population)</t>
  </si>
  <si>
    <t>Corresponding author: Sarah Shannon, sshannon@uga.edu</t>
  </si>
  <si>
    <t>Total Number with a Felony Record (ex- and current)</t>
  </si>
  <si>
    <t>Total African Americans with Felony Record (ex- and current)</t>
  </si>
  <si>
    <t>Total Number with Past Felony Conviction (ex-only)</t>
  </si>
  <si>
    <t>%total VAP with Past Felony Conviction (ex-only)</t>
  </si>
  <si>
    <t>%total VAP with felony record (ex- and current)</t>
  </si>
  <si>
    <t>% total African American VAP with Felony Record (ex- and current)</t>
  </si>
  <si>
    <t>% total African American VAP with Past  Felony Record (ex-only)</t>
  </si>
  <si>
    <t>Total African Americans with Past Felony Record (ex- only)</t>
  </si>
  <si>
    <t>Total Number with a Prison Record (ex- and current)</t>
  </si>
  <si>
    <t>%total VAP with prison record (ex- and current)</t>
  </si>
  <si>
    <t>Total African Americans with Prison Record (ex- and current)</t>
  </si>
  <si>
    <t>% total African American VAP with Prison Record (ex- and current)</t>
  </si>
  <si>
    <t>Total Number with Past Prison Record (ex-only)</t>
  </si>
  <si>
    <t>%total VAP with Past Prison Record (ex-only)</t>
  </si>
  <si>
    <t>Total African Americans with Past Prison Record (ex- only)</t>
  </si>
  <si>
    <t>% total African American VAP with Past  Prison Record (ex-only)</t>
  </si>
  <si>
    <t>Source: Shannon, Sarah K.S., Christopher Uggen, Jason Schnittker, Melissa Thompson, Sara Wakefield, and Michael Massoglia. Forthcoming. "The Growth, Scope, and Spatial Distribution of People with Felony Records in the United States,1948 to 2010." Demography., October 2017.</t>
  </si>
  <si>
    <t>Total Number of Males with a Felony Record (ex- and current)</t>
  </si>
  <si>
    <t>%total Male VAP with felony record (ex- and current)</t>
  </si>
  <si>
    <t>Total African American Males with Felony Record (ex- and current)</t>
  </si>
  <si>
    <t>% total African American Male VAP with Felony Record (ex- and current)</t>
  </si>
  <si>
    <t>Total Number of Males with Past Felony Conviction (ex-only)</t>
  </si>
  <si>
    <t>%total Male VAP with Past Felony Conviction (ex-only)</t>
  </si>
  <si>
    <t>Total African American Males with Past Felony Record (ex- only)</t>
  </si>
  <si>
    <t>% total African American Male VAP with Past  Felony Record (ex-only)</t>
  </si>
  <si>
    <t>Total Number of Males with a Prison Record (ex- and current)</t>
  </si>
  <si>
    <t>%totalMale VAP with prison record (ex- and current)</t>
  </si>
  <si>
    <t>Total African American Males with Prison Record (ex- and current)</t>
  </si>
  <si>
    <t>% total African American Male VAP with Prison Record (ex- and current)</t>
  </si>
  <si>
    <t>Total Number of Males with Past Prison Record (ex-only)</t>
  </si>
  <si>
    <t>%total Male VAP with Past Prison Record (ex-only)</t>
  </si>
  <si>
    <t>Total African American Maless with Past Prison Record (ex- only)</t>
  </si>
  <si>
    <t>% total African American Male VAP with Past  Prison Record (ex-only)</t>
  </si>
  <si>
    <t>% adults ever incarcerated</t>
  </si>
  <si>
    <t>% adults ever with felony</t>
  </si>
  <si>
    <t>Felony history</t>
  </si>
  <si>
    <t>Incarceration history</t>
  </si>
  <si>
    <t>Felony in current supervision</t>
  </si>
  <si>
    <t>Incarceration currently</t>
  </si>
  <si>
    <t>https://www.ssa.gov/oact/tr/2012/lr5c5.html</t>
  </si>
  <si>
    <t>Thousands of disabled worker beneficiaries</t>
  </si>
  <si>
    <t>Estimate of adult population</t>
  </si>
  <si>
    <t>Rate</t>
  </si>
  <si>
    <t>SSDI Beneficiary</t>
  </si>
  <si>
    <t>Change</t>
  </si>
  <si>
    <t>Women</t>
  </si>
  <si>
    <t>Overall</t>
  </si>
  <si>
    <t>Men</t>
  </si>
  <si>
    <t>LREM25FEUSQ156S</t>
  </si>
  <si>
    <t>LREM25MAUSA156S</t>
  </si>
  <si>
    <t>LNS12300060</t>
  </si>
  <si>
    <t>observation_date</t>
  </si>
  <si>
    <t>Frequency: Annual</t>
  </si>
  <si>
    <t>Employment Rate: Aged 25-54: Females for the United States, Percent, Annual, Seasonally Adjusted</t>
  </si>
  <si>
    <t>Employment Rate: Aged 25-54: Males for the United States, Percent, Annual, Not Seasonally Adjusted</t>
  </si>
  <si>
    <t>Employment Population Ratio: 25 - 54 years, Percent, Annual, Seasonally Adjusted</t>
  </si>
  <si>
    <t>Federal Reserve Bank of St. Louis</t>
  </si>
  <si>
    <t>Economic Research Division</t>
  </si>
  <si>
    <t>Help: https://fred.stlouisfed.org/help-faq</t>
  </si>
  <si>
    <t>Link: https://fred.stlouisfed.org</t>
  </si>
  <si>
    <t>Federal Reserve Economic Data</t>
  </si>
  <si>
    <t>FRED Graph Observations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</si>
</sst>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000000000000"/>
    <numFmt numFmtId="167" formatCode="yyyy\-mm\-dd"/>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3"/>
      <color rgb="FF000000"/>
      <name val="Arial"/>
      <family val="2"/>
    </font>
    <font>
      <sz val="10"/>
      <name val="Arial"/>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5" fillId="0" borderId="0"/>
  </cellStyleXfs>
  <cellXfs count="16">
    <xf numFmtId="0" fontId="0" fillId="0" borderId="0" xfId="0"/>
    <xf numFmtId="0" fontId="2" fillId="0" borderId="0" xfId="0" applyFont="1" applyFill="1"/>
    <xf numFmtId="0" fontId="0" fillId="0" borderId="0" xfId="0" applyFill="1"/>
    <xf numFmtId="164" fontId="3" fillId="0" borderId="0" xfId="1" applyNumberFormat="1" applyFont="1" applyFill="1" applyBorder="1" applyAlignment="1">
      <alignment textRotation="90" wrapText="1"/>
    </xf>
    <xf numFmtId="37" fontId="0" fillId="0" borderId="0" xfId="0" applyNumberFormat="1"/>
    <xf numFmtId="39" fontId="0" fillId="0" borderId="0" xfId="0" applyNumberFormat="1"/>
    <xf numFmtId="0" fontId="0" fillId="2" borderId="0" xfId="0" applyFill="1"/>
    <xf numFmtId="0" fontId="4" fillId="2" borderId="0" xfId="0" applyFont="1" applyFill="1" applyAlignment="1">
      <alignment horizontal="left" wrapText="1"/>
    </xf>
    <xf numFmtId="3" fontId="4" fillId="2" borderId="0" xfId="0" applyNumberFormat="1" applyFont="1" applyFill="1" applyAlignment="1">
      <alignment horizontal="right" wrapText="1"/>
    </xf>
    <xf numFmtId="2" fontId="0" fillId="0" borderId="0" xfId="0" applyNumberFormat="1"/>
    <xf numFmtId="164" fontId="0" fillId="0" borderId="0" xfId="1" applyNumberFormat="1" applyFont="1"/>
    <xf numFmtId="0" fontId="5" fillId="0" borderId="0" xfId="2"/>
    <xf numFmtId="1" fontId="5" fillId="0" borderId="0" xfId="2" applyNumberFormat="1"/>
    <xf numFmtId="166" fontId="5" fillId="0" borderId="0" xfId="2" applyNumberFormat="1" applyFont="1" applyFill="1" applyBorder="1" applyAlignment="1" applyProtection="1"/>
    <xf numFmtId="165" fontId="5" fillId="0" borderId="0" xfId="2" applyNumberFormat="1" applyFont="1" applyFill="1" applyBorder="1" applyAlignment="1" applyProtection="1"/>
    <xf numFmtId="167" fontId="5" fillId="0" borderId="0" xfId="2" applyNumberFormat="1" applyFont="1" applyFill="1" applyBorder="1" applyAlignment="1" applyProtection="1"/>
  </cellXfs>
  <cellStyles count="3">
    <cellStyle name="Comma" xfId="1" builtin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worksheet" Target="worksheets/sheet2.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theme" Target="theme/theme1.xml"/><Relationship Id="rId5" Type="http://schemas.openxmlformats.org/officeDocument/2006/relationships/chartsheet" Target="chartsheets/sheet4.xml"/><Relationship Id="rId10" Type="http://schemas.openxmlformats.org/officeDocument/2006/relationships/worksheet" Target="worksheets/sheet4.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Trends</a:t>
            </a:r>
            <a:r>
              <a:rPr lang="en-US" sz="2400" baseline="0"/>
              <a:t> in percentage of U.S. adults with incarcerations and felony convictions by active status</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86547209458054E-2"/>
          <c:y val="0.16144452397995704"/>
          <c:w val="0.89127081072343961"/>
          <c:h val="0.7288574097729309"/>
        </c:manualLayout>
      </c:layout>
      <c:lineChart>
        <c:grouping val="standard"/>
        <c:varyColors val="0"/>
        <c:ser>
          <c:idx val="1"/>
          <c:order val="1"/>
          <c:tx>
            <c:strRef>
              <c:f>Sheet2!$C$2</c:f>
              <c:strCache>
                <c:ptCount val="1"/>
                <c:pt idx="0">
                  <c:v>Felony in current supervision</c:v>
                </c:pt>
              </c:strCache>
            </c:strRef>
          </c:tx>
          <c:spPr>
            <a:ln w="28575" cap="rnd">
              <a:solidFill>
                <a:schemeClr val="accent1"/>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Sheet2!$C$3:$C$43</c15:sqref>
                  </c15:fullRef>
                </c:ext>
              </c:extLst>
              <c:f>Sheet2!$C$8:$C$43</c:f>
              <c:numCache>
                <c:formatCode>#,##0.00_);\(#,##0.00\)</c:formatCode>
                <c:ptCount val="36"/>
                <c:pt idx="0">
                  <c:v>0.58000000000000007</c:v>
                </c:pt>
                <c:pt idx="1">
                  <c:v>0.60999999999999943</c:v>
                </c:pt>
                <c:pt idx="2">
                  <c:v>0.56999999999999984</c:v>
                </c:pt>
                <c:pt idx="3">
                  <c:v>0.58999999999999986</c:v>
                </c:pt>
                <c:pt idx="4">
                  <c:v>0.64999999999999991</c:v>
                </c:pt>
                <c:pt idx="5">
                  <c:v>0.63999999999999968</c:v>
                </c:pt>
                <c:pt idx="6">
                  <c:v>0.66999999999999993</c:v>
                </c:pt>
                <c:pt idx="7">
                  <c:v>0.71000000000000041</c:v>
                </c:pt>
                <c:pt idx="8">
                  <c:v>0.77</c:v>
                </c:pt>
                <c:pt idx="9">
                  <c:v>0.80000000000000027</c:v>
                </c:pt>
                <c:pt idx="10">
                  <c:v>0.85000000000000009</c:v>
                </c:pt>
                <c:pt idx="11">
                  <c:v>0.93000000000000016</c:v>
                </c:pt>
                <c:pt idx="12">
                  <c:v>1</c:v>
                </c:pt>
                <c:pt idx="13">
                  <c:v>1.0700000000000003</c:v>
                </c:pt>
                <c:pt idx="14">
                  <c:v>1.1599999999999997</c:v>
                </c:pt>
                <c:pt idx="15">
                  <c:v>1.2600000000000002</c:v>
                </c:pt>
                <c:pt idx="16">
                  <c:v>1.3299999999999996</c:v>
                </c:pt>
                <c:pt idx="17">
                  <c:v>1.4</c:v>
                </c:pt>
                <c:pt idx="18">
                  <c:v>1.5199999999999996</c:v>
                </c:pt>
                <c:pt idx="19">
                  <c:v>1.58</c:v>
                </c:pt>
                <c:pt idx="20">
                  <c:v>1.6700000000000008</c:v>
                </c:pt>
                <c:pt idx="21">
                  <c:v>1.7399999999999998</c:v>
                </c:pt>
                <c:pt idx="22">
                  <c:v>1.7600000000000007</c:v>
                </c:pt>
                <c:pt idx="23">
                  <c:v>1.8099999999999996</c:v>
                </c:pt>
                <c:pt idx="24">
                  <c:v>2.0099999999999998</c:v>
                </c:pt>
                <c:pt idx="25">
                  <c:v>2.0199999999999996</c:v>
                </c:pt>
                <c:pt idx="26">
                  <c:v>2.0299999999999985</c:v>
                </c:pt>
                <c:pt idx="27">
                  <c:v>2.0199999999999996</c:v>
                </c:pt>
                <c:pt idx="28">
                  <c:v>2.0199999999999996</c:v>
                </c:pt>
                <c:pt idx="29">
                  <c:v>2.0499999999999998</c:v>
                </c:pt>
                <c:pt idx="30">
                  <c:v>2.0700000000000003</c:v>
                </c:pt>
                <c:pt idx="31">
                  <c:v>2.0499999999999989</c:v>
                </c:pt>
                <c:pt idx="32">
                  <c:v>1.9799999999999995</c:v>
                </c:pt>
                <c:pt idx="33">
                  <c:v>2.0500000000000007</c:v>
                </c:pt>
                <c:pt idx="34">
                  <c:v>2</c:v>
                </c:pt>
                <c:pt idx="35">
                  <c:v>1.9299999999999997</c:v>
                </c:pt>
              </c:numCache>
            </c:numRef>
          </c:val>
          <c:smooth val="0"/>
          <c:extLst xmlns:c16r2="http://schemas.microsoft.com/office/drawing/2015/06/chart">
            <c:ext xmlns:c16="http://schemas.microsoft.com/office/drawing/2014/chart" uri="{C3380CC4-5D6E-409C-BE32-E72D297353CC}">
              <c16:uniqueId val="{00000001-403F-4AD4-A143-F6CBED6A3A27}"/>
            </c:ext>
          </c:extLst>
        </c:ser>
        <c:ser>
          <c:idx val="3"/>
          <c:order val="3"/>
          <c:tx>
            <c:strRef>
              <c:f>Sheet2!$E$2</c:f>
              <c:strCache>
                <c:ptCount val="1"/>
                <c:pt idx="0">
                  <c:v>Incarceration currently</c:v>
                </c:pt>
              </c:strCache>
            </c:strRef>
          </c:tx>
          <c:spPr>
            <a:ln w="28575" cap="rnd">
              <a:solidFill>
                <a:schemeClr val="accent2"/>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Sheet2!$E$3:$E$43</c15:sqref>
                  </c15:fullRef>
                </c:ext>
              </c:extLst>
              <c:f>Sheet2!$E$8:$E$43</c:f>
              <c:numCache>
                <c:formatCode>#,##0.00_);\(#,##0.00\)</c:formatCode>
                <c:ptCount val="36"/>
                <c:pt idx="0">
                  <c:v>0.26000000000000012</c:v>
                </c:pt>
                <c:pt idx="1">
                  <c:v>0.27</c:v>
                </c:pt>
                <c:pt idx="2">
                  <c:v>0.29999999999999993</c:v>
                </c:pt>
                <c:pt idx="3">
                  <c:v>0.31000000000000005</c:v>
                </c:pt>
                <c:pt idx="4">
                  <c:v>0.32999999999999996</c:v>
                </c:pt>
                <c:pt idx="5">
                  <c:v>0.34000000000000008</c:v>
                </c:pt>
                <c:pt idx="6">
                  <c:v>0.35</c:v>
                </c:pt>
                <c:pt idx="7">
                  <c:v>0.38</c:v>
                </c:pt>
                <c:pt idx="8">
                  <c:v>0.39</c:v>
                </c:pt>
                <c:pt idx="9">
                  <c:v>0.40999999999999992</c:v>
                </c:pt>
                <c:pt idx="10">
                  <c:v>0.45999999999999985</c:v>
                </c:pt>
                <c:pt idx="11">
                  <c:v>0.49</c:v>
                </c:pt>
                <c:pt idx="12">
                  <c:v>0.53</c:v>
                </c:pt>
                <c:pt idx="13">
                  <c:v>0.56999999999999995</c:v>
                </c:pt>
                <c:pt idx="14">
                  <c:v>0.63</c:v>
                </c:pt>
                <c:pt idx="15">
                  <c:v>0.71000000000000008</c:v>
                </c:pt>
                <c:pt idx="16">
                  <c:v>0.74999999999999989</c:v>
                </c:pt>
                <c:pt idx="17">
                  <c:v>0.81</c:v>
                </c:pt>
                <c:pt idx="18">
                  <c:v>0.8600000000000001</c:v>
                </c:pt>
                <c:pt idx="19">
                  <c:v>0.91000000000000014</c:v>
                </c:pt>
                <c:pt idx="20">
                  <c:v>0.92000000000000015</c:v>
                </c:pt>
                <c:pt idx="21">
                  <c:v>0.96</c:v>
                </c:pt>
                <c:pt idx="22">
                  <c:v>0.96999999999999975</c:v>
                </c:pt>
                <c:pt idx="23">
                  <c:v>0.99000000000000021</c:v>
                </c:pt>
                <c:pt idx="24">
                  <c:v>1.03</c:v>
                </c:pt>
                <c:pt idx="25">
                  <c:v>1.02</c:v>
                </c:pt>
                <c:pt idx="26">
                  <c:v>1.03</c:v>
                </c:pt>
                <c:pt idx="27">
                  <c:v>1.04</c:v>
                </c:pt>
                <c:pt idx="28">
                  <c:v>1.0500000000000003</c:v>
                </c:pt>
                <c:pt idx="29">
                  <c:v>1.0799999999999998</c:v>
                </c:pt>
                <c:pt idx="30">
                  <c:v>1.0700000000000003</c:v>
                </c:pt>
                <c:pt idx="31">
                  <c:v>1.08</c:v>
                </c:pt>
                <c:pt idx="32">
                  <c:v>1.07</c:v>
                </c:pt>
                <c:pt idx="33">
                  <c:v>1.08</c:v>
                </c:pt>
                <c:pt idx="34">
                  <c:v>1.06</c:v>
                </c:pt>
                <c:pt idx="35">
                  <c:v>1.02</c:v>
                </c:pt>
              </c:numCache>
            </c:numRef>
          </c:val>
          <c:smooth val="0"/>
          <c:extLst xmlns:c16r2="http://schemas.microsoft.com/office/drawing/2015/06/chart">
            <c:ext xmlns:c16="http://schemas.microsoft.com/office/drawing/2014/chart" uri="{C3380CC4-5D6E-409C-BE32-E72D297353CC}">
              <c16:uniqueId val="{00000003-403F-4AD4-A143-F6CBED6A3A27}"/>
            </c:ext>
          </c:extLst>
        </c:ser>
        <c:dLbls>
          <c:showLegendKey val="0"/>
          <c:showVal val="0"/>
          <c:showCatName val="0"/>
          <c:showSerName val="0"/>
          <c:showPercent val="0"/>
          <c:showBubbleSize val="0"/>
        </c:dLbls>
        <c:smooth val="0"/>
        <c:axId val="505568384"/>
        <c:axId val="505568776"/>
        <c:extLst>
          <c:ext xmlns:c15="http://schemas.microsoft.com/office/drawing/2012/chart" uri="{02D57815-91ED-43cb-92C2-25804820EDAC}">
            <c15:filteredLineSeries>
              <c15:ser>
                <c:idx val="0"/>
                <c:order val="0"/>
                <c:tx>
                  <c:strRef>
                    <c:extLst>
                      <c:ext uri="{02D57815-91ED-43cb-92C2-25804820EDAC}">
                        <c15:formulaRef>
                          <c15:sqref>Sheet2!$B$2</c15:sqref>
                        </c15:formulaRef>
                      </c:ext>
                    </c:extLst>
                    <c:strCache>
                      <c:ptCount val="1"/>
                      <c:pt idx="0">
                        <c:v>Felony history</c:v>
                      </c:pt>
                    </c:strCache>
                  </c:strRef>
                </c:tx>
                <c:spPr>
                  <a:ln w="28575" cap="rnd">
                    <a:solidFill>
                      <a:schemeClr val="accent1"/>
                    </a:solidFill>
                    <a:round/>
                  </a:ln>
                  <a:effectLst/>
                </c:spPr>
                <c:marker>
                  <c:symbol val="none"/>
                </c:marker>
                <c:cat>
                  <c:numRef>
                    <c:extLst>
                      <c:ex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uri="{02D57815-91ED-43cb-92C2-25804820EDAC}">
                        <c15:fullRef>
                          <c15:sqref>Sheet2!$B$3:$B$43</c15:sqref>
                        </c15:fullRef>
                        <c15:formulaRef>
                          <c15:sqref>Sheet2!$B$8:$B$43</c15:sqref>
                        </c15:formulaRef>
                      </c:ext>
                    </c:extLst>
                    <c:numCache>
                      <c:formatCode>#,##0.00_);\(#,##0.00\)</c:formatCode>
                      <c:ptCount val="36"/>
                      <c:pt idx="0">
                        <c:v>2.36</c:v>
                      </c:pt>
                      <c:pt idx="1">
                        <c:v>2.3800000000000003</c:v>
                      </c:pt>
                      <c:pt idx="2">
                        <c:v>2.42</c:v>
                      </c:pt>
                      <c:pt idx="3">
                        <c:v>2.3800000000000003</c:v>
                      </c:pt>
                      <c:pt idx="4">
                        <c:v>2.34</c:v>
                      </c:pt>
                      <c:pt idx="5">
                        <c:v>2.3800000000000003</c:v>
                      </c:pt>
                      <c:pt idx="6">
                        <c:v>2.42</c:v>
                      </c:pt>
                      <c:pt idx="7">
                        <c:v>2.4699999999999998</c:v>
                      </c:pt>
                      <c:pt idx="8">
                        <c:v>2.52</c:v>
                      </c:pt>
                      <c:pt idx="9">
                        <c:v>2.59</c:v>
                      </c:pt>
                      <c:pt idx="10">
                        <c:v>2.78</c:v>
                      </c:pt>
                      <c:pt idx="11">
                        <c:v>2.82</c:v>
                      </c:pt>
                      <c:pt idx="12">
                        <c:v>2.91</c:v>
                      </c:pt>
                      <c:pt idx="13">
                        <c:v>3.01</c:v>
                      </c:pt>
                      <c:pt idx="14">
                        <c:v>3.1300000000000003</c:v>
                      </c:pt>
                      <c:pt idx="15">
                        <c:v>3.2399999999999998</c:v>
                      </c:pt>
                      <c:pt idx="16">
                        <c:v>3.35</c:v>
                      </c:pt>
                      <c:pt idx="17">
                        <c:v>3.44</c:v>
                      </c:pt>
                      <c:pt idx="18">
                        <c:v>3.51</c:v>
                      </c:pt>
                      <c:pt idx="19">
                        <c:v>3.62</c:v>
                      </c:pt>
                      <c:pt idx="20">
                        <c:v>3.7199999999999998</c:v>
                      </c:pt>
                      <c:pt idx="21">
                        <c:v>3.8699999999999997</c:v>
                      </c:pt>
                      <c:pt idx="22">
                        <c:v>4.0599999999999996</c:v>
                      </c:pt>
                      <c:pt idx="23">
                        <c:v>4.1900000000000004</c:v>
                      </c:pt>
                      <c:pt idx="24">
                        <c:v>4.24</c:v>
                      </c:pt>
                      <c:pt idx="25">
                        <c:v>4.41</c:v>
                      </c:pt>
                      <c:pt idx="26">
                        <c:v>4.5900000000000007</c:v>
                      </c:pt>
                      <c:pt idx="27">
                        <c:v>4.84</c:v>
                      </c:pt>
                      <c:pt idx="28">
                        <c:v>5.0299999999999994</c:v>
                      </c:pt>
                      <c:pt idx="29">
                        <c:v>5.2200000000000006</c:v>
                      </c:pt>
                      <c:pt idx="30">
                        <c:v>5.5</c:v>
                      </c:pt>
                      <c:pt idx="31">
                        <c:v>5.6000000000000005</c:v>
                      </c:pt>
                      <c:pt idx="32">
                        <c:v>5.86</c:v>
                      </c:pt>
                      <c:pt idx="33">
                        <c:v>5.9499999999999993</c:v>
                      </c:pt>
                      <c:pt idx="34">
                        <c:v>5.99</c:v>
                      </c:pt>
                      <c:pt idx="35">
                        <c:v>6.17</c:v>
                      </c:pt>
                    </c:numCache>
                  </c:numRef>
                </c:val>
                <c:smooth val="0"/>
                <c:extLst xmlns:c16r2="http://schemas.microsoft.com/office/drawing/2015/06/chart">
                  <c:ext xmlns:c16="http://schemas.microsoft.com/office/drawing/2014/chart" uri="{C3380CC4-5D6E-409C-BE32-E72D297353CC}">
                    <c16:uniqueId val="{00000000-403F-4AD4-A143-F6CBED6A3A27}"/>
                  </c:ext>
                </c:extLst>
              </c15:ser>
            </c15:filteredLineSeries>
            <c15:filteredLineSeries>
              <c15:ser>
                <c:idx val="2"/>
                <c:order val="2"/>
                <c:tx>
                  <c:strRef>
                    <c:extLst>
                      <c:ext xmlns:c15="http://schemas.microsoft.com/office/drawing/2012/chart" uri="{02D57815-91ED-43cb-92C2-25804820EDAC}">
                        <c15:formulaRef>
                          <c15:sqref>Sheet2!$D$2</c15:sqref>
                        </c15:formulaRef>
                      </c:ext>
                    </c:extLst>
                    <c:strCache>
                      <c:ptCount val="1"/>
                      <c:pt idx="0">
                        <c:v>Incarceration history</c:v>
                      </c:pt>
                    </c:strCache>
                  </c:strRef>
                </c:tx>
                <c:spPr>
                  <a:ln w="28575" cap="sq">
                    <a:solidFill>
                      <a:schemeClr val="accent2"/>
                    </a:solidFill>
                    <a:round/>
                  </a:ln>
                  <a:effectLst/>
                </c:spPr>
                <c:marker>
                  <c:symbol val="none"/>
                </c:marker>
                <c:cat>
                  <c:numRef>
                    <c:extLst>
                      <c:ext xmlns:c15="http://schemas.microsoft.com/office/drawing/2012/char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Sheet2!$D$3:$D$43</c15:sqref>
                        </c15:fullRef>
                        <c15:formulaRef>
                          <c15:sqref>Sheet2!$D$8:$D$43</c15:sqref>
                        </c15:formulaRef>
                      </c:ext>
                    </c:extLst>
                    <c:numCache>
                      <c:formatCode>#,##0.00_);\(#,##0.00\)</c:formatCode>
                      <c:ptCount val="36"/>
                      <c:pt idx="0">
                        <c:v>0.67999999999999994</c:v>
                      </c:pt>
                      <c:pt idx="1">
                        <c:v>0.67999999999999994</c:v>
                      </c:pt>
                      <c:pt idx="2">
                        <c:v>0.66</c:v>
                      </c:pt>
                      <c:pt idx="3">
                        <c:v>0.63</c:v>
                      </c:pt>
                      <c:pt idx="4">
                        <c:v>0.6</c:v>
                      </c:pt>
                      <c:pt idx="5">
                        <c:v>0.6</c:v>
                      </c:pt>
                      <c:pt idx="6">
                        <c:v>0.62</c:v>
                      </c:pt>
                      <c:pt idx="7">
                        <c:v>0.64</c:v>
                      </c:pt>
                      <c:pt idx="8">
                        <c:v>0.67</c:v>
                      </c:pt>
                      <c:pt idx="9">
                        <c:v>0.69</c:v>
                      </c:pt>
                      <c:pt idx="10">
                        <c:v>0.70000000000000007</c:v>
                      </c:pt>
                      <c:pt idx="11">
                        <c:v>0.73</c:v>
                      </c:pt>
                      <c:pt idx="12">
                        <c:v>0.77</c:v>
                      </c:pt>
                      <c:pt idx="13">
                        <c:v>0.80999999999999994</c:v>
                      </c:pt>
                      <c:pt idx="14">
                        <c:v>0.86</c:v>
                      </c:pt>
                      <c:pt idx="15">
                        <c:v>0.89</c:v>
                      </c:pt>
                      <c:pt idx="16">
                        <c:v>0.94000000000000006</c:v>
                      </c:pt>
                      <c:pt idx="17">
                        <c:v>0.97</c:v>
                      </c:pt>
                      <c:pt idx="18">
                        <c:v>1.03</c:v>
                      </c:pt>
                      <c:pt idx="19">
                        <c:v>1.08</c:v>
                      </c:pt>
                      <c:pt idx="20">
                        <c:v>1.1599999999999999</c:v>
                      </c:pt>
                      <c:pt idx="21">
                        <c:v>1.21</c:v>
                      </c:pt>
                      <c:pt idx="22">
                        <c:v>1.29</c:v>
                      </c:pt>
                      <c:pt idx="23">
                        <c:v>1.3599999999999999</c:v>
                      </c:pt>
                      <c:pt idx="24">
                        <c:v>1.43</c:v>
                      </c:pt>
                      <c:pt idx="25">
                        <c:v>1.5</c:v>
                      </c:pt>
                      <c:pt idx="26">
                        <c:v>1.5599999999999998</c:v>
                      </c:pt>
                      <c:pt idx="27">
                        <c:v>1.6400000000000001</c:v>
                      </c:pt>
                      <c:pt idx="28">
                        <c:v>1.69</c:v>
                      </c:pt>
                      <c:pt idx="29">
                        <c:v>1.7500000000000002</c:v>
                      </c:pt>
                      <c:pt idx="30">
                        <c:v>1.8599999999999999</c:v>
                      </c:pt>
                      <c:pt idx="31">
                        <c:v>1.8900000000000001</c:v>
                      </c:pt>
                      <c:pt idx="32">
                        <c:v>1.91</c:v>
                      </c:pt>
                      <c:pt idx="33">
                        <c:v>2.02</c:v>
                      </c:pt>
                      <c:pt idx="34">
                        <c:v>2.0299999999999998</c:v>
                      </c:pt>
                      <c:pt idx="35">
                        <c:v>2.08</c:v>
                      </c:pt>
                    </c:numCache>
                  </c:numRef>
                </c:val>
                <c:smooth val="0"/>
                <c:extLst xmlns:c16r2="http://schemas.microsoft.com/office/drawing/2015/06/chart">
                  <c:ext xmlns:c16="http://schemas.microsoft.com/office/drawing/2014/chart" uri="{C3380CC4-5D6E-409C-BE32-E72D297353CC}">
                    <c16:uniqueId val="{00000002-403F-4AD4-A143-F6CBED6A3A27}"/>
                  </c:ext>
                </c:extLst>
              </c15:ser>
            </c15:filteredLineSeries>
          </c:ext>
        </c:extLst>
      </c:lineChart>
      <c:catAx>
        <c:axId val="50556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5568776"/>
        <c:crosses val="autoZero"/>
        <c:auto val="1"/>
        <c:lblAlgn val="ctr"/>
        <c:lblOffset val="100"/>
        <c:tickLblSkip val="5"/>
        <c:tickMarkSkip val="5"/>
        <c:noMultiLvlLbl val="0"/>
      </c:catAx>
      <c:valAx>
        <c:axId val="505568776"/>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 of U.S. adults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_);\(#,##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5568384"/>
        <c:crosses val="autoZero"/>
        <c:crossBetween val="between"/>
      </c:valAx>
      <c:spPr>
        <a:noFill/>
        <a:ln>
          <a:solidFill>
            <a:schemeClr val="bg2"/>
          </a:solidFill>
        </a:ln>
        <a:effectLst/>
      </c:spPr>
    </c:plotArea>
    <c:legend>
      <c:legendPos val="b"/>
      <c:layout>
        <c:manualLayout>
          <c:xMode val="edge"/>
          <c:yMode val="edge"/>
          <c:x val="0.34812258988154338"/>
          <c:y val="0.19544341048278055"/>
          <c:w val="0.32581083889440504"/>
          <c:h val="0.128630557543943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Trends</a:t>
            </a:r>
            <a:r>
              <a:rPr lang="en-US" sz="2400" baseline="0"/>
              <a:t> in percentage of U.S. adults with incarcerations and felony convictions by active status</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86547209458054E-2"/>
          <c:y val="0.16144452397995704"/>
          <c:w val="0.89127081072343961"/>
          <c:h val="0.7288574097729309"/>
        </c:manualLayout>
      </c:layout>
      <c:lineChart>
        <c:grouping val="standard"/>
        <c:varyColors val="0"/>
        <c:ser>
          <c:idx val="0"/>
          <c:order val="0"/>
          <c:tx>
            <c:strRef>
              <c:f>Sheet2!$B$2</c:f>
              <c:strCache>
                <c:ptCount val="1"/>
                <c:pt idx="0">
                  <c:v>Felony history</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Sheet2!$B$3:$B$43</c15:sqref>
                  </c15:fullRef>
                </c:ext>
              </c:extLst>
              <c:f>Sheet2!$B$8:$B$43</c:f>
              <c:numCache>
                <c:formatCode>#,##0.00_);\(#,##0.00\)</c:formatCode>
                <c:ptCount val="36"/>
                <c:pt idx="0">
                  <c:v>2.36</c:v>
                </c:pt>
                <c:pt idx="1">
                  <c:v>2.3800000000000003</c:v>
                </c:pt>
                <c:pt idx="2">
                  <c:v>2.42</c:v>
                </c:pt>
                <c:pt idx="3">
                  <c:v>2.3800000000000003</c:v>
                </c:pt>
                <c:pt idx="4">
                  <c:v>2.34</c:v>
                </c:pt>
                <c:pt idx="5">
                  <c:v>2.3800000000000003</c:v>
                </c:pt>
                <c:pt idx="6">
                  <c:v>2.42</c:v>
                </c:pt>
                <c:pt idx="7">
                  <c:v>2.4699999999999998</c:v>
                </c:pt>
                <c:pt idx="8">
                  <c:v>2.52</c:v>
                </c:pt>
                <c:pt idx="9">
                  <c:v>2.59</c:v>
                </c:pt>
                <c:pt idx="10">
                  <c:v>2.78</c:v>
                </c:pt>
                <c:pt idx="11">
                  <c:v>2.82</c:v>
                </c:pt>
                <c:pt idx="12">
                  <c:v>2.91</c:v>
                </c:pt>
                <c:pt idx="13">
                  <c:v>3.01</c:v>
                </c:pt>
                <c:pt idx="14">
                  <c:v>3.1300000000000003</c:v>
                </c:pt>
                <c:pt idx="15">
                  <c:v>3.2399999999999998</c:v>
                </c:pt>
                <c:pt idx="16">
                  <c:v>3.35</c:v>
                </c:pt>
                <c:pt idx="17">
                  <c:v>3.44</c:v>
                </c:pt>
                <c:pt idx="18">
                  <c:v>3.51</c:v>
                </c:pt>
                <c:pt idx="19">
                  <c:v>3.62</c:v>
                </c:pt>
                <c:pt idx="20">
                  <c:v>3.7199999999999998</c:v>
                </c:pt>
                <c:pt idx="21">
                  <c:v>3.8699999999999997</c:v>
                </c:pt>
                <c:pt idx="22">
                  <c:v>4.0599999999999996</c:v>
                </c:pt>
                <c:pt idx="23">
                  <c:v>4.1900000000000004</c:v>
                </c:pt>
                <c:pt idx="24">
                  <c:v>4.24</c:v>
                </c:pt>
                <c:pt idx="25">
                  <c:v>4.41</c:v>
                </c:pt>
                <c:pt idx="26">
                  <c:v>4.5900000000000007</c:v>
                </c:pt>
                <c:pt idx="27">
                  <c:v>4.84</c:v>
                </c:pt>
                <c:pt idx="28">
                  <c:v>5.0299999999999994</c:v>
                </c:pt>
                <c:pt idx="29">
                  <c:v>5.2200000000000006</c:v>
                </c:pt>
                <c:pt idx="30">
                  <c:v>5.5</c:v>
                </c:pt>
                <c:pt idx="31">
                  <c:v>5.6000000000000005</c:v>
                </c:pt>
                <c:pt idx="32">
                  <c:v>5.86</c:v>
                </c:pt>
                <c:pt idx="33">
                  <c:v>5.9499999999999993</c:v>
                </c:pt>
                <c:pt idx="34">
                  <c:v>5.99</c:v>
                </c:pt>
                <c:pt idx="35">
                  <c:v>6.17</c:v>
                </c:pt>
              </c:numCache>
            </c:numRef>
          </c:val>
          <c:smooth val="0"/>
          <c:extLst xmlns:c16r2="http://schemas.microsoft.com/office/drawing/2015/06/chart">
            <c:ext xmlns:c16="http://schemas.microsoft.com/office/drawing/2014/chart" uri="{C3380CC4-5D6E-409C-BE32-E72D297353CC}">
              <c16:uniqueId val="{00000000-403F-4AD4-A143-F6CBED6A3A27}"/>
            </c:ext>
          </c:extLst>
        </c:ser>
        <c:ser>
          <c:idx val="1"/>
          <c:order val="1"/>
          <c:tx>
            <c:strRef>
              <c:f>Sheet2!$C$2</c:f>
              <c:strCache>
                <c:ptCount val="1"/>
                <c:pt idx="0">
                  <c:v>Felony in current supervision</c:v>
                </c:pt>
              </c:strCache>
            </c:strRef>
          </c:tx>
          <c:spPr>
            <a:ln w="28575" cap="rnd">
              <a:solidFill>
                <a:schemeClr val="accent1"/>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Sheet2!$C$3:$C$43</c15:sqref>
                  </c15:fullRef>
                </c:ext>
              </c:extLst>
              <c:f>Sheet2!$C$8:$C$43</c:f>
              <c:numCache>
                <c:formatCode>#,##0.00_);\(#,##0.00\)</c:formatCode>
                <c:ptCount val="36"/>
                <c:pt idx="0">
                  <c:v>0.58000000000000007</c:v>
                </c:pt>
                <c:pt idx="1">
                  <c:v>0.60999999999999943</c:v>
                </c:pt>
                <c:pt idx="2">
                  <c:v>0.56999999999999984</c:v>
                </c:pt>
                <c:pt idx="3">
                  <c:v>0.58999999999999986</c:v>
                </c:pt>
                <c:pt idx="4">
                  <c:v>0.64999999999999991</c:v>
                </c:pt>
                <c:pt idx="5">
                  <c:v>0.63999999999999968</c:v>
                </c:pt>
                <c:pt idx="6">
                  <c:v>0.66999999999999993</c:v>
                </c:pt>
                <c:pt idx="7">
                  <c:v>0.71000000000000041</c:v>
                </c:pt>
                <c:pt idx="8">
                  <c:v>0.77</c:v>
                </c:pt>
                <c:pt idx="9">
                  <c:v>0.80000000000000027</c:v>
                </c:pt>
                <c:pt idx="10">
                  <c:v>0.85000000000000009</c:v>
                </c:pt>
                <c:pt idx="11">
                  <c:v>0.93000000000000016</c:v>
                </c:pt>
                <c:pt idx="12">
                  <c:v>1</c:v>
                </c:pt>
                <c:pt idx="13">
                  <c:v>1.0700000000000003</c:v>
                </c:pt>
                <c:pt idx="14">
                  <c:v>1.1599999999999997</c:v>
                </c:pt>
                <c:pt idx="15">
                  <c:v>1.2600000000000002</c:v>
                </c:pt>
                <c:pt idx="16">
                  <c:v>1.3299999999999996</c:v>
                </c:pt>
                <c:pt idx="17">
                  <c:v>1.4</c:v>
                </c:pt>
                <c:pt idx="18">
                  <c:v>1.5199999999999996</c:v>
                </c:pt>
                <c:pt idx="19">
                  <c:v>1.58</c:v>
                </c:pt>
                <c:pt idx="20">
                  <c:v>1.6700000000000008</c:v>
                </c:pt>
                <c:pt idx="21">
                  <c:v>1.7399999999999998</c:v>
                </c:pt>
                <c:pt idx="22">
                  <c:v>1.7600000000000007</c:v>
                </c:pt>
                <c:pt idx="23">
                  <c:v>1.8099999999999996</c:v>
                </c:pt>
                <c:pt idx="24">
                  <c:v>2.0099999999999998</c:v>
                </c:pt>
                <c:pt idx="25">
                  <c:v>2.0199999999999996</c:v>
                </c:pt>
                <c:pt idx="26">
                  <c:v>2.0299999999999985</c:v>
                </c:pt>
                <c:pt idx="27">
                  <c:v>2.0199999999999996</c:v>
                </c:pt>
                <c:pt idx="28">
                  <c:v>2.0199999999999996</c:v>
                </c:pt>
                <c:pt idx="29">
                  <c:v>2.0499999999999998</c:v>
                </c:pt>
                <c:pt idx="30">
                  <c:v>2.0700000000000003</c:v>
                </c:pt>
                <c:pt idx="31">
                  <c:v>2.0499999999999989</c:v>
                </c:pt>
                <c:pt idx="32">
                  <c:v>1.9799999999999995</c:v>
                </c:pt>
                <c:pt idx="33">
                  <c:v>2.0500000000000007</c:v>
                </c:pt>
                <c:pt idx="34">
                  <c:v>2</c:v>
                </c:pt>
                <c:pt idx="35">
                  <c:v>1.9299999999999997</c:v>
                </c:pt>
              </c:numCache>
            </c:numRef>
          </c:val>
          <c:smooth val="0"/>
          <c:extLst xmlns:c16r2="http://schemas.microsoft.com/office/drawing/2015/06/chart">
            <c:ext xmlns:c16="http://schemas.microsoft.com/office/drawing/2014/chart" uri="{C3380CC4-5D6E-409C-BE32-E72D297353CC}">
              <c16:uniqueId val="{00000001-403F-4AD4-A143-F6CBED6A3A27}"/>
            </c:ext>
          </c:extLst>
        </c:ser>
        <c:ser>
          <c:idx val="2"/>
          <c:order val="2"/>
          <c:tx>
            <c:strRef>
              <c:f>Sheet2!$D$2</c:f>
              <c:strCache>
                <c:ptCount val="1"/>
                <c:pt idx="0">
                  <c:v>Incarceration history</c:v>
                </c:pt>
              </c:strCache>
            </c:strRef>
          </c:tx>
          <c:spPr>
            <a:ln w="28575" cap="sq">
              <a:solidFill>
                <a:schemeClr val="accent2"/>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Sheet2!$D$3:$D$43</c15:sqref>
                  </c15:fullRef>
                </c:ext>
              </c:extLst>
              <c:f>Sheet2!$D$8:$D$43</c:f>
              <c:numCache>
                <c:formatCode>#,##0.00_);\(#,##0.00\)</c:formatCode>
                <c:ptCount val="36"/>
                <c:pt idx="0">
                  <c:v>0.67999999999999994</c:v>
                </c:pt>
                <c:pt idx="1">
                  <c:v>0.67999999999999994</c:v>
                </c:pt>
                <c:pt idx="2">
                  <c:v>0.66</c:v>
                </c:pt>
                <c:pt idx="3">
                  <c:v>0.63</c:v>
                </c:pt>
                <c:pt idx="4">
                  <c:v>0.6</c:v>
                </c:pt>
                <c:pt idx="5">
                  <c:v>0.6</c:v>
                </c:pt>
                <c:pt idx="6">
                  <c:v>0.62</c:v>
                </c:pt>
                <c:pt idx="7">
                  <c:v>0.64</c:v>
                </c:pt>
                <c:pt idx="8">
                  <c:v>0.67</c:v>
                </c:pt>
                <c:pt idx="9">
                  <c:v>0.69</c:v>
                </c:pt>
                <c:pt idx="10">
                  <c:v>0.70000000000000007</c:v>
                </c:pt>
                <c:pt idx="11">
                  <c:v>0.73</c:v>
                </c:pt>
                <c:pt idx="12">
                  <c:v>0.77</c:v>
                </c:pt>
                <c:pt idx="13">
                  <c:v>0.80999999999999994</c:v>
                </c:pt>
                <c:pt idx="14">
                  <c:v>0.86</c:v>
                </c:pt>
                <c:pt idx="15">
                  <c:v>0.89</c:v>
                </c:pt>
                <c:pt idx="16">
                  <c:v>0.94000000000000006</c:v>
                </c:pt>
                <c:pt idx="17">
                  <c:v>0.97</c:v>
                </c:pt>
                <c:pt idx="18">
                  <c:v>1.03</c:v>
                </c:pt>
                <c:pt idx="19">
                  <c:v>1.08</c:v>
                </c:pt>
                <c:pt idx="20">
                  <c:v>1.1599999999999999</c:v>
                </c:pt>
                <c:pt idx="21">
                  <c:v>1.21</c:v>
                </c:pt>
                <c:pt idx="22">
                  <c:v>1.29</c:v>
                </c:pt>
                <c:pt idx="23">
                  <c:v>1.3599999999999999</c:v>
                </c:pt>
                <c:pt idx="24">
                  <c:v>1.43</c:v>
                </c:pt>
                <c:pt idx="25">
                  <c:v>1.5</c:v>
                </c:pt>
                <c:pt idx="26">
                  <c:v>1.5599999999999998</c:v>
                </c:pt>
                <c:pt idx="27">
                  <c:v>1.6400000000000001</c:v>
                </c:pt>
                <c:pt idx="28">
                  <c:v>1.69</c:v>
                </c:pt>
                <c:pt idx="29">
                  <c:v>1.7500000000000002</c:v>
                </c:pt>
                <c:pt idx="30">
                  <c:v>1.8599999999999999</c:v>
                </c:pt>
                <c:pt idx="31">
                  <c:v>1.8900000000000001</c:v>
                </c:pt>
                <c:pt idx="32">
                  <c:v>1.91</c:v>
                </c:pt>
                <c:pt idx="33">
                  <c:v>2.02</c:v>
                </c:pt>
                <c:pt idx="34">
                  <c:v>2.0299999999999998</c:v>
                </c:pt>
                <c:pt idx="35">
                  <c:v>2.08</c:v>
                </c:pt>
              </c:numCache>
            </c:numRef>
          </c:val>
          <c:smooth val="0"/>
          <c:extLst xmlns:c16r2="http://schemas.microsoft.com/office/drawing/2015/06/chart">
            <c:ext xmlns:c16="http://schemas.microsoft.com/office/drawing/2014/chart" uri="{C3380CC4-5D6E-409C-BE32-E72D297353CC}">
              <c16:uniqueId val="{00000002-403F-4AD4-A143-F6CBED6A3A27}"/>
            </c:ext>
          </c:extLst>
        </c:ser>
        <c:ser>
          <c:idx val="3"/>
          <c:order val="3"/>
          <c:tx>
            <c:strRef>
              <c:f>Sheet2!$E$2</c:f>
              <c:strCache>
                <c:ptCount val="1"/>
                <c:pt idx="0">
                  <c:v>Incarceration currently</c:v>
                </c:pt>
              </c:strCache>
            </c:strRef>
          </c:tx>
          <c:spPr>
            <a:ln w="28575" cap="rnd">
              <a:solidFill>
                <a:schemeClr val="accent2"/>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Sheet2!$E$3:$E$43</c15:sqref>
                  </c15:fullRef>
                </c:ext>
              </c:extLst>
              <c:f>Sheet2!$E$8:$E$43</c:f>
              <c:numCache>
                <c:formatCode>#,##0.00_);\(#,##0.00\)</c:formatCode>
                <c:ptCount val="36"/>
                <c:pt idx="0">
                  <c:v>0.26000000000000012</c:v>
                </c:pt>
                <c:pt idx="1">
                  <c:v>0.27</c:v>
                </c:pt>
                <c:pt idx="2">
                  <c:v>0.29999999999999993</c:v>
                </c:pt>
                <c:pt idx="3">
                  <c:v>0.31000000000000005</c:v>
                </c:pt>
                <c:pt idx="4">
                  <c:v>0.32999999999999996</c:v>
                </c:pt>
                <c:pt idx="5">
                  <c:v>0.34000000000000008</c:v>
                </c:pt>
                <c:pt idx="6">
                  <c:v>0.35</c:v>
                </c:pt>
                <c:pt idx="7">
                  <c:v>0.38</c:v>
                </c:pt>
                <c:pt idx="8">
                  <c:v>0.39</c:v>
                </c:pt>
                <c:pt idx="9">
                  <c:v>0.40999999999999992</c:v>
                </c:pt>
                <c:pt idx="10">
                  <c:v>0.45999999999999985</c:v>
                </c:pt>
                <c:pt idx="11">
                  <c:v>0.49</c:v>
                </c:pt>
                <c:pt idx="12">
                  <c:v>0.53</c:v>
                </c:pt>
                <c:pt idx="13">
                  <c:v>0.56999999999999995</c:v>
                </c:pt>
                <c:pt idx="14">
                  <c:v>0.63</c:v>
                </c:pt>
                <c:pt idx="15">
                  <c:v>0.71000000000000008</c:v>
                </c:pt>
                <c:pt idx="16">
                  <c:v>0.74999999999999989</c:v>
                </c:pt>
                <c:pt idx="17">
                  <c:v>0.81</c:v>
                </c:pt>
                <c:pt idx="18">
                  <c:v>0.8600000000000001</c:v>
                </c:pt>
                <c:pt idx="19">
                  <c:v>0.91000000000000014</c:v>
                </c:pt>
                <c:pt idx="20">
                  <c:v>0.92000000000000015</c:v>
                </c:pt>
                <c:pt idx="21">
                  <c:v>0.96</c:v>
                </c:pt>
                <c:pt idx="22">
                  <c:v>0.96999999999999975</c:v>
                </c:pt>
                <c:pt idx="23">
                  <c:v>0.99000000000000021</c:v>
                </c:pt>
                <c:pt idx="24">
                  <c:v>1.03</c:v>
                </c:pt>
                <c:pt idx="25">
                  <c:v>1.02</c:v>
                </c:pt>
                <c:pt idx="26">
                  <c:v>1.03</c:v>
                </c:pt>
                <c:pt idx="27">
                  <c:v>1.04</c:v>
                </c:pt>
                <c:pt idx="28">
                  <c:v>1.0500000000000003</c:v>
                </c:pt>
                <c:pt idx="29">
                  <c:v>1.0799999999999998</c:v>
                </c:pt>
                <c:pt idx="30">
                  <c:v>1.0700000000000003</c:v>
                </c:pt>
                <c:pt idx="31">
                  <c:v>1.08</c:v>
                </c:pt>
                <c:pt idx="32">
                  <c:v>1.07</c:v>
                </c:pt>
                <c:pt idx="33">
                  <c:v>1.08</c:v>
                </c:pt>
                <c:pt idx="34">
                  <c:v>1.06</c:v>
                </c:pt>
                <c:pt idx="35">
                  <c:v>1.02</c:v>
                </c:pt>
              </c:numCache>
            </c:numRef>
          </c:val>
          <c:smooth val="0"/>
          <c:extLst xmlns:c16r2="http://schemas.microsoft.com/office/drawing/2015/06/chart">
            <c:ext xmlns:c16="http://schemas.microsoft.com/office/drawing/2014/chart" uri="{C3380CC4-5D6E-409C-BE32-E72D297353CC}">
              <c16:uniqueId val="{00000003-403F-4AD4-A143-F6CBED6A3A27}"/>
            </c:ext>
          </c:extLst>
        </c:ser>
        <c:dLbls>
          <c:showLegendKey val="0"/>
          <c:showVal val="0"/>
          <c:showCatName val="0"/>
          <c:showSerName val="0"/>
          <c:showPercent val="0"/>
          <c:showBubbleSize val="0"/>
        </c:dLbls>
        <c:smooth val="0"/>
        <c:axId val="240705456"/>
        <c:axId val="240706632"/>
      </c:lineChart>
      <c:catAx>
        <c:axId val="2407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0706632"/>
        <c:crosses val="autoZero"/>
        <c:auto val="1"/>
        <c:lblAlgn val="ctr"/>
        <c:lblOffset val="100"/>
        <c:tickLblSkip val="5"/>
        <c:tickMarkSkip val="5"/>
        <c:noMultiLvlLbl val="0"/>
      </c:catAx>
      <c:valAx>
        <c:axId val="2407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 of U.S. adults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_);\(#,##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0705456"/>
        <c:crosses val="autoZero"/>
        <c:crossBetween val="between"/>
      </c:valAx>
      <c:spPr>
        <a:noFill/>
        <a:ln>
          <a:solidFill>
            <a:schemeClr val="bg2"/>
          </a:solidFill>
        </a:ln>
        <a:effectLst/>
      </c:spPr>
    </c:plotArea>
    <c:legend>
      <c:legendPos val="b"/>
      <c:layout>
        <c:manualLayout>
          <c:xMode val="edge"/>
          <c:yMode val="edge"/>
          <c:x val="0.34812258988154338"/>
          <c:y val="0.19544341048278055"/>
          <c:w val="0.32581083889440504"/>
          <c:h val="0.128630557543943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Trends</a:t>
            </a:r>
            <a:r>
              <a:rPr lang="en-US" sz="2400" baseline="0"/>
              <a:t> in percentage of U.S. adults with incarcerations and felony convictions by active status</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86547209458054E-2"/>
          <c:y val="0.16144452397995704"/>
          <c:w val="0.89127081072343961"/>
          <c:h val="0.7288574097729309"/>
        </c:manualLayout>
      </c:layout>
      <c:lineChart>
        <c:grouping val="standard"/>
        <c:varyColors val="0"/>
        <c:ser>
          <c:idx val="0"/>
          <c:order val="0"/>
          <c:tx>
            <c:strRef>
              <c:f>Sheet2!$B$2</c:f>
              <c:strCache>
                <c:ptCount val="1"/>
                <c:pt idx="0">
                  <c:v>Felony history</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Sheet2!$B$3:$B$43</c15:sqref>
                  </c15:fullRef>
                </c:ext>
              </c:extLst>
              <c:f>Sheet2!$B$8:$B$43</c:f>
              <c:numCache>
                <c:formatCode>#,##0.00_);\(#,##0.00\)</c:formatCode>
                <c:ptCount val="36"/>
                <c:pt idx="0">
                  <c:v>2.36</c:v>
                </c:pt>
                <c:pt idx="1">
                  <c:v>2.3800000000000003</c:v>
                </c:pt>
                <c:pt idx="2">
                  <c:v>2.42</c:v>
                </c:pt>
                <c:pt idx="3">
                  <c:v>2.3800000000000003</c:v>
                </c:pt>
                <c:pt idx="4">
                  <c:v>2.34</c:v>
                </c:pt>
                <c:pt idx="5">
                  <c:v>2.3800000000000003</c:v>
                </c:pt>
                <c:pt idx="6">
                  <c:v>2.42</c:v>
                </c:pt>
                <c:pt idx="7">
                  <c:v>2.4699999999999998</c:v>
                </c:pt>
                <c:pt idx="8">
                  <c:v>2.52</c:v>
                </c:pt>
                <c:pt idx="9">
                  <c:v>2.59</c:v>
                </c:pt>
                <c:pt idx="10">
                  <c:v>2.78</c:v>
                </c:pt>
                <c:pt idx="11">
                  <c:v>2.82</c:v>
                </c:pt>
                <c:pt idx="12">
                  <c:v>2.91</c:v>
                </c:pt>
                <c:pt idx="13">
                  <c:v>3.01</c:v>
                </c:pt>
                <c:pt idx="14">
                  <c:v>3.1300000000000003</c:v>
                </c:pt>
                <c:pt idx="15">
                  <c:v>3.2399999999999998</c:v>
                </c:pt>
                <c:pt idx="16">
                  <c:v>3.35</c:v>
                </c:pt>
                <c:pt idx="17">
                  <c:v>3.44</c:v>
                </c:pt>
                <c:pt idx="18">
                  <c:v>3.51</c:v>
                </c:pt>
                <c:pt idx="19">
                  <c:v>3.62</c:v>
                </c:pt>
                <c:pt idx="20">
                  <c:v>3.7199999999999998</c:v>
                </c:pt>
                <c:pt idx="21">
                  <c:v>3.8699999999999997</c:v>
                </c:pt>
                <c:pt idx="22">
                  <c:v>4.0599999999999996</c:v>
                </c:pt>
                <c:pt idx="23">
                  <c:v>4.1900000000000004</c:v>
                </c:pt>
                <c:pt idx="24">
                  <c:v>4.24</c:v>
                </c:pt>
                <c:pt idx="25">
                  <c:v>4.41</c:v>
                </c:pt>
                <c:pt idx="26">
                  <c:v>4.5900000000000007</c:v>
                </c:pt>
                <c:pt idx="27">
                  <c:v>4.84</c:v>
                </c:pt>
                <c:pt idx="28">
                  <c:v>5.0299999999999994</c:v>
                </c:pt>
                <c:pt idx="29">
                  <c:v>5.2200000000000006</c:v>
                </c:pt>
                <c:pt idx="30">
                  <c:v>5.5</c:v>
                </c:pt>
                <c:pt idx="31">
                  <c:v>5.6000000000000005</c:v>
                </c:pt>
                <c:pt idx="32">
                  <c:v>5.86</c:v>
                </c:pt>
                <c:pt idx="33">
                  <c:v>5.9499999999999993</c:v>
                </c:pt>
                <c:pt idx="34">
                  <c:v>5.99</c:v>
                </c:pt>
                <c:pt idx="35">
                  <c:v>6.17</c:v>
                </c:pt>
              </c:numCache>
            </c:numRef>
          </c:val>
          <c:smooth val="0"/>
          <c:extLst xmlns:c16r2="http://schemas.microsoft.com/office/drawing/2015/06/chart">
            <c:ext xmlns:c16="http://schemas.microsoft.com/office/drawing/2014/chart" uri="{C3380CC4-5D6E-409C-BE32-E72D297353CC}">
              <c16:uniqueId val="{00000000-403F-4AD4-A143-F6CBED6A3A27}"/>
            </c:ext>
          </c:extLst>
        </c:ser>
        <c:ser>
          <c:idx val="1"/>
          <c:order val="1"/>
          <c:tx>
            <c:strRef>
              <c:f>Sheet2!$C$2</c:f>
              <c:strCache>
                <c:ptCount val="1"/>
                <c:pt idx="0">
                  <c:v>Felony in current supervision</c:v>
                </c:pt>
              </c:strCache>
            </c:strRef>
          </c:tx>
          <c:spPr>
            <a:ln w="28575" cap="rnd">
              <a:solidFill>
                <a:schemeClr val="accent1"/>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Sheet2!$C$3:$C$43</c15:sqref>
                  </c15:fullRef>
                </c:ext>
              </c:extLst>
              <c:f>Sheet2!$C$8:$C$43</c:f>
              <c:numCache>
                <c:formatCode>#,##0.00_);\(#,##0.00\)</c:formatCode>
                <c:ptCount val="36"/>
                <c:pt idx="0">
                  <c:v>0.58000000000000007</c:v>
                </c:pt>
                <c:pt idx="1">
                  <c:v>0.60999999999999943</c:v>
                </c:pt>
                <c:pt idx="2">
                  <c:v>0.56999999999999984</c:v>
                </c:pt>
                <c:pt idx="3">
                  <c:v>0.58999999999999986</c:v>
                </c:pt>
                <c:pt idx="4">
                  <c:v>0.64999999999999991</c:v>
                </c:pt>
                <c:pt idx="5">
                  <c:v>0.63999999999999968</c:v>
                </c:pt>
                <c:pt idx="6">
                  <c:v>0.66999999999999993</c:v>
                </c:pt>
                <c:pt idx="7">
                  <c:v>0.71000000000000041</c:v>
                </c:pt>
                <c:pt idx="8">
                  <c:v>0.77</c:v>
                </c:pt>
                <c:pt idx="9">
                  <c:v>0.80000000000000027</c:v>
                </c:pt>
                <c:pt idx="10">
                  <c:v>0.85000000000000009</c:v>
                </c:pt>
                <c:pt idx="11">
                  <c:v>0.93000000000000016</c:v>
                </c:pt>
                <c:pt idx="12">
                  <c:v>1</c:v>
                </c:pt>
                <c:pt idx="13">
                  <c:v>1.0700000000000003</c:v>
                </c:pt>
                <c:pt idx="14">
                  <c:v>1.1599999999999997</c:v>
                </c:pt>
                <c:pt idx="15">
                  <c:v>1.2600000000000002</c:v>
                </c:pt>
                <c:pt idx="16">
                  <c:v>1.3299999999999996</c:v>
                </c:pt>
                <c:pt idx="17">
                  <c:v>1.4</c:v>
                </c:pt>
                <c:pt idx="18">
                  <c:v>1.5199999999999996</c:v>
                </c:pt>
                <c:pt idx="19">
                  <c:v>1.58</c:v>
                </c:pt>
                <c:pt idx="20">
                  <c:v>1.6700000000000008</c:v>
                </c:pt>
                <c:pt idx="21">
                  <c:v>1.7399999999999998</c:v>
                </c:pt>
                <c:pt idx="22">
                  <c:v>1.7600000000000007</c:v>
                </c:pt>
                <c:pt idx="23">
                  <c:v>1.8099999999999996</c:v>
                </c:pt>
                <c:pt idx="24">
                  <c:v>2.0099999999999998</c:v>
                </c:pt>
                <c:pt idx="25">
                  <c:v>2.0199999999999996</c:v>
                </c:pt>
                <c:pt idx="26">
                  <c:v>2.0299999999999985</c:v>
                </c:pt>
                <c:pt idx="27">
                  <c:v>2.0199999999999996</c:v>
                </c:pt>
                <c:pt idx="28">
                  <c:v>2.0199999999999996</c:v>
                </c:pt>
                <c:pt idx="29">
                  <c:v>2.0499999999999998</c:v>
                </c:pt>
                <c:pt idx="30">
                  <c:v>2.0700000000000003</c:v>
                </c:pt>
                <c:pt idx="31">
                  <c:v>2.0499999999999989</c:v>
                </c:pt>
                <c:pt idx="32">
                  <c:v>1.9799999999999995</c:v>
                </c:pt>
                <c:pt idx="33">
                  <c:v>2.0500000000000007</c:v>
                </c:pt>
                <c:pt idx="34">
                  <c:v>2</c:v>
                </c:pt>
                <c:pt idx="35">
                  <c:v>1.9299999999999997</c:v>
                </c:pt>
              </c:numCache>
            </c:numRef>
          </c:val>
          <c:smooth val="0"/>
          <c:extLst xmlns:c16r2="http://schemas.microsoft.com/office/drawing/2015/06/chart">
            <c:ext xmlns:c16="http://schemas.microsoft.com/office/drawing/2014/chart" uri="{C3380CC4-5D6E-409C-BE32-E72D297353CC}">
              <c16:uniqueId val="{00000001-403F-4AD4-A143-F6CBED6A3A27}"/>
            </c:ext>
          </c:extLst>
        </c:ser>
        <c:ser>
          <c:idx val="2"/>
          <c:order val="2"/>
          <c:tx>
            <c:strRef>
              <c:f>Sheet2!$D$2</c:f>
              <c:strCache>
                <c:ptCount val="1"/>
                <c:pt idx="0">
                  <c:v>Incarceration history</c:v>
                </c:pt>
              </c:strCache>
            </c:strRef>
          </c:tx>
          <c:spPr>
            <a:ln w="28575" cap="sq">
              <a:solidFill>
                <a:schemeClr val="accent2"/>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Sheet2!$D$3:$D$43</c15:sqref>
                  </c15:fullRef>
                </c:ext>
              </c:extLst>
              <c:f>Sheet2!$D$8:$D$43</c:f>
              <c:numCache>
                <c:formatCode>#,##0.00_);\(#,##0.00\)</c:formatCode>
                <c:ptCount val="36"/>
                <c:pt idx="0">
                  <c:v>0.67999999999999994</c:v>
                </c:pt>
                <c:pt idx="1">
                  <c:v>0.67999999999999994</c:v>
                </c:pt>
                <c:pt idx="2">
                  <c:v>0.66</c:v>
                </c:pt>
                <c:pt idx="3">
                  <c:v>0.63</c:v>
                </c:pt>
                <c:pt idx="4">
                  <c:v>0.6</c:v>
                </c:pt>
                <c:pt idx="5">
                  <c:v>0.6</c:v>
                </c:pt>
                <c:pt idx="6">
                  <c:v>0.62</c:v>
                </c:pt>
                <c:pt idx="7">
                  <c:v>0.64</c:v>
                </c:pt>
                <c:pt idx="8">
                  <c:v>0.67</c:v>
                </c:pt>
                <c:pt idx="9">
                  <c:v>0.69</c:v>
                </c:pt>
                <c:pt idx="10">
                  <c:v>0.70000000000000007</c:v>
                </c:pt>
                <c:pt idx="11">
                  <c:v>0.73</c:v>
                </c:pt>
                <c:pt idx="12">
                  <c:v>0.77</c:v>
                </c:pt>
                <c:pt idx="13">
                  <c:v>0.80999999999999994</c:v>
                </c:pt>
                <c:pt idx="14">
                  <c:v>0.86</c:v>
                </c:pt>
                <c:pt idx="15">
                  <c:v>0.89</c:v>
                </c:pt>
                <c:pt idx="16">
                  <c:v>0.94000000000000006</c:v>
                </c:pt>
                <c:pt idx="17">
                  <c:v>0.97</c:v>
                </c:pt>
                <c:pt idx="18">
                  <c:v>1.03</c:v>
                </c:pt>
                <c:pt idx="19">
                  <c:v>1.08</c:v>
                </c:pt>
                <c:pt idx="20">
                  <c:v>1.1599999999999999</c:v>
                </c:pt>
                <c:pt idx="21">
                  <c:v>1.21</c:v>
                </c:pt>
                <c:pt idx="22">
                  <c:v>1.29</c:v>
                </c:pt>
                <c:pt idx="23">
                  <c:v>1.3599999999999999</c:v>
                </c:pt>
                <c:pt idx="24">
                  <c:v>1.43</c:v>
                </c:pt>
                <c:pt idx="25">
                  <c:v>1.5</c:v>
                </c:pt>
                <c:pt idx="26">
                  <c:v>1.5599999999999998</c:v>
                </c:pt>
                <c:pt idx="27">
                  <c:v>1.6400000000000001</c:v>
                </c:pt>
                <c:pt idx="28">
                  <c:v>1.69</c:v>
                </c:pt>
                <c:pt idx="29">
                  <c:v>1.7500000000000002</c:v>
                </c:pt>
                <c:pt idx="30">
                  <c:v>1.8599999999999999</c:v>
                </c:pt>
                <c:pt idx="31">
                  <c:v>1.8900000000000001</c:v>
                </c:pt>
                <c:pt idx="32">
                  <c:v>1.91</c:v>
                </c:pt>
                <c:pt idx="33">
                  <c:v>2.02</c:v>
                </c:pt>
                <c:pt idx="34">
                  <c:v>2.0299999999999998</c:v>
                </c:pt>
                <c:pt idx="35">
                  <c:v>2.08</c:v>
                </c:pt>
              </c:numCache>
            </c:numRef>
          </c:val>
          <c:smooth val="0"/>
          <c:extLst xmlns:c16r2="http://schemas.microsoft.com/office/drawing/2015/06/chart">
            <c:ext xmlns:c16="http://schemas.microsoft.com/office/drawing/2014/chart" uri="{C3380CC4-5D6E-409C-BE32-E72D297353CC}">
              <c16:uniqueId val="{00000002-403F-4AD4-A143-F6CBED6A3A27}"/>
            </c:ext>
          </c:extLst>
        </c:ser>
        <c:ser>
          <c:idx val="3"/>
          <c:order val="3"/>
          <c:tx>
            <c:strRef>
              <c:f>Sheet2!$E$2</c:f>
              <c:strCache>
                <c:ptCount val="1"/>
                <c:pt idx="0">
                  <c:v>Incarceration currently</c:v>
                </c:pt>
              </c:strCache>
            </c:strRef>
          </c:tx>
          <c:spPr>
            <a:ln w="28575" cap="rnd">
              <a:solidFill>
                <a:schemeClr val="accent2"/>
              </a:solidFill>
              <a:prstDash val="sysDash"/>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Sheet2!$E$3:$E$43</c15:sqref>
                  </c15:fullRef>
                </c:ext>
              </c:extLst>
              <c:f>Sheet2!$E$8:$E$43</c:f>
              <c:numCache>
                <c:formatCode>#,##0.00_);\(#,##0.00\)</c:formatCode>
                <c:ptCount val="36"/>
                <c:pt idx="0">
                  <c:v>0.26000000000000012</c:v>
                </c:pt>
                <c:pt idx="1">
                  <c:v>0.27</c:v>
                </c:pt>
                <c:pt idx="2">
                  <c:v>0.29999999999999993</c:v>
                </c:pt>
                <c:pt idx="3">
                  <c:v>0.31000000000000005</c:v>
                </c:pt>
                <c:pt idx="4">
                  <c:v>0.32999999999999996</c:v>
                </c:pt>
                <c:pt idx="5">
                  <c:v>0.34000000000000008</c:v>
                </c:pt>
                <c:pt idx="6">
                  <c:v>0.35</c:v>
                </c:pt>
                <c:pt idx="7">
                  <c:v>0.38</c:v>
                </c:pt>
                <c:pt idx="8">
                  <c:v>0.39</c:v>
                </c:pt>
                <c:pt idx="9">
                  <c:v>0.40999999999999992</c:v>
                </c:pt>
                <c:pt idx="10">
                  <c:v>0.45999999999999985</c:v>
                </c:pt>
                <c:pt idx="11">
                  <c:v>0.49</c:v>
                </c:pt>
                <c:pt idx="12">
                  <c:v>0.53</c:v>
                </c:pt>
                <c:pt idx="13">
                  <c:v>0.56999999999999995</c:v>
                </c:pt>
                <c:pt idx="14">
                  <c:v>0.63</c:v>
                </c:pt>
                <c:pt idx="15">
                  <c:v>0.71000000000000008</c:v>
                </c:pt>
                <c:pt idx="16">
                  <c:v>0.74999999999999989</c:v>
                </c:pt>
                <c:pt idx="17">
                  <c:v>0.81</c:v>
                </c:pt>
                <c:pt idx="18">
                  <c:v>0.8600000000000001</c:v>
                </c:pt>
                <c:pt idx="19">
                  <c:v>0.91000000000000014</c:v>
                </c:pt>
                <c:pt idx="20">
                  <c:v>0.92000000000000015</c:v>
                </c:pt>
                <c:pt idx="21">
                  <c:v>0.96</c:v>
                </c:pt>
                <c:pt idx="22">
                  <c:v>0.96999999999999975</c:v>
                </c:pt>
                <c:pt idx="23">
                  <c:v>0.99000000000000021</c:v>
                </c:pt>
                <c:pt idx="24">
                  <c:v>1.03</c:v>
                </c:pt>
                <c:pt idx="25">
                  <c:v>1.02</c:v>
                </c:pt>
                <c:pt idx="26">
                  <c:v>1.03</c:v>
                </c:pt>
                <c:pt idx="27">
                  <c:v>1.04</c:v>
                </c:pt>
                <c:pt idx="28">
                  <c:v>1.0500000000000003</c:v>
                </c:pt>
                <c:pt idx="29">
                  <c:v>1.0799999999999998</c:v>
                </c:pt>
                <c:pt idx="30">
                  <c:v>1.0700000000000003</c:v>
                </c:pt>
                <c:pt idx="31">
                  <c:v>1.08</c:v>
                </c:pt>
                <c:pt idx="32">
                  <c:v>1.07</c:v>
                </c:pt>
                <c:pt idx="33">
                  <c:v>1.08</c:v>
                </c:pt>
                <c:pt idx="34">
                  <c:v>1.06</c:v>
                </c:pt>
                <c:pt idx="35">
                  <c:v>1.02</c:v>
                </c:pt>
              </c:numCache>
            </c:numRef>
          </c:val>
          <c:smooth val="0"/>
          <c:extLst xmlns:c16r2="http://schemas.microsoft.com/office/drawing/2015/06/chart">
            <c:ext xmlns:c16="http://schemas.microsoft.com/office/drawing/2014/chart" uri="{C3380CC4-5D6E-409C-BE32-E72D297353CC}">
              <c16:uniqueId val="{00000003-403F-4AD4-A143-F6CBED6A3A27}"/>
            </c:ext>
          </c:extLst>
        </c:ser>
        <c:dLbls>
          <c:showLegendKey val="0"/>
          <c:showVal val="0"/>
          <c:showCatName val="0"/>
          <c:showSerName val="0"/>
          <c:showPercent val="0"/>
          <c:showBubbleSize val="0"/>
        </c:dLbls>
        <c:smooth val="0"/>
        <c:axId val="240709376"/>
        <c:axId val="240709768"/>
      </c:lineChart>
      <c:catAx>
        <c:axId val="2407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0709768"/>
        <c:crosses val="autoZero"/>
        <c:auto val="1"/>
        <c:lblAlgn val="ctr"/>
        <c:lblOffset val="100"/>
        <c:tickLblSkip val="5"/>
        <c:tickMarkSkip val="5"/>
        <c:noMultiLvlLbl val="0"/>
      </c:catAx>
      <c:valAx>
        <c:axId val="24070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 of U.S. adults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_);\(#,##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0709376"/>
        <c:crosses val="autoZero"/>
        <c:crossBetween val="between"/>
      </c:valAx>
      <c:spPr>
        <a:noFill/>
        <a:ln>
          <a:solidFill>
            <a:schemeClr val="bg2"/>
          </a:solidFill>
        </a:ln>
        <a:effectLst/>
      </c:spPr>
    </c:plotArea>
    <c:legend>
      <c:legendPos val="b"/>
      <c:layout>
        <c:manualLayout>
          <c:xMode val="edge"/>
          <c:yMode val="edge"/>
          <c:x val="0.34812258988154338"/>
          <c:y val="0.19544341048278055"/>
          <c:w val="0.32581083889440504"/>
          <c:h val="0.128630557543943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solidFill>
                  <a:sysClr val="windowText" lastClr="000000"/>
                </a:solidFill>
              </a:rPr>
              <a:t>Trends</a:t>
            </a:r>
            <a:r>
              <a:rPr lang="en-US" sz="2400" baseline="0">
                <a:solidFill>
                  <a:sysClr val="windowText" lastClr="000000"/>
                </a:solidFill>
              </a:rPr>
              <a:t> in percentage of U.S. adults with</a:t>
            </a:r>
          </a:p>
          <a:p>
            <a:pPr>
              <a:defRPr sz="2400"/>
            </a:pPr>
            <a:r>
              <a:rPr lang="en-US" sz="2400" baseline="0">
                <a:solidFill>
                  <a:sysClr val="windowText" lastClr="000000"/>
                </a:solidFill>
              </a:rPr>
              <a:t>felony history, SSDI benefits and incarceration history</a:t>
            </a:r>
            <a:endParaRPr lang="en-US" sz="240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86547209458054E-2"/>
          <c:y val="0.16144452397995704"/>
          <c:w val="0.89127081072343961"/>
          <c:h val="0.73894619104815285"/>
        </c:manualLayout>
      </c:layout>
      <c:lineChart>
        <c:grouping val="standard"/>
        <c:varyColors val="0"/>
        <c:ser>
          <c:idx val="0"/>
          <c:order val="0"/>
          <c:tx>
            <c:strRef>
              <c:f>Sheet2!$B$2</c:f>
              <c:strCache>
                <c:ptCount val="1"/>
                <c:pt idx="0">
                  <c:v>Felony history</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Sheet2!$B$3:$B$43</c15:sqref>
                  </c15:fullRef>
                </c:ext>
              </c:extLst>
              <c:f>Sheet2!$B$8:$B$43</c:f>
              <c:numCache>
                <c:formatCode>#,##0.00_);\(#,##0.00\)</c:formatCode>
                <c:ptCount val="36"/>
                <c:pt idx="0">
                  <c:v>2.36</c:v>
                </c:pt>
                <c:pt idx="1">
                  <c:v>2.3800000000000003</c:v>
                </c:pt>
                <c:pt idx="2">
                  <c:v>2.42</c:v>
                </c:pt>
                <c:pt idx="3">
                  <c:v>2.3800000000000003</c:v>
                </c:pt>
                <c:pt idx="4">
                  <c:v>2.34</c:v>
                </c:pt>
                <c:pt idx="5">
                  <c:v>2.3800000000000003</c:v>
                </c:pt>
                <c:pt idx="6">
                  <c:v>2.42</c:v>
                </c:pt>
                <c:pt idx="7">
                  <c:v>2.4699999999999998</c:v>
                </c:pt>
                <c:pt idx="8">
                  <c:v>2.52</c:v>
                </c:pt>
                <c:pt idx="9">
                  <c:v>2.59</c:v>
                </c:pt>
                <c:pt idx="10">
                  <c:v>2.78</c:v>
                </c:pt>
                <c:pt idx="11">
                  <c:v>2.82</c:v>
                </c:pt>
                <c:pt idx="12">
                  <c:v>2.91</c:v>
                </c:pt>
                <c:pt idx="13">
                  <c:v>3.01</c:v>
                </c:pt>
                <c:pt idx="14">
                  <c:v>3.1300000000000003</c:v>
                </c:pt>
                <c:pt idx="15">
                  <c:v>3.2399999999999998</c:v>
                </c:pt>
                <c:pt idx="16">
                  <c:v>3.35</c:v>
                </c:pt>
                <c:pt idx="17">
                  <c:v>3.44</c:v>
                </c:pt>
                <c:pt idx="18">
                  <c:v>3.51</c:v>
                </c:pt>
                <c:pt idx="19">
                  <c:v>3.62</c:v>
                </c:pt>
                <c:pt idx="20">
                  <c:v>3.7199999999999998</c:v>
                </c:pt>
                <c:pt idx="21">
                  <c:v>3.8699999999999997</c:v>
                </c:pt>
                <c:pt idx="22">
                  <c:v>4.0599999999999996</c:v>
                </c:pt>
                <c:pt idx="23">
                  <c:v>4.1900000000000004</c:v>
                </c:pt>
                <c:pt idx="24">
                  <c:v>4.24</c:v>
                </c:pt>
                <c:pt idx="25">
                  <c:v>4.41</c:v>
                </c:pt>
                <c:pt idx="26">
                  <c:v>4.5900000000000007</c:v>
                </c:pt>
                <c:pt idx="27">
                  <c:v>4.84</c:v>
                </c:pt>
                <c:pt idx="28">
                  <c:v>5.0299999999999994</c:v>
                </c:pt>
                <c:pt idx="29">
                  <c:v>5.2200000000000006</c:v>
                </c:pt>
                <c:pt idx="30">
                  <c:v>5.5</c:v>
                </c:pt>
                <c:pt idx="31">
                  <c:v>5.6000000000000005</c:v>
                </c:pt>
                <c:pt idx="32">
                  <c:v>5.86</c:v>
                </c:pt>
                <c:pt idx="33">
                  <c:v>5.9499999999999993</c:v>
                </c:pt>
                <c:pt idx="34">
                  <c:v>5.99</c:v>
                </c:pt>
                <c:pt idx="35">
                  <c:v>6.17</c:v>
                </c:pt>
              </c:numCache>
            </c:numRef>
          </c:val>
          <c:smooth val="0"/>
          <c:extLst xmlns:c16r2="http://schemas.microsoft.com/office/drawing/2015/06/chart">
            <c:ext xmlns:c16="http://schemas.microsoft.com/office/drawing/2014/chart" uri="{C3380CC4-5D6E-409C-BE32-E72D297353CC}">
              <c16:uniqueId val="{00000000-2994-4541-8E25-83443CA9012B}"/>
            </c:ext>
          </c:extLst>
        </c:ser>
        <c:ser>
          <c:idx val="4"/>
          <c:order val="2"/>
          <c:tx>
            <c:strRef>
              <c:f>Sheet2!$F$2</c:f>
              <c:strCache>
                <c:ptCount val="1"/>
                <c:pt idx="0">
                  <c:v>SSDI Beneficiary</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Sheet2!$F$3:$F$43</c15:sqref>
                  </c15:fullRef>
                </c:ext>
              </c:extLst>
              <c:f>Sheet2!$F$8:$F$43</c:f>
              <c:numCache>
                <c:formatCode>General</c:formatCode>
                <c:ptCount val="36"/>
                <c:pt idx="0" formatCode="0.00">
                  <c:v>1.6863196319325318</c:v>
                </c:pt>
                <c:pt idx="1" formatCode="0.00">
                  <c:v>1.7738472607905402</c:v>
                </c:pt>
                <c:pt idx="2" formatCode="0.00">
                  <c:v>1.8354512988425558</c:v>
                </c:pt>
                <c:pt idx="3" formatCode="0.00">
                  <c:v>1.8169130125735042</c:v>
                </c:pt>
                <c:pt idx="4" formatCode="0.00">
                  <c:v>1.7768333987867095</c:v>
                </c:pt>
                <c:pt idx="5" formatCode="0.00">
                  <c:v>1.7332837905756089</c:v>
                </c:pt>
                <c:pt idx="6" formatCode="0.00">
                  <c:v>1.6542238281789396</c:v>
                </c:pt>
                <c:pt idx="7" formatCode="0.00">
                  <c:v>1.5282445717937416</c:v>
                </c:pt>
                <c:pt idx="8" formatCode="0.00">
                  <c:v>1.4881688288227259</c:v>
                </c:pt>
                <c:pt idx="9" formatCode="0.00">
                  <c:v>1.4815694092795701</c:v>
                </c:pt>
                <c:pt idx="10" formatCode="0.00">
                  <c:v>1.5000824778302861</c:v>
                </c:pt>
                <c:pt idx="11" formatCode="0.00">
                  <c:v>1.5239219394055081</c:v>
                </c:pt>
                <c:pt idx="12" formatCode="0.00">
                  <c:v>1.5432238359943218</c:v>
                </c:pt>
                <c:pt idx="13" formatCode="0.00">
                  <c:v>1.5508863395166594</c:v>
                </c:pt>
                <c:pt idx="14" formatCode="0.00">
                  <c:v>1.5696640882730468</c:v>
                </c:pt>
                <c:pt idx="15" formatCode="0.00">
                  <c:v>1.6168698861553448</c:v>
                </c:pt>
                <c:pt idx="16" formatCode="0.00">
                  <c:v>1.6983097963035365</c:v>
                </c:pt>
                <c:pt idx="17" formatCode="0.00">
                  <c:v>1.8245247010292942</c:v>
                </c:pt>
                <c:pt idx="18" formatCode="0.00">
                  <c:v>1.9394936885677552</c:v>
                </c:pt>
                <c:pt idx="19" formatCode="0.00">
                  <c:v>2.0481095169782844</c:v>
                </c:pt>
                <c:pt idx="20" formatCode="0.00">
                  <c:v>2.139530682268608</c:v>
                </c:pt>
                <c:pt idx="21" formatCode="0.00">
                  <c:v>2.2235089782466106</c:v>
                </c:pt>
                <c:pt idx="22" formatCode="0.00">
                  <c:v>2.2620148995582841</c:v>
                </c:pt>
                <c:pt idx="23" formatCode="0.00">
                  <c:v>2.3269930365481595</c:v>
                </c:pt>
                <c:pt idx="24" formatCode="0.00">
                  <c:v>2.4059766079393632</c:v>
                </c:pt>
                <c:pt idx="25" formatCode="0.00">
                  <c:v>2.4452265589909996</c:v>
                </c:pt>
                <c:pt idx="26" formatCode="0.00">
                  <c:v>2.5168712015078349</c:v>
                </c:pt>
                <c:pt idx="27" formatCode="0.00">
                  <c:v>2.6312994357090034</c:v>
                </c:pt>
                <c:pt idx="28" formatCode="0.00">
                  <c:v>2.7513110743056033</c:v>
                </c:pt>
                <c:pt idx="29" formatCode="0.00">
                  <c:v>2.8718319684107447</c:v>
                </c:pt>
                <c:pt idx="30" formatCode="0.00">
                  <c:v>3.0285719861680276</c:v>
                </c:pt>
                <c:pt idx="31" formatCode="0.00">
                  <c:v>3.0838714392211384</c:v>
                </c:pt>
                <c:pt idx="32" formatCode="0.00">
                  <c:v>3.1161291131711057</c:v>
                </c:pt>
                <c:pt idx="33" formatCode="0.00">
                  <c:v>3.2932715517895996</c:v>
                </c:pt>
                <c:pt idx="34" formatCode="0.00">
                  <c:v>3.3457783113481976</c:v>
                </c:pt>
                <c:pt idx="35" formatCode="0.00">
                  <c:v>3.4933328903523146</c:v>
                </c:pt>
              </c:numCache>
            </c:numRef>
          </c:val>
          <c:smooth val="0"/>
          <c:extLst xmlns:c16r2="http://schemas.microsoft.com/office/drawing/2015/06/chart">
            <c:ext xmlns:c16="http://schemas.microsoft.com/office/drawing/2014/chart" uri="{C3380CC4-5D6E-409C-BE32-E72D297353CC}">
              <c16:uniqueId val="{00000001-2994-4541-8E25-83443CA9012B}"/>
            </c:ext>
          </c:extLst>
        </c:ser>
        <c:ser>
          <c:idx val="2"/>
          <c:order val="3"/>
          <c:tx>
            <c:strRef>
              <c:f>Sheet2!$D$2</c:f>
              <c:strCache>
                <c:ptCount val="1"/>
                <c:pt idx="0">
                  <c:v>Incarceration history</c:v>
                </c:pt>
              </c:strCache>
            </c:strRef>
          </c:tx>
          <c:spPr>
            <a:ln w="28575" cap="sq">
              <a:solidFill>
                <a:schemeClr val="accent2"/>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Sheet2!$D$3:$D$43</c15:sqref>
                  </c15:fullRef>
                </c:ext>
              </c:extLst>
              <c:f>Sheet2!$D$8:$D$43</c:f>
              <c:numCache>
                <c:formatCode>#,##0.00_);\(#,##0.00\)</c:formatCode>
                <c:ptCount val="36"/>
                <c:pt idx="0">
                  <c:v>0.67999999999999994</c:v>
                </c:pt>
                <c:pt idx="1">
                  <c:v>0.67999999999999994</c:v>
                </c:pt>
                <c:pt idx="2">
                  <c:v>0.66</c:v>
                </c:pt>
                <c:pt idx="3">
                  <c:v>0.63</c:v>
                </c:pt>
                <c:pt idx="4">
                  <c:v>0.6</c:v>
                </c:pt>
                <c:pt idx="5">
                  <c:v>0.6</c:v>
                </c:pt>
                <c:pt idx="6">
                  <c:v>0.62</c:v>
                </c:pt>
                <c:pt idx="7">
                  <c:v>0.64</c:v>
                </c:pt>
                <c:pt idx="8">
                  <c:v>0.67</c:v>
                </c:pt>
                <c:pt idx="9">
                  <c:v>0.69</c:v>
                </c:pt>
                <c:pt idx="10">
                  <c:v>0.70000000000000007</c:v>
                </c:pt>
                <c:pt idx="11">
                  <c:v>0.73</c:v>
                </c:pt>
                <c:pt idx="12">
                  <c:v>0.77</c:v>
                </c:pt>
                <c:pt idx="13">
                  <c:v>0.80999999999999994</c:v>
                </c:pt>
                <c:pt idx="14">
                  <c:v>0.86</c:v>
                </c:pt>
                <c:pt idx="15">
                  <c:v>0.89</c:v>
                </c:pt>
                <c:pt idx="16">
                  <c:v>0.94000000000000006</c:v>
                </c:pt>
                <c:pt idx="17">
                  <c:v>0.97</c:v>
                </c:pt>
                <c:pt idx="18">
                  <c:v>1.03</c:v>
                </c:pt>
                <c:pt idx="19">
                  <c:v>1.08</c:v>
                </c:pt>
                <c:pt idx="20">
                  <c:v>1.1599999999999999</c:v>
                </c:pt>
                <c:pt idx="21">
                  <c:v>1.21</c:v>
                </c:pt>
                <c:pt idx="22">
                  <c:v>1.29</c:v>
                </c:pt>
                <c:pt idx="23">
                  <c:v>1.3599999999999999</c:v>
                </c:pt>
                <c:pt idx="24">
                  <c:v>1.43</c:v>
                </c:pt>
                <c:pt idx="25">
                  <c:v>1.5</c:v>
                </c:pt>
                <c:pt idx="26">
                  <c:v>1.5599999999999998</c:v>
                </c:pt>
                <c:pt idx="27">
                  <c:v>1.6400000000000001</c:v>
                </c:pt>
                <c:pt idx="28">
                  <c:v>1.69</c:v>
                </c:pt>
                <c:pt idx="29">
                  <c:v>1.7500000000000002</c:v>
                </c:pt>
                <c:pt idx="30">
                  <c:v>1.8599999999999999</c:v>
                </c:pt>
                <c:pt idx="31">
                  <c:v>1.8900000000000001</c:v>
                </c:pt>
                <c:pt idx="32">
                  <c:v>1.91</c:v>
                </c:pt>
                <c:pt idx="33">
                  <c:v>2.02</c:v>
                </c:pt>
                <c:pt idx="34">
                  <c:v>2.0299999999999998</c:v>
                </c:pt>
                <c:pt idx="35">
                  <c:v>2.08</c:v>
                </c:pt>
              </c:numCache>
            </c:numRef>
          </c:val>
          <c:smooth val="0"/>
          <c:extLst xmlns:c16r2="http://schemas.microsoft.com/office/drawing/2015/06/chart">
            <c:ext xmlns:c16="http://schemas.microsoft.com/office/drawing/2014/chart" uri="{C3380CC4-5D6E-409C-BE32-E72D297353CC}">
              <c16:uniqueId val="{00000002-2994-4541-8E25-83443CA9012B}"/>
            </c:ext>
          </c:extLst>
        </c:ser>
        <c:dLbls>
          <c:showLegendKey val="0"/>
          <c:showVal val="0"/>
          <c:showCatName val="0"/>
          <c:showSerName val="0"/>
          <c:showPercent val="0"/>
          <c:showBubbleSize val="0"/>
        </c:dLbls>
        <c:smooth val="0"/>
        <c:axId val="243876232"/>
        <c:axId val="243876624"/>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Sheet2!$C$2</c15:sqref>
                        </c15:formulaRef>
                      </c:ext>
                    </c:extLst>
                    <c:strCache>
                      <c:ptCount val="1"/>
                      <c:pt idx="0">
                        <c:v>Felony in current supervision</c:v>
                      </c:pt>
                    </c:strCache>
                  </c:strRef>
                </c:tx>
                <c:spPr>
                  <a:ln w="28575" cap="rnd">
                    <a:solidFill>
                      <a:schemeClr val="accent1"/>
                    </a:solidFill>
                    <a:prstDash val="sysDash"/>
                    <a:round/>
                  </a:ln>
                  <a:effectLst/>
                </c:spPr>
                <c:marker>
                  <c:symbol val="none"/>
                </c:marker>
                <c:cat>
                  <c:numRef>
                    <c:extLst>
                      <c:ex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uri="{02D57815-91ED-43cb-92C2-25804820EDAC}">
                        <c15:fullRef>
                          <c15:sqref>Sheet2!$C$3:$C$43</c15:sqref>
                        </c15:fullRef>
                        <c15:formulaRef>
                          <c15:sqref>Sheet2!$C$8:$C$43</c15:sqref>
                        </c15:formulaRef>
                      </c:ext>
                    </c:extLst>
                    <c:numCache>
                      <c:formatCode>#,##0.00_);\(#,##0.00\)</c:formatCode>
                      <c:ptCount val="36"/>
                      <c:pt idx="0">
                        <c:v>0.58000000000000007</c:v>
                      </c:pt>
                      <c:pt idx="1">
                        <c:v>0.60999999999999943</c:v>
                      </c:pt>
                      <c:pt idx="2">
                        <c:v>0.56999999999999984</c:v>
                      </c:pt>
                      <c:pt idx="3">
                        <c:v>0.58999999999999986</c:v>
                      </c:pt>
                      <c:pt idx="4">
                        <c:v>0.64999999999999991</c:v>
                      </c:pt>
                      <c:pt idx="5">
                        <c:v>0.63999999999999968</c:v>
                      </c:pt>
                      <c:pt idx="6">
                        <c:v>0.66999999999999993</c:v>
                      </c:pt>
                      <c:pt idx="7">
                        <c:v>0.71000000000000041</c:v>
                      </c:pt>
                      <c:pt idx="8">
                        <c:v>0.77</c:v>
                      </c:pt>
                      <c:pt idx="9">
                        <c:v>0.80000000000000027</c:v>
                      </c:pt>
                      <c:pt idx="10">
                        <c:v>0.85000000000000009</c:v>
                      </c:pt>
                      <c:pt idx="11">
                        <c:v>0.93000000000000016</c:v>
                      </c:pt>
                      <c:pt idx="12">
                        <c:v>1</c:v>
                      </c:pt>
                      <c:pt idx="13">
                        <c:v>1.0700000000000003</c:v>
                      </c:pt>
                      <c:pt idx="14">
                        <c:v>1.1599999999999997</c:v>
                      </c:pt>
                      <c:pt idx="15">
                        <c:v>1.2600000000000002</c:v>
                      </c:pt>
                      <c:pt idx="16">
                        <c:v>1.3299999999999996</c:v>
                      </c:pt>
                      <c:pt idx="17">
                        <c:v>1.4</c:v>
                      </c:pt>
                      <c:pt idx="18">
                        <c:v>1.5199999999999996</c:v>
                      </c:pt>
                      <c:pt idx="19">
                        <c:v>1.58</c:v>
                      </c:pt>
                      <c:pt idx="20">
                        <c:v>1.6700000000000008</c:v>
                      </c:pt>
                      <c:pt idx="21">
                        <c:v>1.7399999999999998</c:v>
                      </c:pt>
                      <c:pt idx="22">
                        <c:v>1.7600000000000007</c:v>
                      </c:pt>
                      <c:pt idx="23">
                        <c:v>1.8099999999999996</c:v>
                      </c:pt>
                      <c:pt idx="24">
                        <c:v>2.0099999999999998</c:v>
                      </c:pt>
                      <c:pt idx="25">
                        <c:v>2.0199999999999996</c:v>
                      </c:pt>
                      <c:pt idx="26">
                        <c:v>2.0299999999999985</c:v>
                      </c:pt>
                      <c:pt idx="27">
                        <c:v>2.0199999999999996</c:v>
                      </c:pt>
                      <c:pt idx="28">
                        <c:v>2.0199999999999996</c:v>
                      </c:pt>
                      <c:pt idx="29">
                        <c:v>2.0499999999999998</c:v>
                      </c:pt>
                      <c:pt idx="30">
                        <c:v>2.0700000000000003</c:v>
                      </c:pt>
                      <c:pt idx="31">
                        <c:v>2.0499999999999989</c:v>
                      </c:pt>
                      <c:pt idx="32">
                        <c:v>1.9799999999999995</c:v>
                      </c:pt>
                      <c:pt idx="33">
                        <c:v>2.0500000000000007</c:v>
                      </c:pt>
                      <c:pt idx="34">
                        <c:v>2</c:v>
                      </c:pt>
                      <c:pt idx="35">
                        <c:v>1.9299999999999997</c:v>
                      </c:pt>
                    </c:numCache>
                  </c:numRef>
                </c:val>
                <c:smooth val="0"/>
                <c:extLst xmlns:c16r2="http://schemas.microsoft.com/office/drawing/2015/06/chart">
                  <c:ext xmlns:c16="http://schemas.microsoft.com/office/drawing/2014/chart" uri="{C3380CC4-5D6E-409C-BE32-E72D297353CC}">
                    <c16:uniqueId val="{00000003-2994-4541-8E25-83443CA9012B}"/>
                  </c:ext>
                </c:extLst>
              </c15:ser>
            </c15:filteredLineSeries>
            <c15:filteredLineSeries>
              <c15:ser>
                <c:idx val="3"/>
                <c:order val="4"/>
                <c:tx>
                  <c:strRef>
                    <c:extLst xmlns:c16r2="http://schemas.microsoft.com/office/drawing/2015/06/chart" xmlns:c15="http://schemas.microsoft.com/office/drawing/2012/chart">
                      <c:ext xmlns:c15="http://schemas.microsoft.com/office/drawing/2012/chart" uri="{02D57815-91ED-43cb-92C2-25804820EDAC}">
                        <c15:formulaRef>
                          <c15:sqref>Sheet2!$E$2</c15:sqref>
                        </c15:formulaRef>
                      </c:ext>
                    </c:extLst>
                    <c:strCache>
                      <c:ptCount val="1"/>
                      <c:pt idx="0">
                        <c:v>Incarceration currently</c:v>
                      </c:pt>
                    </c:strCache>
                  </c:strRef>
                </c:tx>
                <c:spPr>
                  <a:ln w="28575" cap="rnd">
                    <a:solidFill>
                      <a:schemeClr val="accent2"/>
                    </a:solidFill>
                    <a:prstDash val="sysDash"/>
                    <a:round/>
                  </a:ln>
                  <a:effectLst/>
                </c:spPr>
                <c:marker>
                  <c:symbol val="none"/>
                </c:marker>
                <c:cat>
                  <c:numRef>
                    <c:extLst>
                      <c:ext xmlns:c15="http://schemas.microsoft.com/office/drawing/2012/char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Sheet2!$E$3:$E$43</c15:sqref>
                        </c15:fullRef>
                        <c15:formulaRef>
                          <c15:sqref>Sheet2!$E$8:$E$43</c15:sqref>
                        </c15:formulaRef>
                      </c:ext>
                    </c:extLst>
                    <c:numCache>
                      <c:formatCode>#,##0.00_);\(#,##0.00\)</c:formatCode>
                      <c:ptCount val="36"/>
                      <c:pt idx="0">
                        <c:v>0.26000000000000012</c:v>
                      </c:pt>
                      <c:pt idx="1">
                        <c:v>0.27</c:v>
                      </c:pt>
                      <c:pt idx="2">
                        <c:v>0.29999999999999993</c:v>
                      </c:pt>
                      <c:pt idx="3">
                        <c:v>0.31000000000000005</c:v>
                      </c:pt>
                      <c:pt idx="4">
                        <c:v>0.32999999999999996</c:v>
                      </c:pt>
                      <c:pt idx="5">
                        <c:v>0.34000000000000008</c:v>
                      </c:pt>
                      <c:pt idx="6">
                        <c:v>0.35</c:v>
                      </c:pt>
                      <c:pt idx="7">
                        <c:v>0.38</c:v>
                      </c:pt>
                      <c:pt idx="8">
                        <c:v>0.39</c:v>
                      </c:pt>
                      <c:pt idx="9">
                        <c:v>0.40999999999999992</c:v>
                      </c:pt>
                      <c:pt idx="10">
                        <c:v>0.45999999999999985</c:v>
                      </c:pt>
                      <c:pt idx="11">
                        <c:v>0.49</c:v>
                      </c:pt>
                      <c:pt idx="12">
                        <c:v>0.53</c:v>
                      </c:pt>
                      <c:pt idx="13">
                        <c:v>0.56999999999999995</c:v>
                      </c:pt>
                      <c:pt idx="14">
                        <c:v>0.63</c:v>
                      </c:pt>
                      <c:pt idx="15">
                        <c:v>0.71000000000000008</c:v>
                      </c:pt>
                      <c:pt idx="16">
                        <c:v>0.74999999999999989</c:v>
                      </c:pt>
                      <c:pt idx="17">
                        <c:v>0.81</c:v>
                      </c:pt>
                      <c:pt idx="18">
                        <c:v>0.8600000000000001</c:v>
                      </c:pt>
                      <c:pt idx="19">
                        <c:v>0.91000000000000014</c:v>
                      </c:pt>
                      <c:pt idx="20">
                        <c:v>0.92000000000000015</c:v>
                      </c:pt>
                      <c:pt idx="21">
                        <c:v>0.96</c:v>
                      </c:pt>
                      <c:pt idx="22">
                        <c:v>0.96999999999999975</c:v>
                      </c:pt>
                      <c:pt idx="23">
                        <c:v>0.99000000000000021</c:v>
                      </c:pt>
                      <c:pt idx="24">
                        <c:v>1.03</c:v>
                      </c:pt>
                      <c:pt idx="25">
                        <c:v>1.02</c:v>
                      </c:pt>
                      <c:pt idx="26">
                        <c:v>1.03</c:v>
                      </c:pt>
                      <c:pt idx="27">
                        <c:v>1.04</c:v>
                      </c:pt>
                      <c:pt idx="28">
                        <c:v>1.0500000000000003</c:v>
                      </c:pt>
                      <c:pt idx="29">
                        <c:v>1.0799999999999998</c:v>
                      </c:pt>
                      <c:pt idx="30">
                        <c:v>1.0700000000000003</c:v>
                      </c:pt>
                      <c:pt idx="31">
                        <c:v>1.08</c:v>
                      </c:pt>
                      <c:pt idx="32">
                        <c:v>1.07</c:v>
                      </c:pt>
                      <c:pt idx="33">
                        <c:v>1.08</c:v>
                      </c:pt>
                      <c:pt idx="34">
                        <c:v>1.06</c:v>
                      </c:pt>
                      <c:pt idx="35">
                        <c:v>1.02</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2994-4541-8E25-83443CA9012B}"/>
                  </c:ext>
                </c:extLst>
              </c15:ser>
            </c15:filteredLineSeries>
          </c:ext>
        </c:extLst>
      </c:lineChart>
      <c:catAx>
        <c:axId val="24387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3876624"/>
        <c:crosses val="autoZero"/>
        <c:auto val="1"/>
        <c:lblAlgn val="ctr"/>
        <c:lblOffset val="100"/>
        <c:tickLblSkip val="5"/>
        <c:tickMarkSkip val="5"/>
        <c:noMultiLvlLbl val="0"/>
      </c:catAx>
      <c:valAx>
        <c:axId val="24387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 of U.S. adults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_);\(#,##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3876232"/>
        <c:crosses val="autoZero"/>
        <c:crossBetween val="between"/>
      </c:valAx>
      <c:spPr>
        <a:noFill/>
        <a:ln>
          <a:solidFill>
            <a:schemeClr val="bg2"/>
          </a:solidFill>
        </a:ln>
        <a:effectLst/>
      </c:spPr>
    </c:plotArea>
    <c:plotVisOnly val="1"/>
    <c:dispBlanksAs val="zero"/>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solidFill>
                  <a:sysClr val="windowText" lastClr="000000"/>
                </a:solidFill>
              </a:rPr>
              <a:t>Trends</a:t>
            </a:r>
            <a:r>
              <a:rPr lang="en-US" sz="2400" baseline="0">
                <a:solidFill>
                  <a:sysClr val="windowText" lastClr="000000"/>
                </a:solidFill>
              </a:rPr>
              <a:t> in percentage of U.S. adults with</a:t>
            </a:r>
          </a:p>
          <a:p>
            <a:pPr>
              <a:defRPr sz="2400"/>
            </a:pPr>
            <a:r>
              <a:rPr lang="en-US" sz="2400" baseline="0">
                <a:solidFill>
                  <a:sysClr val="windowText" lastClr="000000"/>
                </a:solidFill>
              </a:rPr>
              <a:t>felony history, SSDI benefits and incarceration history</a:t>
            </a:r>
            <a:endParaRPr lang="en-US" sz="240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86547209458054E-2"/>
          <c:y val="0.16144452397995704"/>
          <c:w val="0.89127081072343961"/>
          <c:h val="0.73894619104815285"/>
        </c:manualLayout>
      </c:layout>
      <c:lineChart>
        <c:grouping val="standard"/>
        <c:varyColors val="0"/>
        <c:ser>
          <c:idx val="0"/>
          <c:order val="0"/>
          <c:tx>
            <c:strRef>
              <c:f>Sheet2!$B$2</c:f>
              <c:strCache>
                <c:ptCount val="1"/>
                <c:pt idx="0">
                  <c:v>Felony history</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Sheet2!$B$3:$B$43</c15:sqref>
                  </c15:fullRef>
                </c:ext>
              </c:extLst>
              <c:f>Sheet2!$B$8:$B$43</c:f>
              <c:numCache>
                <c:formatCode>#,##0.00_);\(#,##0.00\)</c:formatCode>
                <c:ptCount val="36"/>
                <c:pt idx="0">
                  <c:v>2.36</c:v>
                </c:pt>
                <c:pt idx="1">
                  <c:v>2.3800000000000003</c:v>
                </c:pt>
                <c:pt idx="2">
                  <c:v>2.42</c:v>
                </c:pt>
                <c:pt idx="3">
                  <c:v>2.3800000000000003</c:v>
                </c:pt>
                <c:pt idx="4">
                  <c:v>2.34</c:v>
                </c:pt>
                <c:pt idx="5">
                  <c:v>2.3800000000000003</c:v>
                </c:pt>
                <c:pt idx="6">
                  <c:v>2.42</c:v>
                </c:pt>
                <c:pt idx="7">
                  <c:v>2.4699999999999998</c:v>
                </c:pt>
                <c:pt idx="8">
                  <c:v>2.52</c:v>
                </c:pt>
                <c:pt idx="9">
                  <c:v>2.59</c:v>
                </c:pt>
                <c:pt idx="10">
                  <c:v>2.78</c:v>
                </c:pt>
                <c:pt idx="11">
                  <c:v>2.82</c:v>
                </c:pt>
                <c:pt idx="12">
                  <c:v>2.91</c:v>
                </c:pt>
                <c:pt idx="13">
                  <c:v>3.01</c:v>
                </c:pt>
                <c:pt idx="14">
                  <c:v>3.1300000000000003</c:v>
                </c:pt>
                <c:pt idx="15">
                  <c:v>3.2399999999999998</c:v>
                </c:pt>
                <c:pt idx="16">
                  <c:v>3.35</c:v>
                </c:pt>
                <c:pt idx="17">
                  <c:v>3.44</c:v>
                </c:pt>
                <c:pt idx="18">
                  <c:v>3.51</c:v>
                </c:pt>
                <c:pt idx="19">
                  <c:v>3.62</c:v>
                </c:pt>
                <c:pt idx="20">
                  <c:v>3.7199999999999998</c:v>
                </c:pt>
                <c:pt idx="21">
                  <c:v>3.8699999999999997</c:v>
                </c:pt>
                <c:pt idx="22">
                  <c:v>4.0599999999999996</c:v>
                </c:pt>
                <c:pt idx="23">
                  <c:v>4.1900000000000004</c:v>
                </c:pt>
                <c:pt idx="24">
                  <c:v>4.24</c:v>
                </c:pt>
                <c:pt idx="25">
                  <c:v>4.41</c:v>
                </c:pt>
                <c:pt idx="26">
                  <c:v>4.5900000000000007</c:v>
                </c:pt>
                <c:pt idx="27">
                  <c:v>4.84</c:v>
                </c:pt>
                <c:pt idx="28">
                  <c:v>5.0299999999999994</c:v>
                </c:pt>
                <c:pt idx="29">
                  <c:v>5.2200000000000006</c:v>
                </c:pt>
                <c:pt idx="30">
                  <c:v>5.5</c:v>
                </c:pt>
                <c:pt idx="31">
                  <c:v>5.6000000000000005</c:v>
                </c:pt>
                <c:pt idx="32">
                  <c:v>5.86</c:v>
                </c:pt>
                <c:pt idx="33">
                  <c:v>5.9499999999999993</c:v>
                </c:pt>
                <c:pt idx="34">
                  <c:v>5.99</c:v>
                </c:pt>
                <c:pt idx="35">
                  <c:v>6.17</c:v>
                </c:pt>
              </c:numCache>
            </c:numRef>
          </c:val>
          <c:smooth val="0"/>
          <c:extLst xmlns:c16r2="http://schemas.microsoft.com/office/drawing/2015/06/chart">
            <c:ext xmlns:c16="http://schemas.microsoft.com/office/drawing/2014/chart" uri="{C3380CC4-5D6E-409C-BE32-E72D297353CC}">
              <c16:uniqueId val="{00000000-2994-4541-8E25-83443CA9012B}"/>
            </c:ext>
          </c:extLst>
        </c:ser>
        <c:ser>
          <c:idx val="4"/>
          <c:order val="2"/>
          <c:tx>
            <c:strRef>
              <c:f>Sheet2!$F$2</c:f>
              <c:strCache>
                <c:ptCount val="1"/>
                <c:pt idx="0">
                  <c:v>SSDI Beneficiary</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Sheet2!$F$3:$F$43</c15:sqref>
                  </c15:fullRef>
                </c:ext>
              </c:extLst>
              <c:f>Sheet2!$F$8:$F$43</c:f>
              <c:numCache>
                <c:formatCode>General</c:formatCode>
                <c:ptCount val="36"/>
                <c:pt idx="0" formatCode="0.00">
                  <c:v>1.6863196319325318</c:v>
                </c:pt>
                <c:pt idx="1" formatCode="0.00">
                  <c:v>1.7738472607905402</c:v>
                </c:pt>
                <c:pt idx="2" formatCode="0.00">
                  <c:v>1.8354512988425558</c:v>
                </c:pt>
                <c:pt idx="3" formatCode="0.00">
                  <c:v>1.8169130125735042</c:v>
                </c:pt>
                <c:pt idx="4" formatCode="0.00">
                  <c:v>1.7768333987867095</c:v>
                </c:pt>
                <c:pt idx="5" formatCode="0.00">
                  <c:v>1.7332837905756089</c:v>
                </c:pt>
                <c:pt idx="6" formatCode="0.00">
                  <c:v>1.6542238281789396</c:v>
                </c:pt>
                <c:pt idx="7" formatCode="0.00">
                  <c:v>1.5282445717937416</c:v>
                </c:pt>
                <c:pt idx="8" formatCode="0.00">
                  <c:v>1.4881688288227259</c:v>
                </c:pt>
                <c:pt idx="9" formatCode="0.00">
                  <c:v>1.4815694092795701</c:v>
                </c:pt>
                <c:pt idx="10" formatCode="0.00">
                  <c:v>1.5000824778302861</c:v>
                </c:pt>
                <c:pt idx="11" formatCode="0.00">
                  <c:v>1.5239219394055081</c:v>
                </c:pt>
                <c:pt idx="12" formatCode="0.00">
                  <c:v>1.5432238359943218</c:v>
                </c:pt>
                <c:pt idx="13" formatCode="0.00">
                  <c:v>1.5508863395166594</c:v>
                </c:pt>
                <c:pt idx="14" formatCode="0.00">
                  <c:v>1.5696640882730468</c:v>
                </c:pt>
                <c:pt idx="15" formatCode="0.00">
                  <c:v>1.6168698861553448</c:v>
                </c:pt>
                <c:pt idx="16" formatCode="0.00">
                  <c:v>1.6983097963035365</c:v>
                </c:pt>
                <c:pt idx="17" formatCode="0.00">
                  <c:v>1.8245247010292942</c:v>
                </c:pt>
                <c:pt idx="18" formatCode="0.00">
                  <c:v>1.9394936885677552</c:v>
                </c:pt>
                <c:pt idx="19" formatCode="0.00">
                  <c:v>2.0481095169782844</c:v>
                </c:pt>
                <c:pt idx="20" formatCode="0.00">
                  <c:v>2.139530682268608</c:v>
                </c:pt>
                <c:pt idx="21" formatCode="0.00">
                  <c:v>2.2235089782466106</c:v>
                </c:pt>
                <c:pt idx="22" formatCode="0.00">
                  <c:v>2.2620148995582841</c:v>
                </c:pt>
                <c:pt idx="23" formatCode="0.00">
                  <c:v>2.3269930365481595</c:v>
                </c:pt>
                <c:pt idx="24" formatCode="0.00">
                  <c:v>2.4059766079393632</c:v>
                </c:pt>
                <c:pt idx="25" formatCode="0.00">
                  <c:v>2.4452265589909996</c:v>
                </c:pt>
                <c:pt idx="26" formatCode="0.00">
                  <c:v>2.5168712015078349</c:v>
                </c:pt>
                <c:pt idx="27" formatCode="0.00">
                  <c:v>2.6312994357090034</c:v>
                </c:pt>
                <c:pt idx="28" formatCode="0.00">
                  <c:v>2.7513110743056033</c:v>
                </c:pt>
                <c:pt idx="29" formatCode="0.00">
                  <c:v>2.8718319684107447</c:v>
                </c:pt>
                <c:pt idx="30" formatCode="0.00">
                  <c:v>3.0285719861680276</c:v>
                </c:pt>
                <c:pt idx="31" formatCode="0.00">
                  <c:v>3.0838714392211384</c:v>
                </c:pt>
                <c:pt idx="32" formatCode="0.00">
                  <c:v>3.1161291131711057</c:v>
                </c:pt>
                <c:pt idx="33" formatCode="0.00">
                  <c:v>3.2932715517895996</c:v>
                </c:pt>
                <c:pt idx="34" formatCode="0.00">
                  <c:v>3.3457783113481976</c:v>
                </c:pt>
                <c:pt idx="35" formatCode="0.00">
                  <c:v>3.4933328903523146</c:v>
                </c:pt>
              </c:numCache>
            </c:numRef>
          </c:val>
          <c:smooth val="0"/>
          <c:extLst xmlns:c16r2="http://schemas.microsoft.com/office/drawing/2015/06/chart">
            <c:ext xmlns:c16="http://schemas.microsoft.com/office/drawing/2014/chart" uri="{C3380CC4-5D6E-409C-BE32-E72D297353CC}">
              <c16:uniqueId val="{00000001-2994-4541-8E25-83443CA9012B}"/>
            </c:ext>
          </c:extLst>
        </c:ser>
        <c:ser>
          <c:idx val="2"/>
          <c:order val="3"/>
          <c:tx>
            <c:strRef>
              <c:f>Sheet2!$D$2</c:f>
              <c:strCache>
                <c:ptCount val="1"/>
                <c:pt idx="0">
                  <c:v>Incarceration history</c:v>
                </c:pt>
              </c:strCache>
            </c:strRef>
          </c:tx>
          <c:spPr>
            <a:ln w="28575" cap="sq">
              <a:solidFill>
                <a:schemeClr val="accent2"/>
              </a:solidFill>
              <a:round/>
            </a:ln>
            <a:effectLst/>
          </c:spPr>
          <c:marker>
            <c:symbol val="none"/>
          </c:marker>
          <c:cat>
            <c:numRef>
              <c:extLst>
                <c:ext xmlns:c15="http://schemas.microsoft.com/office/drawing/2012/chart" uri="{02D57815-91ED-43cb-92C2-25804820EDAC}">
                  <c15:fullRef>
                    <c15:sqref>Sheet2!$A$3:$A$43</c15:sqref>
                  </c15:fullRef>
                </c:ext>
              </c:extLst>
              <c:f>Sheet2!$A$8:$A$43</c:f>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Sheet2!$D$3:$D$43</c15:sqref>
                  </c15:fullRef>
                </c:ext>
              </c:extLst>
              <c:f>Sheet2!$D$8:$D$43</c:f>
              <c:numCache>
                <c:formatCode>#,##0.00_);\(#,##0.00\)</c:formatCode>
                <c:ptCount val="36"/>
                <c:pt idx="0">
                  <c:v>0.67999999999999994</c:v>
                </c:pt>
                <c:pt idx="1">
                  <c:v>0.67999999999999994</c:v>
                </c:pt>
                <c:pt idx="2">
                  <c:v>0.66</c:v>
                </c:pt>
                <c:pt idx="3">
                  <c:v>0.63</c:v>
                </c:pt>
                <c:pt idx="4">
                  <c:v>0.6</c:v>
                </c:pt>
                <c:pt idx="5">
                  <c:v>0.6</c:v>
                </c:pt>
                <c:pt idx="6">
                  <c:v>0.62</c:v>
                </c:pt>
                <c:pt idx="7">
                  <c:v>0.64</c:v>
                </c:pt>
                <c:pt idx="8">
                  <c:v>0.67</c:v>
                </c:pt>
                <c:pt idx="9">
                  <c:v>0.69</c:v>
                </c:pt>
                <c:pt idx="10">
                  <c:v>0.70000000000000007</c:v>
                </c:pt>
                <c:pt idx="11">
                  <c:v>0.73</c:v>
                </c:pt>
                <c:pt idx="12">
                  <c:v>0.77</c:v>
                </c:pt>
                <c:pt idx="13">
                  <c:v>0.80999999999999994</c:v>
                </c:pt>
                <c:pt idx="14">
                  <c:v>0.86</c:v>
                </c:pt>
                <c:pt idx="15">
                  <c:v>0.89</c:v>
                </c:pt>
                <c:pt idx="16">
                  <c:v>0.94000000000000006</c:v>
                </c:pt>
                <c:pt idx="17">
                  <c:v>0.97</c:v>
                </c:pt>
                <c:pt idx="18">
                  <c:v>1.03</c:v>
                </c:pt>
                <c:pt idx="19">
                  <c:v>1.08</c:v>
                </c:pt>
                <c:pt idx="20">
                  <c:v>1.1599999999999999</c:v>
                </c:pt>
                <c:pt idx="21">
                  <c:v>1.21</c:v>
                </c:pt>
                <c:pt idx="22">
                  <c:v>1.29</c:v>
                </c:pt>
                <c:pt idx="23">
                  <c:v>1.3599999999999999</c:v>
                </c:pt>
                <c:pt idx="24">
                  <c:v>1.43</c:v>
                </c:pt>
                <c:pt idx="25">
                  <c:v>1.5</c:v>
                </c:pt>
                <c:pt idx="26">
                  <c:v>1.5599999999999998</c:v>
                </c:pt>
                <c:pt idx="27">
                  <c:v>1.6400000000000001</c:v>
                </c:pt>
                <c:pt idx="28">
                  <c:v>1.69</c:v>
                </c:pt>
                <c:pt idx="29">
                  <c:v>1.7500000000000002</c:v>
                </c:pt>
                <c:pt idx="30">
                  <c:v>1.8599999999999999</c:v>
                </c:pt>
                <c:pt idx="31">
                  <c:v>1.8900000000000001</c:v>
                </c:pt>
                <c:pt idx="32">
                  <c:v>1.91</c:v>
                </c:pt>
                <c:pt idx="33">
                  <c:v>2.02</c:v>
                </c:pt>
                <c:pt idx="34">
                  <c:v>2.0299999999999998</c:v>
                </c:pt>
                <c:pt idx="35">
                  <c:v>2.08</c:v>
                </c:pt>
              </c:numCache>
            </c:numRef>
          </c:val>
          <c:smooth val="0"/>
          <c:extLst xmlns:c16r2="http://schemas.microsoft.com/office/drawing/2015/06/chart">
            <c:ext xmlns:c16="http://schemas.microsoft.com/office/drawing/2014/chart" uri="{C3380CC4-5D6E-409C-BE32-E72D297353CC}">
              <c16:uniqueId val="{00000002-2994-4541-8E25-83443CA9012B}"/>
            </c:ext>
          </c:extLst>
        </c:ser>
        <c:dLbls>
          <c:showLegendKey val="0"/>
          <c:showVal val="0"/>
          <c:showCatName val="0"/>
          <c:showSerName val="0"/>
          <c:showPercent val="0"/>
          <c:showBubbleSize val="0"/>
        </c:dLbls>
        <c:smooth val="0"/>
        <c:axId val="509468192"/>
        <c:axId val="507663440"/>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Sheet2!$C$2</c15:sqref>
                        </c15:formulaRef>
                      </c:ext>
                    </c:extLst>
                    <c:strCache>
                      <c:ptCount val="1"/>
                      <c:pt idx="0">
                        <c:v>Felony in current supervision</c:v>
                      </c:pt>
                    </c:strCache>
                  </c:strRef>
                </c:tx>
                <c:spPr>
                  <a:ln w="28575" cap="rnd">
                    <a:solidFill>
                      <a:schemeClr val="accent1"/>
                    </a:solidFill>
                    <a:prstDash val="sysDash"/>
                    <a:round/>
                  </a:ln>
                  <a:effectLst/>
                </c:spPr>
                <c:marker>
                  <c:symbol val="none"/>
                </c:marker>
                <c:cat>
                  <c:numRef>
                    <c:extLst>
                      <c:ex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uri="{02D57815-91ED-43cb-92C2-25804820EDAC}">
                        <c15:fullRef>
                          <c15:sqref>Sheet2!$C$3:$C$43</c15:sqref>
                        </c15:fullRef>
                        <c15:formulaRef>
                          <c15:sqref>Sheet2!$C$8:$C$43</c15:sqref>
                        </c15:formulaRef>
                      </c:ext>
                    </c:extLst>
                    <c:numCache>
                      <c:formatCode>#,##0.00_);\(#,##0.00\)</c:formatCode>
                      <c:ptCount val="36"/>
                      <c:pt idx="0">
                        <c:v>0.58000000000000007</c:v>
                      </c:pt>
                      <c:pt idx="1">
                        <c:v>0.60999999999999943</c:v>
                      </c:pt>
                      <c:pt idx="2">
                        <c:v>0.56999999999999984</c:v>
                      </c:pt>
                      <c:pt idx="3">
                        <c:v>0.58999999999999986</c:v>
                      </c:pt>
                      <c:pt idx="4">
                        <c:v>0.64999999999999991</c:v>
                      </c:pt>
                      <c:pt idx="5">
                        <c:v>0.63999999999999968</c:v>
                      </c:pt>
                      <c:pt idx="6">
                        <c:v>0.66999999999999993</c:v>
                      </c:pt>
                      <c:pt idx="7">
                        <c:v>0.71000000000000041</c:v>
                      </c:pt>
                      <c:pt idx="8">
                        <c:v>0.77</c:v>
                      </c:pt>
                      <c:pt idx="9">
                        <c:v>0.80000000000000027</c:v>
                      </c:pt>
                      <c:pt idx="10">
                        <c:v>0.85000000000000009</c:v>
                      </c:pt>
                      <c:pt idx="11">
                        <c:v>0.93000000000000016</c:v>
                      </c:pt>
                      <c:pt idx="12">
                        <c:v>1</c:v>
                      </c:pt>
                      <c:pt idx="13">
                        <c:v>1.0700000000000003</c:v>
                      </c:pt>
                      <c:pt idx="14">
                        <c:v>1.1599999999999997</c:v>
                      </c:pt>
                      <c:pt idx="15">
                        <c:v>1.2600000000000002</c:v>
                      </c:pt>
                      <c:pt idx="16">
                        <c:v>1.3299999999999996</c:v>
                      </c:pt>
                      <c:pt idx="17">
                        <c:v>1.4</c:v>
                      </c:pt>
                      <c:pt idx="18">
                        <c:v>1.5199999999999996</c:v>
                      </c:pt>
                      <c:pt idx="19">
                        <c:v>1.58</c:v>
                      </c:pt>
                      <c:pt idx="20">
                        <c:v>1.6700000000000008</c:v>
                      </c:pt>
                      <c:pt idx="21">
                        <c:v>1.7399999999999998</c:v>
                      </c:pt>
                      <c:pt idx="22">
                        <c:v>1.7600000000000007</c:v>
                      </c:pt>
                      <c:pt idx="23">
                        <c:v>1.8099999999999996</c:v>
                      </c:pt>
                      <c:pt idx="24">
                        <c:v>2.0099999999999998</c:v>
                      </c:pt>
                      <c:pt idx="25">
                        <c:v>2.0199999999999996</c:v>
                      </c:pt>
                      <c:pt idx="26">
                        <c:v>2.0299999999999985</c:v>
                      </c:pt>
                      <c:pt idx="27">
                        <c:v>2.0199999999999996</c:v>
                      </c:pt>
                      <c:pt idx="28">
                        <c:v>2.0199999999999996</c:v>
                      </c:pt>
                      <c:pt idx="29">
                        <c:v>2.0499999999999998</c:v>
                      </c:pt>
                      <c:pt idx="30">
                        <c:v>2.0700000000000003</c:v>
                      </c:pt>
                      <c:pt idx="31">
                        <c:v>2.0499999999999989</c:v>
                      </c:pt>
                      <c:pt idx="32">
                        <c:v>1.9799999999999995</c:v>
                      </c:pt>
                      <c:pt idx="33">
                        <c:v>2.0500000000000007</c:v>
                      </c:pt>
                      <c:pt idx="34">
                        <c:v>2</c:v>
                      </c:pt>
                      <c:pt idx="35">
                        <c:v>1.9299999999999997</c:v>
                      </c:pt>
                    </c:numCache>
                  </c:numRef>
                </c:val>
                <c:smooth val="0"/>
                <c:extLst xmlns:c16r2="http://schemas.microsoft.com/office/drawing/2015/06/chart">
                  <c:ext xmlns:c16="http://schemas.microsoft.com/office/drawing/2014/chart" uri="{C3380CC4-5D6E-409C-BE32-E72D297353CC}">
                    <c16:uniqueId val="{00000003-2994-4541-8E25-83443CA9012B}"/>
                  </c:ext>
                </c:extLst>
              </c15:ser>
            </c15:filteredLineSeries>
            <c15:filteredLineSeries>
              <c15:ser>
                <c:idx val="3"/>
                <c:order val="4"/>
                <c:tx>
                  <c:strRef>
                    <c:extLst xmlns:c15="http://schemas.microsoft.com/office/drawing/2012/chart" xmlns:c16r2="http://schemas.microsoft.com/office/drawing/2015/06/chart">
                      <c:ext xmlns:c15="http://schemas.microsoft.com/office/drawing/2012/chart" uri="{02D57815-91ED-43cb-92C2-25804820EDAC}">
                        <c15:formulaRef>
                          <c15:sqref>Sheet2!$E$2</c15:sqref>
                        </c15:formulaRef>
                      </c:ext>
                    </c:extLst>
                    <c:strCache>
                      <c:ptCount val="1"/>
                      <c:pt idx="0">
                        <c:v>Incarceration currently</c:v>
                      </c:pt>
                    </c:strCache>
                  </c:strRef>
                </c:tx>
                <c:spPr>
                  <a:ln w="28575" cap="rnd">
                    <a:solidFill>
                      <a:schemeClr val="accent2"/>
                    </a:solidFill>
                    <a:prstDash val="sysDash"/>
                    <a:round/>
                  </a:ln>
                  <a:effectLst/>
                </c:spPr>
                <c:marker>
                  <c:symbol val="none"/>
                </c:marker>
                <c:cat>
                  <c:numRef>
                    <c:extLst>
                      <c:ext xmlns:c15="http://schemas.microsoft.com/office/drawing/2012/chart" uri="{02D57815-91ED-43cb-92C2-25804820EDAC}">
                        <c15:fullRef>
                          <c15:sqref>Sheet2!$A$3:$A$43</c15:sqref>
                        </c15:fullRef>
                        <c15:formulaRef>
                          <c15:sqref>Sheet2!$A$8:$A$43</c15:sqref>
                        </c15:formulaRef>
                      </c:ext>
                    </c:extLst>
                    <c:numCache>
                      <c:formatCode>General</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extLst>
                      <c:ext xmlns:c15="http://schemas.microsoft.com/office/drawing/2012/chart" uri="{02D57815-91ED-43cb-92C2-25804820EDAC}">
                        <c15:fullRef>
                          <c15:sqref>Sheet2!$E$3:$E$43</c15:sqref>
                        </c15:fullRef>
                        <c15:formulaRef>
                          <c15:sqref>Sheet2!$E$8:$E$43</c15:sqref>
                        </c15:formulaRef>
                      </c:ext>
                    </c:extLst>
                    <c:numCache>
                      <c:formatCode>#,##0.00_);\(#,##0.00\)</c:formatCode>
                      <c:ptCount val="36"/>
                      <c:pt idx="0">
                        <c:v>0.26000000000000012</c:v>
                      </c:pt>
                      <c:pt idx="1">
                        <c:v>0.27</c:v>
                      </c:pt>
                      <c:pt idx="2">
                        <c:v>0.29999999999999993</c:v>
                      </c:pt>
                      <c:pt idx="3">
                        <c:v>0.31000000000000005</c:v>
                      </c:pt>
                      <c:pt idx="4">
                        <c:v>0.32999999999999996</c:v>
                      </c:pt>
                      <c:pt idx="5">
                        <c:v>0.34000000000000008</c:v>
                      </c:pt>
                      <c:pt idx="6">
                        <c:v>0.35</c:v>
                      </c:pt>
                      <c:pt idx="7">
                        <c:v>0.38</c:v>
                      </c:pt>
                      <c:pt idx="8">
                        <c:v>0.39</c:v>
                      </c:pt>
                      <c:pt idx="9">
                        <c:v>0.40999999999999992</c:v>
                      </c:pt>
                      <c:pt idx="10">
                        <c:v>0.45999999999999985</c:v>
                      </c:pt>
                      <c:pt idx="11">
                        <c:v>0.49</c:v>
                      </c:pt>
                      <c:pt idx="12">
                        <c:v>0.53</c:v>
                      </c:pt>
                      <c:pt idx="13">
                        <c:v>0.56999999999999995</c:v>
                      </c:pt>
                      <c:pt idx="14">
                        <c:v>0.63</c:v>
                      </c:pt>
                      <c:pt idx="15">
                        <c:v>0.71000000000000008</c:v>
                      </c:pt>
                      <c:pt idx="16">
                        <c:v>0.74999999999999989</c:v>
                      </c:pt>
                      <c:pt idx="17">
                        <c:v>0.81</c:v>
                      </c:pt>
                      <c:pt idx="18">
                        <c:v>0.8600000000000001</c:v>
                      </c:pt>
                      <c:pt idx="19">
                        <c:v>0.91000000000000014</c:v>
                      </c:pt>
                      <c:pt idx="20">
                        <c:v>0.92000000000000015</c:v>
                      </c:pt>
                      <c:pt idx="21">
                        <c:v>0.96</c:v>
                      </c:pt>
                      <c:pt idx="22">
                        <c:v>0.96999999999999975</c:v>
                      </c:pt>
                      <c:pt idx="23">
                        <c:v>0.99000000000000021</c:v>
                      </c:pt>
                      <c:pt idx="24">
                        <c:v>1.03</c:v>
                      </c:pt>
                      <c:pt idx="25">
                        <c:v>1.02</c:v>
                      </c:pt>
                      <c:pt idx="26">
                        <c:v>1.03</c:v>
                      </c:pt>
                      <c:pt idx="27">
                        <c:v>1.04</c:v>
                      </c:pt>
                      <c:pt idx="28">
                        <c:v>1.0500000000000003</c:v>
                      </c:pt>
                      <c:pt idx="29">
                        <c:v>1.0799999999999998</c:v>
                      </c:pt>
                      <c:pt idx="30">
                        <c:v>1.0700000000000003</c:v>
                      </c:pt>
                      <c:pt idx="31">
                        <c:v>1.08</c:v>
                      </c:pt>
                      <c:pt idx="32">
                        <c:v>1.07</c:v>
                      </c:pt>
                      <c:pt idx="33">
                        <c:v>1.08</c:v>
                      </c:pt>
                      <c:pt idx="34">
                        <c:v>1.06</c:v>
                      </c:pt>
                      <c:pt idx="35">
                        <c:v>1.02</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4-2994-4541-8E25-83443CA9012B}"/>
                  </c:ext>
                </c:extLst>
              </c15:ser>
            </c15:filteredLineSeries>
          </c:ext>
        </c:extLst>
      </c:lineChart>
      <c:catAx>
        <c:axId val="50946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7663440"/>
        <c:crosses val="autoZero"/>
        <c:auto val="1"/>
        <c:lblAlgn val="ctr"/>
        <c:lblOffset val="100"/>
        <c:tickLblSkip val="5"/>
        <c:tickMarkSkip val="5"/>
        <c:noMultiLvlLbl val="0"/>
      </c:catAx>
      <c:valAx>
        <c:axId val="5076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 of U.S. adults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_);\(#,##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468192"/>
        <c:crosses val="autoZero"/>
        <c:crossBetween val="between"/>
      </c:valAx>
      <c:spPr>
        <a:noFill/>
        <a:ln>
          <a:solidFill>
            <a:schemeClr val="bg2"/>
          </a:solidFill>
        </a:ln>
        <a:effectLst/>
      </c:spPr>
    </c:plotArea>
    <c:plotVisOnly val="1"/>
    <c:dispBlanksAs val="zero"/>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Trends in percentage not-employed</a:t>
            </a:r>
            <a:r>
              <a:rPr lang="en-US" sz="2400" baseline="0"/>
              <a:t> among prime-age (25-54 year old) overall and by gender</a:t>
            </a:r>
            <a:endParaRPr lang="en-US" sz="2400"/>
          </a:p>
        </c:rich>
      </c:tx>
      <c:layout/>
      <c:overlay val="0"/>
      <c:spPr>
        <a:noFill/>
        <a:ln>
          <a:noFill/>
        </a:ln>
        <a:effectLst/>
      </c:spPr>
    </c:title>
    <c:autoTitleDeleted val="0"/>
    <c:plotArea>
      <c:layout>
        <c:manualLayout>
          <c:layoutTarget val="inner"/>
          <c:xMode val="edge"/>
          <c:yMode val="edge"/>
          <c:x val="7.4390693794275264E-2"/>
          <c:y val="0.16150808414860154"/>
          <c:w val="0.90758247082008447"/>
          <c:h val="0.7278084145418876"/>
        </c:manualLayout>
      </c:layout>
      <c:lineChart>
        <c:grouping val="standard"/>
        <c:varyColors val="0"/>
        <c:ser>
          <c:idx val="2"/>
          <c:order val="0"/>
          <c:tx>
            <c:strRef>
              <c:f>DataPAnotEPOP!$D$1</c:f>
              <c:strCache>
                <c:ptCount val="1"/>
                <c:pt idx="0">
                  <c:v>Women</c:v>
                </c:pt>
              </c:strCache>
            </c:strRef>
          </c:tx>
          <c:spPr>
            <a:ln w="28575" cap="rnd">
              <a:solidFill>
                <a:schemeClr val="accent3"/>
              </a:solidFill>
              <a:round/>
            </a:ln>
            <a:effectLst/>
          </c:spPr>
          <c:marker>
            <c:symbol val="none"/>
          </c:marker>
          <c:cat>
            <c:numRef>
              <c:f>DataPAnotEPOP!$A$2:$A$32</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cat>
          <c:val>
            <c:numRef>
              <c:f>DataPAnotEPOP!$D$2:$D$32</c:f>
              <c:numCache>
                <c:formatCode>0</c:formatCode>
                <c:ptCount val="31"/>
                <c:pt idx="0">
                  <c:v>39.853860357000976</c:v>
                </c:pt>
                <c:pt idx="1">
                  <c:v>38.83338748483775</c:v>
                </c:pt>
                <c:pt idx="2">
                  <c:v>38.799627376383576</c:v>
                </c:pt>
                <c:pt idx="3">
                  <c:v>38.023330591677748</c:v>
                </c:pt>
                <c:pt idx="4">
                  <c:v>36.081388970637178</c:v>
                </c:pt>
                <c:pt idx="5">
                  <c:v>34.686928634144053</c:v>
                </c:pt>
                <c:pt idx="6">
                  <c:v>33.366556857791721</c:v>
                </c:pt>
                <c:pt idx="7">
                  <c:v>31.770943710159329</c:v>
                </c:pt>
                <c:pt idx="8">
                  <c:v>30.670378857161523</c:v>
                </c:pt>
                <c:pt idx="9">
                  <c:v>29.621394827330676</c:v>
                </c:pt>
                <c:pt idx="10">
                  <c:v>29.4223291262484</c:v>
                </c:pt>
                <c:pt idx="11">
                  <c:v>29.942582402052224</c:v>
                </c:pt>
                <c:pt idx="12">
                  <c:v>29.880084526295846</c:v>
                </c:pt>
                <c:pt idx="13">
                  <c:v>29.638003276596351</c:v>
                </c:pt>
                <c:pt idx="14">
                  <c:v>28.506520525156603</c:v>
                </c:pt>
                <c:pt idx="15">
                  <c:v>27.811698803852877</c:v>
                </c:pt>
                <c:pt idx="16">
                  <c:v>27.231410213782254</c:v>
                </c:pt>
                <c:pt idx="17">
                  <c:v>26.455462882090131</c:v>
                </c:pt>
                <c:pt idx="18">
                  <c:v>26.349228419327531</c:v>
                </c:pt>
                <c:pt idx="19">
                  <c:v>25.84234330692118</c:v>
                </c:pt>
                <c:pt idx="20">
                  <c:v>25.776497639213332</c:v>
                </c:pt>
                <c:pt idx="21">
                  <c:v>26.580332145044551</c:v>
                </c:pt>
                <c:pt idx="22">
                  <c:v>27.74069724058208</c:v>
                </c:pt>
                <c:pt idx="23">
                  <c:v>27.993341362658924</c:v>
                </c:pt>
                <c:pt idx="24">
                  <c:v>28.151711125071998</c:v>
                </c:pt>
                <c:pt idx="25">
                  <c:v>28.035876202685657</c:v>
                </c:pt>
                <c:pt idx="26">
                  <c:v>27.498544209349348</c:v>
                </c:pt>
                <c:pt idx="27">
                  <c:v>27.498359371647879</c:v>
                </c:pt>
                <c:pt idx="28">
                  <c:v>27.699599742947143</c:v>
                </c:pt>
                <c:pt idx="29">
                  <c:v>29.792753170750331</c:v>
                </c:pt>
                <c:pt idx="30">
                  <c:v>30.658715436272331</c:v>
                </c:pt>
              </c:numCache>
            </c:numRef>
          </c:val>
          <c:smooth val="0"/>
        </c:ser>
        <c:ser>
          <c:idx val="1"/>
          <c:order val="1"/>
          <c:tx>
            <c:strRef>
              <c:f>DataPAnotEPOP!$C$1</c:f>
              <c:strCache>
                <c:ptCount val="1"/>
                <c:pt idx="0">
                  <c:v>Overall</c:v>
                </c:pt>
              </c:strCache>
            </c:strRef>
          </c:tx>
          <c:spPr>
            <a:ln w="28575" cap="rnd">
              <a:solidFill>
                <a:schemeClr val="accent2"/>
              </a:solidFill>
              <a:round/>
            </a:ln>
            <a:effectLst/>
          </c:spPr>
          <c:marker>
            <c:symbol val="none"/>
          </c:marker>
          <c:cat>
            <c:numRef>
              <c:f>DataPAnotEPOP!$A$2:$A$32</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cat>
          <c:val>
            <c:numRef>
              <c:f>DataPAnotEPOP!$C$2:$C$32</c:f>
              <c:numCache>
                <c:formatCode>0</c:formatCode>
                <c:ptCount val="31"/>
                <c:pt idx="0">
                  <c:v>25.658333333333331</c:v>
                </c:pt>
                <c:pt idx="1">
                  <c:v>25.349999999999994</c:v>
                </c:pt>
                <c:pt idx="2">
                  <c:v>26.49166666666666</c:v>
                </c:pt>
                <c:pt idx="3">
                  <c:v>26.299999999999997</c:v>
                </c:pt>
                <c:pt idx="4">
                  <c:v>24.174999999999997</c:v>
                </c:pt>
                <c:pt idx="5">
                  <c:v>23.299999999999997</c:v>
                </c:pt>
                <c:pt idx="6">
                  <c:v>22.691666666666663</c:v>
                </c:pt>
                <c:pt idx="7">
                  <c:v>21.641666666666666</c:v>
                </c:pt>
                <c:pt idx="8">
                  <c:v>20.816666666666663</c:v>
                </c:pt>
                <c:pt idx="9">
                  <c:v>20.075000000000003</c:v>
                </c:pt>
                <c:pt idx="10">
                  <c:v>20.316666666666663</c:v>
                </c:pt>
                <c:pt idx="11">
                  <c:v>21.358333333333334</c:v>
                </c:pt>
                <c:pt idx="12">
                  <c:v>21.683333333333337</c:v>
                </c:pt>
                <c:pt idx="13">
                  <c:v>21.458333333333329</c:v>
                </c:pt>
                <c:pt idx="14">
                  <c:v>20.766666666666666</c:v>
                </c:pt>
                <c:pt idx="15">
                  <c:v>20.25833333333334</c:v>
                </c:pt>
                <c:pt idx="16">
                  <c:v>19.791666666666671</c:v>
                </c:pt>
                <c:pt idx="17">
                  <c:v>19.141666666666666</c:v>
                </c:pt>
                <c:pt idx="18">
                  <c:v>18.891666666666666</c:v>
                </c:pt>
                <c:pt idx="19">
                  <c:v>18.575000000000003</c:v>
                </c:pt>
                <c:pt idx="20">
                  <c:v>18.541666666666671</c:v>
                </c:pt>
                <c:pt idx="21">
                  <c:v>19.450000000000003</c:v>
                </c:pt>
                <c:pt idx="22">
                  <c:v>20.674999999999997</c:v>
                </c:pt>
                <c:pt idx="23">
                  <c:v>21.174999999999997</c:v>
                </c:pt>
                <c:pt idx="24">
                  <c:v>21.033333333333331</c:v>
                </c:pt>
                <c:pt idx="25">
                  <c:v>20.674999999999997</c:v>
                </c:pt>
                <c:pt idx="26">
                  <c:v>20.174999999999997</c:v>
                </c:pt>
                <c:pt idx="27">
                  <c:v>20.099999999999994</c:v>
                </c:pt>
                <c:pt idx="28">
                  <c:v>20.908333333333331</c:v>
                </c:pt>
                <c:pt idx="29">
                  <c:v>24.216666666666669</c:v>
                </c:pt>
                <c:pt idx="30">
                  <c:v>24.916666666666671</c:v>
                </c:pt>
              </c:numCache>
            </c:numRef>
          </c:val>
          <c:smooth val="0"/>
        </c:ser>
        <c:ser>
          <c:idx val="0"/>
          <c:order val="2"/>
          <c:tx>
            <c:strRef>
              <c:f>DataPAnotEPOP!$B$1</c:f>
              <c:strCache>
                <c:ptCount val="1"/>
                <c:pt idx="0">
                  <c:v>Men</c:v>
                </c:pt>
              </c:strCache>
            </c:strRef>
          </c:tx>
          <c:spPr>
            <a:ln w="28575" cap="rnd">
              <a:solidFill>
                <a:schemeClr val="accent1"/>
              </a:solidFill>
              <a:round/>
            </a:ln>
            <a:effectLst/>
          </c:spPr>
          <c:marker>
            <c:symbol val="none"/>
          </c:marker>
          <c:cat>
            <c:numRef>
              <c:f>DataPAnotEPOP!$A$2:$A$32</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cat>
          <c:val>
            <c:numRef>
              <c:f>DataPAnotEPOP!$B$2:$B$32</c:f>
              <c:numCache>
                <c:formatCode>0</c:formatCode>
                <c:ptCount val="31"/>
                <c:pt idx="0">
                  <c:v>10.604641960631895</c:v>
                </c:pt>
                <c:pt idx="1">
                  <c:v>11.017248607402394</c:v>
                </c:pt>
                <c:pt idx="2">
                  <c:v>13.475835938844895</c:v>
                </c:pt>
                <c:pt idx="3">
                  <c:v>13.901810745463607</c:v>
                </c:pt>
                <c:pt idx="4">
                  <c:v>11.634540366254399</c:v>
                </c:pt>
                <c:pt idx="5">
                  <c:v>11.309064718444901</c:v>
                </c:pt>
                <c:pt idx="6">
                  <c:v>11.472926614148307</c:v>
                </c:pt>
                <c:pt idx="7">
                  <c:v>11.010078611255196</c:v>
                </c:pt>
                <c:pt idx="8">
                  <c:v>10.513953138585094</c:v>
                </c:pt>
                <c:pt idx="9">
                  <c:v>10.117823385663996</c:v>
                </c:pt>
                <c:pt idx="10">
                  <c:v>10.878155477158799</c:v>
                </c:pt>
                <c:pt idx="11">
                  <c:v>12.4758110348629</c:v>
                </c:pt>
                <c:pt idx="12">
                  <c:v>13.213342676643407</c:v>
                </c:pt>
                <c:pt idx="13">
                  <c:v>12.9861206936028</c:v>
                </c:pt>
                <c:pt idx="14">
                  <c:v>12.755212235565395</c:v>
                </c:pt>
                <c:pt idx="15">
                  <c:v>12.413044056721404</c:v>
                </c:pt>
                <c:pt idx="16">
                  <c:v>12.079407161681004</c:v>
                </c:pt>
                <c:pt idx="17">
                  <c:v>11.584424368800697</c:v>
                </c:pt>
                <c:pt idx="18">
                  <c:v>11.174981995811805</c:v>
                </c:pt>
                <c:pt idx="19">
                  <c:v>11.014507599162897</c:v>
                </c:pt>
                <c:pt idx="20">
                  <c:v>10.997721040837902</c:v>
                </c:pt>
                <c:pt idx="21">
                  <c:v>12.060123515762399</c:v>
                </c:pt>
                <c:pt idx="22">
                  <c:v>13.373548719401995</c:v>
                </c:pt>
                <c:pt idx="23">
                  <c:v>14.131238696689906</c:v>
                </c:pt>
                <c:pt idx="24">
                  <c:v>13.666240584899995</c:v>
                </c:pt>
                <c:pt idx="25">
                  <c:v>13.082498725016507</c:v>
                </c:pt>
                <c:pt idx="26">
                  <c:v>12.689600924489696</c:v>
                </c:pt>
                <c:pt idx="27">
                  <c:v>12.489395669301004</c:v>
                </c:pt>
                <c:pt idx="28">
                  <c:v>13.971910869019396</c:v>
                </c:pt>
                <c:pt idx="29">
                  <c:v>18.540636140077396</c:v>
                </c:pt>
                <c:pt idx="30">
                  <c:v>19.037514233179806</c:v>
                </c:pt>
              </c:numCache>
            </c:numRef>
          </c:val>
          <c:smooth val="0"/>
        </c:ser>
        <c:dLbls>
          <c:showLegendKey val="0"/>
          <c:showVal val="0"/>
          <c:showCatName val="0"/>
          <c:showSerName val="0"/>
          <c:showPercent val="0"/>
          <c:showBubbleSize val="0"/>
        </c:dLbls>
        <c:smooth val="0"/>
        <c:axId val="597596072"/>
        <c:axId val="597598032"/>
      </c:lineChart>
      <c:catAx>
        <c:axId val="59759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7598032"/>
        <c:crosses val="autoZero"/>
        <c:auto val="1"/>
        <c:lblAlgn val="ctr"/>
        <c:lblOffset val="100"/>
        <c:tickLblSkip val="5"/>
        <c:noMultiLvlLbl val="0"/>
      </c:catAx>
      <c:valAx>
        <c:axId val="59759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Percentage not-employed</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759607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tabSelected="1" zoomScale="77"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0.02346</cdr:x>
      <cdr:y>0.95278</cdr:y>
    </cdr:from>
    <cdr:to>
      <cdr:x>0.98827</cdr:x>
      <cdr:y>0.98788</cdr:y>
    </cdr:to>
    <cdr:sp macro="" textlink="">
      <cdr:nvSpPr>
        <cdr:cNvPr id="2" name="TextBox 1"/>
        <cdr:cNvSpPr txBox="1"/>
      </cdr:nvSpPr>
      <cdr:spPr>
        <a:xfrm xmlns:a="http://schemas.openxmlformats.org/drawingml/2006/main">
          <a:off x="203196" y="5989651"/>
          <a:ext cx="8356604" cy="2206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a:t>
          </a:r>
          <a:r>
            <a:rPr lang="en-US" sz="1100" baseline="0"/>
            <a:t> </a:t>
          </a:r>
          <a:r>
            <a:rPr lang="en-US" sz="1100"/>
            <a:t>Shannon, Uggen, Schnittker, Thompson, Wakefield &amp; Massoglia (2017)</a:t>
          </a:r>
          <a:r>
            <a:rPr lang="en-US" sz="1100" baseline="0"/>
            <a:t>.</a:t>
          </a:r>
          <a:r>
            <a:rPr lang="en-US" sz="1100" i="1" baseline="0"/>
            <a:t> </a:t>
          </a:r>
          <a:r>
            <a:rPr lang="en-US" sz="1100" i="0" baseline="0"/>
            <a:t>U.S. Social Security Administration. Census. Author calculations.</a:t>
          </a:r>
          <a:endParaRPr lang="en-US" sz="1100" i="1"/>
        </a:p>
      </cdr:txBody>
    </cdr:sp>
  </cdr:relSizeAnchor>
  <cdr:relSizeAnchor xmlns:cdr="http://schemas.openxmlformats.org/drawingml/2006/chartDrawing">
    <cdr:from>
      <cdr:x>0.68035</cdr:x>
      <cdr:y>0.31313</cdr:y>
    </cdr:from>
    <cdr:to>
      <cdr:x>0.89003</cdr:x>
      <cdr:y>0.35354</cdr:y>
    </cdr:to>
    <cdr:sp macro="" textlink="">
      <cdr:nvSpPr>
        <cdr:cNvPr id="3" name="TextBox 2"/>
        <cdr:cNvSpPr txBox="1"/>
      </cdr:nvSpPr>
      <cdr:spPr>
        <a:xfrm xmlns:a="http://schemas.openxmlformats.org/drawingml/2006/main">
          <a:off x="5892800" y="1968500"/>
          <a:ext cx="18161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solidFill>
                <a:schemeClr val="accent1">
                  <a:lumMod val="75000"/>
                </a:schemeClr>
              </a:solidFill>
            </a:rPr>
            <a:t>Felony history</a:t>
          </a:r>
        </a:p>
      </cdr:txBody>
    </cdr:sp>
  </cdr:relSizeAnchor>
  <cdr:relSizeAnchor xmlns:cdr="http://schemas.openxmlformats.org/drawingml/2006/chartDrawing">
    <cdr:from>
      <cdr:x>0.58358</cdr:x>
      <cdr:y>0.59798</cdr:y>
    </cdr:from>
    <cdr:to>
      <cdr:x>0.79326</cdr:x>
      <cdr:y>0.63838</cdr:y>
    </cdr:to>
    <cdr:sp macro="" textlink="">
      <cdr:nvSpPr>
        <cdr:cNvPr id="4" name="TextBox 1"/>
        <cdr:cNvSpPr txBox="1"/>
      </cdr:nvSpPr>
      <cdr:spPr>
        <a:xfrm xmlns:a="http://schemas.openxmlformats.org/drawingml/2006/main">
          <a:off x="5054600" y="3759200"/>
          <a:ext cx="1816100" cy="254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4"/>
              </a:solidFill>
            </a:rPr>
            <a:t>SSDI benefits</a:t>
          </a:r>
        </a:p>
      </cdr:txBody>
    </cdr:sp>
  </cdr:relSizeAnchor>
  <cdr:relSizeAnchor xmlns:cdr="http://schemas.openxmlformats.org/drawingml/2006/chartDrawing">
    <cdr:from>
      <cdr:x>0.35191</cdr:x>
      <cdr:y>0.74545</cdr:y>
    </cdr:from>
    <cdr:to>
      <cdr:x>0.56158</cdr:x>
      <cdr:y>0.78586</cdr:y>
    </cdr:to>
    <cdr:sp macro="" textlink="">
      <cdr:nvSpPr>
        <cdr:cNvPr id="5" name="TextBox 1"/>
        <cdr:cNvSpPr txBox="1"/>
      </cdr:nvSpPr>
      <cdr:spPr>
        <a:xfrm xmlns:a="http://schemas.openxmlformats.org/drawingml/2006/main">
          <a:off x="3048000" y="4686300"/>
          <a:ext cx="1816100" cy="254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2"/>
              </a:solidFill>
            </a:rPr>
            <a:t>Incarceration history</a:t>
          </a:r>
        </a:p>
      </cdr:txBody>
    </cdr:sp>
  </cdr:relSizeAnchor>
  <cdr:relSizeAnchor xmlns:cdr="http://schemas.openxmlformats.org/drawingml/2006/chartDrawing">
    <cdr:from>
      <cdr:x>0.09971</cdr:x>
      <cdr:y>0.18182</cdr:y>
    </cdr:from>
    <cdr:to>
      <cdr:x>0.41543</cdr:x>
      <cdr:y>0.41804</cdr:y>
    </cdr:to>
    <cdr:sp macro="" textlink="">
      <cdr:nvSpPr>
        <cdr:cNvPr id="6" name="TextBox 1"/>
        <cdr:cNvSpPr txBox="1"/>
      </cdr:nvSpPr>
      <cdr:spPr>
        <a:xfrm xmlns:a="http://schemas.openxmlformats.org/drawingml/2006/main">
          <a:off x="863600" y="1143000"/>
          <a:ext cx="2734577" cy="14849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600" u="sng"/>
            <a:t>Change from 1980 to 2010</a:t>
          </a:r>
        </a:p>
        <a:p xmlns:a="http://schemas.openxmlformats.org/drawingml/2006/main">
          <a:pPr marL="0" marR="0" lvl="0" indent="0" algn="r"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accent1">
                  <a:lumMod val="75000"/>
                </a:schemeClr>
              </a:solidFill>
              <a:effectLst/>
              <a:latin typeface="+mn-lt"/>
              <a:ea typeface="+mn-ea"/>
              <a:cs typeface="+mn-cs"/>
            </a:rPr>
            <a:t>Felony history: 3.8 pp</a:t>
          </a:r>
        </a:p>
        <a:p xmlns:a="http://schemas.openxmlformats.org/drawingml/2006/main">
          <a:pPr marL="0" marR="0" lvl="0" indent="0" algn="r"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accent4"/>
              </a:solidFill>
              <a:effectLst/>
              <a:latin typeface="+mn-lt"/>
              <a:ea typeface="+mn-ea"/>
              <a:cs typeface="+mn-cs"/>
            </a:rPr>
            <a:t>SSDI benefits:   1.3 pp</a:t>
          </a:r>
        </a:p>
        <a:p xmlns:a="http://schemas.openxmlformats.org/drawingml/2006/main">
          <a:pPr marL="0" marR="0" lvl="0" indent="0" algn="r"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accent2"/>
              </a:solidFill>
              <a:effectLst/>
              <a:latin typeface="+mn-lt"/>
              <a:ea typeface="+mn-ea"/>
              <a:cs typeface="+mn-cs"/>
            </a:rPr>
            <a:t>Incarceration history: 1.5 pp</a:t>
          </a:r>
          <a:endParaRPr lang="en-US" sz="1600">
            <a:solidFill>
              <a:schemeClr val="accent2"/>
            </a:solidFill>
            <a:effectLst/>
          </a:endParaRPr>
        </a:p>
        <a:p xmlns:a="http://schemas.openxmlformats.org/drawingml/2006/main">
          <a:endParaRPr lang="en-US" sz="16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59091" cy="62840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0.01141</cdr:x>
      <cdr:y>0.95276</cdr:y>
    </cdr:from>
    <cdr:to>
      <cdr:x>0.98858</cdr:x>
      <cdr:y>0.98622</cdr:y>
    </cdr:to>
    <cdr:sp macro="" textlink="">
      <cdr:nvSpPr>
        <cdr:cNvPr id="2" name="TextBox 1"/>
        <cdr:cNvSpPr txBox="1"/>
      </cdr:nvSpPr>
      <cdr:spPr>
        <a:xfrm xmlns:a="http://schemas.openxmlformats.org/drawingml/2006/main">
          <a:off x="98813" y="5987163"/>
          <a:ext cx="8461404" cy="2102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 Bureau</a:t>
          </a:r>
          <a:r>
            <a:rPr lang="en-US" sz="1100" baseline="0"/>
            <a:t> of Labor Statistics. OECD. FRED St. Louis Federal Reseve. Author calucations.</a:t>
          </a:r>
          <a:endParaRPr lang="en-US" sz="1100"/>
        </a:p>
      </cdr:txBody>
    </cdr:sp>
  </cdr:relSizeAnchor>
  <cdr:relSizeAnchor xmlns:cdr="http://schemas.openxmlformats.org/drawingml/2006/chartDrawing">
    <cdr:from>
      <cdr:x>0.22857</cdr:x>
      <cdr:y>0.27953</cdr:y>
    </cdr:from>
    <cdr:to>
      <cdr:x>0.44571</cdr:x>
      <cdr:y>0.32283</cdr:y>
    </cdr:to>
    <cdr:sp macro="" textlink="">
      <cdr:nvSpPr>
        <cdr:cNvPr id="3" name="TextBox 2"/>
        <cdr:cNvSpPr txBox="1"/>
      </cdr:nvSpPr>
      <cdr:spPr>
        <a:xfrm xmlns:a="http://schemas.openxmlformats.org/drawingml/2006/main">
          <a:off x="1979221" y="1756558"/>
          <a:ext cx="1880260" cy="2721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solidFill>
                <a:schemeClr val="bg1">
                  <a:lumMod val="50000"/>
                </a:schemeClr>
              </a:solidFill>
            </a:rPr>
            <a:t>Women</a:t>
          </a:r>
        </a:p>
      </cdr:txBody>
    </cdr:sp>
  </cdr:relSizeAnchor>
  <cdr:relSizeAnchor xmlns:cdr="http://schemas.openxmlformats.org/drawingml/2006/chartDrawing">
    <cdr:from>
      <cdr:x>0.25158</cdr:x>
      <cdr:y>0.47462</cdr:y>
    </cdr:from>
    <cdr:to>
      <cdr:x>0.46872</cdr:x>
      <cdr:y>0.51793</cdr:y>
    </cdr:to>
    <cdr:sp macro="" textlink="">
      <cdr:nvSpPr>
        <cdr:cNvPr id="4" name="TextBox 1"/>
        <cdr:cNvSpPr txBox="1"/>
      </cdr:nvSpPr>
      <cdr:spPr>
        <a:xfrm xmlns:a="http://schemas.openxmlformats.org/drawingml/2006/main">
          <a:off x="2178463" y="2982521"/>
          <a:ext cx="1880260" cy="272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2"/>
              </a:solidFill>
            </a:rPr>
            <a:t>Overall</a:t>
          </a:r>
        </a:p>
      </cdr:txBody>
    </cdr:sp>
  </cdr:relSizeAnchor>
  <cdr:relSizeAnchor xmlns:cdr="http://schemas.openxmlformats.org/drawingml/2006/chartDrawing">
    <cdr:from>
      <cdr:x>0.23301</cdr:x>
      <cdr:y>0.65178</cdr:y>
    </cdr:from>
    <cdr:to>
      <cdr:x>0.45015</cdr:x>
      <cdr:y>0.69509</cdr:y>
    </cdr:to>
    <cdr:sp macro="" textlink="">
      <cdr:nvSpPr>
        <cdr:cNvPr id="6" name="TextBox 1"/>
        <cdr:cNvSpPr txBox="1"/>
      </cdr:nvSpPr>
      <cdr:spPr>
        <a:xfrm xmlns:a="http://schemas.openxmlformats.org/drawingml/2006/main">
          <a:off x="2017651" y="4095832"/>
          <a:ext cx="1880260" cy="272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1">
                  <a:lumMod val="75000"/>
                </a:schemeClr>
              </a:solidFill>
            </a:rPr>
            <a:t>Men</a:t>
          </a:r>
        </a:p>
      </cdr:txBody>
    </cdr:sp>
  </cdr:relSizeAnchor>
</c:userShapes>
</file>

<file path=xl/drawings/drawing2.xml><?xml version="1.0" encoding="utf-8"?>
<c:userShapes xmlns:c="http://schemas.openxmlformats.org/drawingml/2006/chart">
  <cdr:relSizeAnchor xmlns:cdr="http://schemas.openxmlformats.org/drawingml/2006/chartDrawing">
    <cdr:from>
      <cdr:x>0.02346</cdr:x>
      <cdr:y>0.954</cdr:y>
    </cdr:from>
    <cdr:to>
      <cdr:x>0.96481</cdr:x>
      <cdr:y>0.99192</cdr:y>
    </cdr:to>
    <cdr:sp macro="" textlink="">
      <cdr:nvSpPr>
        <cdr:cNvPr id="2" name="TextBox 1"/>
        <cdr:cNvSpPr txBox="1"/>
      </cdr:nvSpPr>
      <cdr:spPr>
        <a:xfrm xmlns:a="http://schemas.openxmlformats.org/drawingml/2006/main">
          <a:off x="203435" y="6004560"/>
          <a:ext cx="8162973" cy="2387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 Shannon, Uggen, Schnittker, Thompson, Wakefield &amp; Massoglia (2017) </a:t>
          </a:r>
          <a:r>
            <a:rPr lang="en-US" sz="1100" i="1" baseline="0"/>
            <a:t>Demography</a:t>
          </a:r>
          <a:endParaRPr lang="en-US" sz="1100" i="1"/>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0.02346</cdr:x>
      <cdr:y>0.954</cdr:y>
    </cdr:from>
    <cdr:to>
      <cdr:x>0.96481</cdr:x>
      <cdr:y>0.99192</cdr:y>
    </cdr:to>
    <cdr:sp macro="" textlink="">
      <cdr:nvSpPr>
        <cdr:cNvPr id="2" name="TextBox 1"/>
        <cdr:cNvSpPr txBox="1"/>
      </cdr:nvSpPr>
      <cdr:spPr>
        <a:xfrm xmlns:a="http://schemas.openxmlformats.org/drawingml/2006/main">
          <a:off x="203435" y="6004560"/>
          <a:ext cx="8162973" cy="2387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 Shannon, Uggen, Schnittker, Thompson, Wakefield &amp; Massoglia (2017) </a:t>
          </a:r>
          <a:r>
            <a:rPr lang="en-US" sz="1100" i="1" baseline="0"/>
            <a:t>Demography</a:t>
          </a:r>
          <a:endParaRPr lang="en-US" sz="1100" i="1"/>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0.02346</cdr:x>
      <cdr:y>0.954</cdr:y>
    </cdr:from>
    <cdr:to>
      <cdr:x>0.96481</cdr:x>
      <cdr:y>0.99192</cdr:y>
    </cdr:to>
    <cdr:sp macro="" textlink="">
      <cdr:nvSpPr>
        <cdr:cNvPr id="2" name="TextBox 1"/>
        <cdr:cNvSpPr txBox="1"/>
      </cdr:nvSpPr>
      <cdr:spPr>
        <a:xfrm xmlns:a="http://schemas.openxmlformats.org/drawingml/2006/main">
          <a:off x="203435" y="6004560"/>
          <a:ext cx="8162973" cy="2387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 Shannon, Uggen, Schnittker, Thompson, Wakefield &amp; Massoglia (2017) </a:t>
          </a:r>
          <a:r>
            <a:rPr lang="en-US" sz="1100" i="1" baseline="0"/>
            <a:t>Demography</a:t>
          </a:r>
          <a:endParaRPr lang="en-US" sz="1100" i="1"/>
        </a:p>
      </cdr:txBody>
    </cdr:sp>
  </cdr:relSizeAnchor>
  <cdr:relSizeAnchor xmlns:cdr="http://schemas.openxmlformats.org/drawingml/2006/chartDrawing">
    <cdr:from>
      <cdr:x>0.22474</cdr:x>
      <cdr:y>0.16242</cdr:y>
    </cdr:from>
    <cdr:to>
      <cdr:x>0.22474</cdr:x>
      <cdr:y>0.88741</cdr:y>
    </cdr:to>
    <cdr:cxnSp macro="">
      <cdr:nvCxnSpPr>
        <cdr:cNvPr id="9" name="Straight Connector 8"/>
        <cdr:cNvCxnSpPr/>
      </cdr:nvCxnSpPr>
      <cdr:spPr>
        <a:xfrm xmlns:a="http://schemas.openxmlformats.org/drawingml/2006/main">
          <a:off x="1948871" y="1022295"/>
          <a:ext cx="0" cy="4563165"/>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0.02346</cdr:x>
      <cdr:y>0.95278</cdr:y>
    </cdr:from>
    <cdr:to>
      <cdr:x>0.98827</cdr:x>
      <cdr:y>0.98788</cdr:y>
    </cdr:to>
    <cdr:sp macro="" textlink="">
      <cdr:nvSpPr>
        <cdr:cNvPr id="2" name="TextBox 1"/>
        <cdr:cNvSpPr txBox="1"/>
      </cdr:nvSpPr>
      <cdr:spPr>
        <a:xfrm xmlns:a="http://schemas.openxmlformats.org/drawingml/2006/main">
          <a:off x="203196" y="5989651"/>
          <a:ext cx="8356604" cy="2206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Note:</a:t>
          </a:r>
          <a:r>
            <a:rPr lang="en-US" sz="1100" baseline="0"/>
            <a:t> </a:t>
          </a:r>
          <a:r>
            <a:rPr lang="en-US" sz="1100"/>
            <a:t>Shannon, Uggen, Schnittker, Thompson, Wakefield &amp; Massoglia (2017)</a:t>
          </a:r>
          <a:r>
            <a:rPr lang="en-US" sz="1100" baseline="0"/>
            <a:t>.</a:t>
          </a:r>
          <a:r>
            <a:rPr lang="en-US" sz="1100" i="1" baseline="0"/>
            <a:t> </a:t>
          </a:r>
          <a:r>
            <a:rPr lang="en-US" sz="1100" i="0" baseline="0"/>
            <a:t>U.S. Social Security Administration. Census. Author calculations.</a:t>
          </a:r>
          <a:endParaRPr lang="en-US" sz="1100" i="1"/>
        </a:p>
      </cdr:txBody>
    </cdr:sp>
  </cdr:relSizeAnchor>
  <cdr:relSizeAnchor xmlns:cdr="http://schemas.openxmlformats.org/drawingml/2006/chartDrawing">
    <cdr:from>
      <cdr:x>0.68035</cdr:x>
      <cdr:y>0.31313</cdr:y>
    </cdr:from>
    <cdr:to>
      <cdr:x>0.89003</cdr:x>
      <cdr:y>0.35354</cdr:y>
    </cdr:to>
    <cdr:sp macro="" textlink="">
      <cdr:nvSpPr>
        <cdr:cNvPr id="3" name="TextBox 2"/>
        <cdr:cNvSpPr txBox="1"/>
      </cdr:nvSpPr>
      <cdr:spPr>
        <a:xfrm xmlns:a="http://schemas.openxmlformats.org/drawingml/2006/main">
          <a:off x="5892800" y="1968500"/>
          <a:ext cx="18161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solidFill>
                <a:schemeClr val="accent1">
                  <a:lumMod val="75000"/>
                </a:schemeClr>
              </a:solidFill>
            </a:rPr>
            <a:t>Felony history</a:t>
          </a:r>
        </a:p>
      </cdr:txBody>
    </cdr:sp>
  </cdr:relSizeAnchor>
  <cdr:relSizeAnchor xmlns:cdr="http://schemas.openxmlformats.org/drawingml/2006/chartDrawing">
    <cdr:from>
      <cdr:x>0.58358</cdr:x>
      <cdr:y>0.59798</cdr:y>
    </cdr:from>
    <cdr:to>
      <cdr:x>0.79326</cdr:x>
      <cdr:y>0.63838</cdr:y>
    </cdr:to>
    <cdr:sp macro="" textlink="">
      <cdr:nvSpPr>
        <cdr:cNvPr id="4" name="TextBox 1"/>
        <cdr:cNvSpPr txBox="1"/>
      </cdr:nvSpPr>
      <cdr:spPr>
        <a:xfrm xmlns:a="http://schemas.openxmlformats.org/drawingml/2006/main">
          <a:off x="5054600" y="3759200"/>
          <a:ext cx="1816100" cy="254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4"/>
              </a:solidFill>
            </a:rPr>
            <a:t>SSDI benefits</a:t>
          </a:r>
        </a:p>
      </cdr:txBody>
    </cdr:sp>
  </cdr:relSizeAnchor>
  <cdr:relSizeAnchor xmlns:cdr="http://schemas.openxmlformats.org/drawingml/2006/chartDrawing">
    <cdr:from>
      <cdr:x>0.35191</cdr:x>
      <cdr:y>0.74545</cdr:y>
    </cdr:from>
    <cdr:to>
      <cdr:x>0.56158</cdr:x>
      <cdr:y>0.78586</cdr:y>
    </cdr:to>
    <cdr:sp macro="" textlink="">
      <cdr:nvSpPr>
        <cdr:cNvPr id="5" name="TextBox 1"/>
        <cdr:cNvSpPr txBox="1"/>
      </cdr:nvSpPr>
      <cdr:spPr>
        <a:xfrm xmlns:a="http://schemas.openxmlformats.org/drawingml/2006/main">
          <a:off x="3048000" y="4686300"/>
          <a:ext cx="1816100" cy="254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2"/>
              </a:solidFill>
            </a:rPr>
            <a:t>Incarceration history</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workbookViewId="0">
      <selection activeCell="C24" sqref="C24"/>
    </sheetView>
  </sheetViews>
  <sheetFormatPr defaultRowHeight="15" x14ac:dyDescent="0.25"/>
  <cols>
    <col min="2" max="2" width="13" customWidth="1"/>
    <col min="4" max="4" width="12.28515625" customWidth="1"/>
    <col min="6" max="6" width="12" customWidth="1"/>
    <col min="8" max="8" width="11.7109375" customWidth="1"/>
    <col min="10" max="10" width="14.28515625" bestFit="1" customWidth="1"/>
    <col min="12" max="12" width="13.28515625" bestFit="1" customWidth="1"/>
    <col min="14" max="14" width="13.28515625" customWidth="1"/>
    <col min="16" max="16" width="13.28515625" bestFit="1" customWidth="1"/>
    <col min="18" max="18" width="14.28515625" bestFit="1" customWidth="1"/>
    <col min="20" max="20" width="13.28515625" bestFit="1" customWidth="1"/>
    <col min="22" max="22" width="14.28515625" bestFit="1" customWidth="1"/>
    <col min="24" max="24" width="13.28515625" bestFit="1" customWidth="1"/>
    <col min="26" max="26" width="11.85546875" customWidth="1"/>
    <col min="28" max="28" width="12.42578125" customWidth="1"/>
    <col min="30" max="30" width="11.7109375" customWidth="1"/>
    <col min="32" max="32" width="11.140625" customWidth="1"/>
    <col min="35" max="35" width="14.5703125" customWidth="1"/>
    <col min="37" max="37" width="14.7109375" customWidth="1"/>
    <col min="39" max="39" width="15.42578125" customWidth="1"/>
    <col min="41" max="41" width="13.42578125" customWidth="1"/>
    <col min="43" max="43" width="11.42578125" customWidth="1"/>
    <col min="45" max="45" width="12.5703125" customWidth="1"/>
    <col min="47" max="47" width="12.140625" customWidth="1"/>
    <col min="49" max="49" width="12.7109375" customWidth="1"/>
    <col min="51" max="51" width="15.85546875" customWidth="1"/>
    <col min="53" max="53" width="12.5703125" customWidth="1"/>
    <col min="55" max="55" width="13.140625" customWidth="1"/>
    <col min="57" max="57" width="12.42578125" customWidth="1"/>
    <col min="59" max="59" width="14.28515625" customWidth="1"/>
    <col min="61" max="61" width="12" customWidth="1"/>
    <col min="63" max="63" width="13" customWidth="1"/>
    <col min="65" max="65" width="12.28515625" customWidth="1"/>
  </cols>
  <sheetData>
    <row r="1" spans="1:33" ht="127.5" x14ac:dyDescent="0.25">
      <c r="A1" s="1" t="s">
        <v>0</v>
      </c>
      <c r="B1" s="3" t="s">
        <v>3</v>
      </c>
      <c r="C1" s="3" t="s">
        <v>7</v>
      </c>
      <c r="D1" s="3" t="s">
        <v>4</v>
      </c>
      <c r="E1" s="3" t="s">
        <v>8</v>
      </c>
      <c r="F1" s="3" t="s">
        <v>5</v>
      </c>
      <c r="G1" s="3" t="s">
        <v>6</v>
      </c>
      <c r="H1" s="3" t="s">
        <v>10</v>
      </c>
      <c r="I1" s="3" t="s">
        <v>9</v>
      </c>
      <c r="J1" s="3" t="s">
        <v>11</v>
      </c>
      <c r="K1" s="3" t="s">
        <v>12</v>
      </c>
      <c r="L1" s="3" t="s">
        <v>13</v>
      </c>
      <c r="M1" s="3" t="s">
        <v>14</v>
      </c>
      <c r="N1" s="3" t="s">
        <v>15</v>
      </c>
      <c r="O1" s="3" t="s">
        <v>16</v>
      </c>
      <c r="P1" s="3" t="s">
        <v>17</v>
      </c>
      <c r="Q1" s="3" t="s">
        <v>18</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row>
    <row r="2" spans="1:33" x14ac:dyDescent="0.25">
      <c r="A2" s="2">
        <v>1948</v>
      </c>
      <c r="B2" s="4">
        <v>1439110</v>
      </c>
      <c r="C2" s="5">
        <v>1.51</v>
      </c>
      <c r="D2" s="4">
        <v>414952</v>
      </c>
      <c r="E2" s="5">
        <v>4.75</v>
      </c>
      <c r="F2" s="4">
        <v>890958</v>
      </c>
      <c r="G2" s="5">
        <v>0.92999999999999994</v>
      </c>
      <c r="H2" s="4">
        <v>283403</v>
      </c>
      <c r="I2" s="5">
        <v>3.2399999999999998</v>
      </c>
      <c r="J2" s="4">
        <v>1281285</v>
      </c>
      <c r="K2" s="5">
        <v>1.35</v>
      </c>
      <c r="L2" s="4">
        <v>377646</v>
      </c>
      <c r="M2" s="5">
        <v>4.32</v>
      </c>
      <c r="N2" s="4">
        <v>1032494</v>
      </c>
      <c r="O2" s="5">
        <v>1.08</v>
      </c>
      <c r="P2" s="4">
        <v>305758</v>
      </c>
      <c r="Q2" s="5">
        <v>3.5000000000000004</v>
      </c>
      <c r="R2" s="4">
        <v>1362095</v>
      </c>
      <c r="S2" s="5">
        <v>2.94</v>
      </c>
      <c r="T2" s="4">
        <v>393298</v>
      </c>
      <c r="U2" s="5">
        <v>9.2299999999999986</v>
      </c>
      <c r="V2" s="4">
        <v>871667</v>
      </c>
      <c r="W2" s="5">
        <v>1.8800000000000001</v>
      </c>
      <c r="X2" s="4">
        <v>274254</v>
      </c>
      <c r="Y2" s="5">
        <v>6.43</v>
      </c>
      <c r="Z2" s="4">
        <v>1228536</v>
      </c>
      <c r="AA2" s="5">
        <v>2.65</v>
      </c>
      <c r="AB2" s="4">
        <v>361720</v>
      </c>
      <c r="AC2" s="5">
        <v>8.49</v>
      </c>
      <c r="AD2" s="4">
        <v>991624</v>
      </c>
      <c r="AE2" s="5">
        <v>2.1399999999999997</v>
      </c>
      <c r="AF2" s="4">
        <v>293262</v>
      </c>
      <c r="AG2" s="5">
        <v>6.88</v>
      </c>
    </row>
    <row r="3" spans="1:33" x14ac:dyDescent="0.25">
      <c r="A3" s="2">
        <v>1949</v>
      </c>
      <c r="B3" s="4">
        <v>1600750</v>
      </c>
      <c r="C3" s="5">
        <v>1.67</v>
      </c>
      <c r="D3" s="4">
        <v>452870</v>
      </c>
      <c r="E3" s="5">
        <v>5.13</v>
      </c>
      <c r="F3" s="4">
        <v>1026183</v>
      </c>
      <c r="G3" s="5">
        <v>1.0699999999999998</v>
      </c>
      <c r="H3" s="4">
        <v>315004</v>
      </c>
      <c r="I3" s="5">
        <v>3.5700000000000003</v>
      </c>
      <c r="J3" s="4">
        <v>1301337</v>
      </c>
      <c r="K3" s="5">
        <v>1.35</v>
      </c>
      <c r="L3" s="4">
        <v>382960</v>
      </c>
      <c r="M3" s="5">
        <v>4.34</v>
      </c>
      <c r="N3" s="4">
        <v>1040149</v>
      </c>
      <c r="O3" s="5">
        <v>1.08</v>
      </c>
      <c r="P3" s="4">
        <v>307491</v>
      </c>
      <c r="Q3" s="5">
        <v>3.4799999999999995</v>
      </c>
      <c r="R3" s="4">
        <v>1502594</v>
      </c>
      <c r="S3" s="5">
        <v>3.2099999999999995</v>
      </c>
      <c r="T3" s="4">
        <v>426414</v>
      </c>
      <c r="U3" s="5">
        <v>9.91</v>
      </c>
      <c r="V3" s="4">
        <v>984356</v>
      </c>
      <c r="W3" s="5">
        <v>2.1</v>
      </c>
      <c r="X3" s="4">
        <v>300749</v>
      </c>
      <c r="Y3" s="5">
        <v>6.99</v>
      </c>
      <c r="Z3" s="4">
        <v>1250031</v>
      </c>
      <c r="AA3" s="5">
        <v>2.67</v>
      </c>
      <c r="AB3" s="4">
        <v>367470</v>
      </c>
      <c r="AC3" s="5">
        <v>8.5400000000000009</v>
      </c>
      <c r="AD3" s="4">
        <v>1000438</v>
      </c>
      <c r="AE3" s="5">
        <v>2.1399999999999997</v>
      </c>
      <c r="AF3" s="4">
        <v>295348</v>
      </c>
      <c r="AG3" s="5">
        <v>6.87</v>
      </c>
    </row>
    <row r="4" spans="1:33" x14ac:dyDescent="0.25">
      <c r="A4" s="2">
        <v>1950</v>
      </c>
      <c r="B4" s="4">
        <v>1740756</v>
      </c>
      <c r="C4" s="5">
        <v>1.7999999999999998</v>
      </c>
      <c r="D4" s="4">
        <v>497267</v>
      </c>
      <c r="E4" s="5">
        <v>5.59</v>
      </c>
      <c r="F4" s="4">
        <v>1158271</v>
      </c>
      <c r="G4" s="5">
        <v>1.1900000000000002</v>
      </c>
      <c r="H4" s="4">
        <v>352696</v>
      </c>
      <c r="I4" s="5">
        <v>3.9600000000000004</v>
      </c>
      <c r="J4" s="4">
        <v>1314862</v>
      </c>
      <c r="K4" s="5">
        <v>1.3599999999999999</v>
      </c>
      <c r="L4" s="4">
        <v>398384</v>
      </c>
      <c r="M4" s="5">
        <v>4.4799999999999995</v>
      </c>
      <c r="N4" s="4">
        <v>1049821</v>
      </c>
      <c r="O4" s="5">
        <v>1.08</v>
      </c>
      <c r="P4" s="4">
        <v>319160</v>
      </c>
      <c r="Q4" s="5">
        <v>3.58</v>
      </c>
      <c r="R4" s="4">
        <v>1622866</v>
      </c>
      <c r="S4" s="5">
        <v>3.44</v>
      </c>
      <c r="T4" s="4">
        <v>465915</v>
      </c>
      <c r="U4" s="5">
        <v>10.74</v>
      </c>
      <c r="V4" s="4">
        <v>1094089</v>
      </c>
      <c r="W4" s="5">
        <v>2.3199999999999998</v>
      </c>
      <c r="X4" s="4">
        <v>333376</v>
      </c>
      <c r="Y4" s="5">
        <v>7.68</v>
      </c>
      <c r="Z4" s="4">
        <v>1264698</v>
      </c>
      <c r="AA4" s="5">
        <v>2.68</v>
      </c>
      <c r="AB4" s="4">
        <v>382816</v>
      </c>
      <c r="AC4" s="5">
        <v>8.82</v>
      </c>
      <c r="AD4" s="4">
        <v>1010707</v>
      </c>
      <c r="AE4" s="5">
        <v>2.1399999999999997</v>
      </c>
      <c r="AF4" s="4">
        <v>306892</v>
      </c>
      <c r="AG4" s="5">
        <v>7.07</v>
      </c>
    </row>
    <row r="5" spans="1:33" x14ac:dyDescent="0.25">
      <c r="A5" s="2">
        <v>1951</v>
      </c>
      <c r="B5" s="4">
        <v>1858461</v>
      </c>
      <c r="C5" s="5">
        <v>1.9</v>
      </c>
      <c r="D5" s="4">
        <v>525473</v>
      </c>
      <c r="E5" s="5">
        <v>5.8500000000000005</v>
      </c>
      <c r="F5" s="4">
        <v>1277319</v>
      </c>
      <c r="G5" s="5">
        <v>1.31</v>
      </c>
      <c r="H5" s="4">
        <v>380265</v>
      </c>
      <c r="I5" s="5">
        <v>4.2299999999999995</v>
      </c>
      <c r="J5" s="4">
        <v>1319121</v>
      </c>
      <c r="K5" s="5">
        <v>1.35</v>
      </c>
      <c r="L5" s="4">
        <v>400710</v>
      </c>
      <c r="M5" s="5">
        <v>4.46</v>
      </c>
      <c r="N5" s="4">
        <v>1054853</v>
      </c>
      <c r="O5" s="5">
        <v>1.08</v>
      </c>
      <c r="P5" s="4">
        <v>321192</v>
      </c>
      <c r="Q5" s="5">
        <v>3.58</v>
      </c>
      <c r="R5" s="4">
        <v>1719441</v>
      </c>
      <c r="S5" s="5">
        <v>3.61</v>
      </c>
      <c r="T5" s="4">
        <v>489126</v>
      </c>
      <c r="U5" s="5">
        <v>11.18</v>
      </c>
      <c r="V5" s="4">
        <v>1193057</v>
      </c>
      <c r="W5" s="5">
        <v>2.5100000000000002</v>
      </c>
      <c r="X5" s="4">
        <v>356262</v>
      </c>
      <c r="Y5" s="5">
        <v>8.14</v>
      </c>
      <c r="Z5" s="4">
        <v>1267110</v>
      </c>
      <c r="AA5" s="5">
        <v>2.6599999999999997</v>
      </c>
      <c r="AB5" s="4">
        <v>384584</v>
      </c>
      <c r="AC5" s="5">
        <v>8.7900000000000009</v>
      </c>
      <c r="AD5" s="4">
        <v>1014052</v>
      </c>
      <c r="AE5" s="5">
        <v>2.13</v>
      </c>
      <c r="AF5" s="4">
        <v>308435</v>
      </c>
      <c r="AG5" s="5">
        <v>7.04</v>
      </c>
    </row>
    <row r="6" spans="1:33" x14ac:dyDescent="0.25">
      <c r="A6" s="2">
        <v>1952</v>
      </c>
      <c r="B6" s="4">
        <v>1970194</v>
      </c>
      <c r="C6" s="5">
        <v>2</v>
      </c>
      <c r="D6" s="4">
        <v>551904</v>
      </c>
      <c r="E6" s="5">
        <v>6.09</v>
      </c>
      <c r="F6" s="4">
        <v>1379903</v>
      </c>
      <c r="G6" s="5">
        <v>1.4000000000000001</v>
      </c>
      <c r="H6" s="4">
        <v>403428</v>
      </c>
      <c r="I6" s="5">
        <v>4.45</v>
      </c>
      <c r="J6" s="4">
        <v>1321849</v>
      </c>
      <c r="K6" s="5">
        <v>1.34</v>
      </c>
      <c r="L6" s="4">
        <v>402553</v>
      </c>
      <c r="M6" s="5">
        <v>4.4400000000000004</v>
      </c>
      <c r="N6" s="4">
        <v>1053509</v>
      </c>
      <c r="O6" s="5">
        <v>1.0699999999999998</v>
      </c>
      <c r="P6" s="4">
        <v>321275</v>
      </c>
      <c r="Q6" s="5">
        <v>3.55</v>
      </c>
      <c r="R6" s="4">
        <v>1810890</v>
      </c>
      <c r="S6" s="5">
        <v>3.7699999999999996</v>
      </c>
      <c r="T6" s="4">
        <v>510778</v>
      </c>
      <c r="U6" s="5">
        <v>11.57</v>
      </c>
      <c r="V6" s="4">
        <v>1276913</v>
      </c>
      <c r="W6" s="5">
        <v>2.6599999999999997</v>
      </c>
      <c r="X6" s="4">
        <v>375082</v>
      </c>
      <c r="Y6" s="5">
        <v>8.49</v>
      </c>
      <c r="Z6" s="4">
        <v>1268348</v>
      </c>
      <c r="AA6" s="5">
        <v>2.64</v>
      </c>
      <c r="AB6" s="4">
        <v>385964</v>
      </c>
      <c r="AC6" s="5">
        <v>8.74</v>
      </c>
      <c r="AD6" s="4">
        <v>1011532</v>
      </c>
      <c r="AE6" s="5">
        <v>2.11</v>
      </c>
      <c r="AF6" s="4">
        <v>308173</v>
      </c>
      <c r="AG6" s="5">
        <v>6.98</v>
      </c>
    </row>
    <row r="7" spans="1:33" x14ac:dyDescent="0.25">
      <c r="A7" s="2">
        <v>1953</v>
      </c>
      <c r="B7" s="4">
        <v>2081934</v>
      </c>
      <c r="C7" s="5">
        <v>2.09</v>
      </c>
      <c r="D7" s="4">
        <v>578124</v>
      </c>
      <c r="E7" s="5">
        <v>6.3100000000000005</v>
      </c>
      <c r="F7" s="4">
        <v>1472850</v>
      </c>
      <c r="G7" s="5">
        <v>1.48</v>
      </c>
      <c r="H7" s="4">
        <v>423912</v>
      </c>
      <c r="I7" s="5">
        <v>4.62</v>
      </c>
      <c r="J7" s="4">
        <v>1324513</v>
      </c>
      <c r="K7" s="5">
        <v>1.3299999999999998</v>
      </c>
      <c r="L7" s="4">
        <v>404324</v>
      </c>
      <c r="M7" s="5">
        <v>4.41</v>
      </c>
      <c r="N7" s="4">
        <v>1047646</v>
      </c>
      <c r="O7" s="5">
        <v>1.05</v>
      </c>
      <c r="P7" s="4">
        <v>319911</v>
      </c>
      <c r="Q7" s="5">
        <v>3.49</v>
      </c>
      <c r="R7" s="4">
        <v>1880834</v>
      </c>
      <c r="S7" s="5">
        <v>3.8699999999999997</v>
      </c>
      <c r="T7" s="4">
        <v>531977</v>
      </c>
      <c r="U7" s="5">
        <v>11.899999999999999</v>
      </c>
      <c r="V7" s="4">
        <v>1331943</v>
      </c>
      <c r="W7" s="5">
        <v>2.74</v>
      </c>
      <c r="X7" s="4">
        <v>391515</v>
      </c>
      <c r="Y7" s="5">
        <v>8.76</v>
      </c>
      <c r="Z7" s="4">
        <v>1268688</v>
      </c>
      <c r="AA7" s="5">
        <v>2.6100000000000003</v>
      </c>
      <c r="AB7" s="4">
        <v>387010</v>
      </c>
      <c r="AC7" s="5">
        <v>8.66</v>
      </c>
      <c r="AD7" s="4">
        <v>1004140</v>
      </c>
      <c r="AE7" s="5">
        <v>2.06</v>
      </c>
      <c r="AF7" s="4">
        <v>306349</v>
      </c>
      <c r="AG7" s="5">
        <v>6.8500000000000005</v>
      </c>
    </row>
    <row r="8" spans="1:33" x14ac:dyDescent="0.25">
      <c r="A8" s="2">
        <v>1954</v>
      </c>
      <c r="B8" s="4">
        <v>2202952</v>
      </c>
      <c r="C8" s="5">
        <v>2.1800000000000002</v>
      </c>
      <c r="D8" s="4">
        <v>606649</v>
      </c>
      <c r="E8" s="5">
        <v>6.54</v>
      </c>
      <c r="F8" s="4">
        <v>1561344</v>
      </c>
      <c r="G8" s="5">
        <v>1.55</v>
      </c>
      <c r="H8" s="4">
        <v>443145</v>
      </c>
      <c r="I8" s="5">
        <v>4.7699999999999996</v>
      </c>
      <c r="J8" s="4">
        <v>1331258</v>
      </c>
      <c r="K8" s="5">
        <v>1.32</v>
      </c>
      <c r="L8" s="4">
        <v>407285</v>
      </c>
      <c r="M8" s="5">
        <v>4.3900000000000006</v>
      </c>
      <c r="N8" s="4">
        <v>1039522</v>
      </c>
      <c r="O8" s="5">
        <v>1.03</v>
      </c>
      <c r="P8" s="4">
        <v>317756</v>
      </c>
      <c r="Q8" s="5">
        <v>3.42</v>
      </c>
      <c r="R8" s="4">
        <v>2001580</v>
      </c>
      <c r="S8" s="5">
        <v>4.07</v>
      </c>
      <c r="T8" s="4">
        <v>555685</v>
      </c>
      <c r="U8" s="5">
        <v>12.280000000000001</v>
      </c>
      <c r="V8" s="4">
        <v>1423065</v>
      </c>
      <c r="W8" s="5">
        <v>2.8899999999999997</v>
      </c>
      <c r="X8" s="4">
        <v>406687</v>
      </c>
      <c r="Y8" s="5">
        <v>8.99</v>
      </c>
      <c r="Z8" s="4">
        <v>1274521</v>
      </c>
      <c r="AA8" s="5">
        <v>2.59</v>
      </c>
      <c r="AB8" s="4">
        <v>389673</v>
      </c>
      <c r="AC8" s="5">
        <v>8.61</v>
      </c>
      <c r="AD8" s="4">
        <v>995700</v>
      </c>
      <c r="AE8" s="5">
        <v>2.02</v>
      </c>
      <c r="AF8" s="4">
        <v>304105</v>
      </c>
      <c r="AG8" s="5">
        <v>6.72</v>
      </c>
    </row>
    <row r="9" spans="1:33" x14ac:dyDescent="0.25">
      <c r="A9" s="2">
        <v>1955</v>
      </c>
      <c r="B9" s="4">
        <v>2316854</v>
      </c>
      <c r="C9" s="5">
        <v>2.27</v>
      </c>
      <c r="D9" s="4">
        <v>632947</v>
      </c>
      <c r="E9" s="5">
        <v>6.74</v>
      </c>
      <c r="F9" s="4">
        <v>1664971</v>
      </c>
      <c r="G9" s="5">
        <v>1.63</v>
      </c>
      <c r="H9" s="4">
        <v>465742</v>
      </c>
      <c r="I9" s="5">
        <v>4.96</v>
      </c>
      <c r="J9" s="4">
        <v>1333174</v>
      </c>
      <c r="K9" s="5">
        <v>1.3</v>
      </c>
      <c r="L9" s="4">
        <v>408648</v>
      </c>
      <c r="M9" s="5">
        <v>4.3499999999999996</v>
      </c>
      <c r="N9" s="4">
        <v>1036846</v>
      </c>
      <c r="O9" s="5">
        <v>1.01</v>
      </c>
      <c r="P9" s="4">
        <v>317120</v>
      </c>
      <c r="Q9" s="5">
        <v>3.37</v>
      </c>
      <c r="R9" s="4">
        <v>2094659</v>
      </c>
      <c r="S9" s="5">
        <v>4.21</v>
      </c>
      <c r="T9" s="4">
        <v>577150</v>
      </c>
      <c r="U9" s="5">
        <v>12.6</v>
      </c>
      <c r="V9" s="4">
        <v>1507014</v>
      </c>
      <c r="W9" s="5">
        <v>3.0300000000000002</v>
      </c>
      <c r="X9" s="4">
        <v>424811</v>
      </c>
      <c r="Y9" s="5">
        <v>9.27</v>
      </c>
      <c r="Z9" s="4">
        <v>1275254</v>
      </c>
      <c r="AA9" s="5">
        <v>2.56</v>
      </c>
      <c r="AB9" s="4">
        <v>390657</v>
      </c>
      <c r="AC9" s="5">
        <v>8.5299999999999994</v>
      </c>
      <c r="AD9" s="4">
        <v>992078</v>
      </c>
      <c r="AE9" s="5">
        <v>1.9900000000000002</v>
      </c>
      <c r="AF9" s="4">
        <v>303188</v>
      </c>
      <c r="AG9" s="5">
        <v>6.6199999999999992</v>
      </c>
    </row>
    <row r="10" spans="1:33" x14ac:dyDescent="0.25">
      <c r="A10" s="2">
        <v>1956</v>
      </c>
      <c r="B10" s="4">
        <v>2428160</v>
      </c>
      <c r="C10" s="5">
        <v>2.35</v>
      </c>
      <c r="D10" s="4">
        <v>658349</v>
      </c>
      <c r="E10" s="5">
        <v>6.93</v>
      </c>
      <c r="F10" s="4">
        <v>1762874</v>
      </c>
      <c r="G10" s="5">
        <v>1.7000000000000002</v>
      </c>
      <c r="H10" s="4">
        <v>486602</v>
      </c>
      <c r="I10" s="5">
        <v>5.12</v>
      </c>
      <c r="J10" s="4">
        <v>1333579</v>
      </c>
      <c r="K10" s="5">
        <v>1.29</v>
      </c>
      <c r="L10" s="4">
        <v>409473</v>
      </c>
      <c r="M10" s="5">
        <v>4.3099999999999996</v>
      </c>
      <c r="N10" s="4">
        <v>1031214</v>
      </c>
      <c r="O10" s="5">
        <v>0.9900000000000001</v>
      </c>
      <c r="P10" s="4">
        <v>315478</v>
      </c>
      <c r="Q10" s="5">
        <v>3.32</v>
      </c>
      <c r="R10" s="4">
        <v>2184714</v>
      </c>
      <c r="S10" s="5">
        <v>4.34</v>
      </c>
      <c r="T10" s="4">
        <v>597595</v>
      </c>
      <c r="U10" s="5">
        <v>12.889999999999999</v>
      </c>
      <c r="V10" s="4">
        <v>1585961</v>
      </c>
      <c r="W10" s="5">
        <v>3.15</v>
      </c>
      <c r="X10" s="4">
        <v>441344</v>
      </c>
      <c r="Y10" s="5">
        <v>9.5200000000000014</v>
      </c>
      <c r="Z10" s="4">
        <v>1273999</v>
      </c>
      <c r="AA10" s="5">
        <v>2.5299999999999998</v>
      </c>
      <c r="AB10" s="4">
        <v>390956</v>
      </c>
      <c r="AC10" s="5">
        <v>8.43</v>
      </c>
      <c r="AD10" s="4">
        <v>985251</v>
      </c>
      <c r="AE10" s="5">
        <v>1.95</v>
      </c>
      <c r="AF10" s="4">
        <v>301190</v>
      </c>
      <c r="AG10" s="5">
        <v>6.5</v>
      </c>
    </row>
    <row r="11" spans="1:33" x14ac:dyDescent="0.25">
      <c r="A11" s="2">
        <v>1957</v>
      </c>
      <c r="B11" s="4">
        <v>2542153</v>
      </c>
      <c r="C11" s="5">
        <v>2.42</v>
      </c>
      <c r="D11" s="4">
        <v>684345</v>
      </c>
      <c r="E11" s="5">
        <v>7.0900000000000007</v>
      </c>
      <c r="F11" s="4">
        <v>1856882</v>
      </c>
      <c r="G11" s="5">
        <v>1.77</v>
      </c>
      <c r="H11" s="4">
        <v>506305</v>
      </c>
      <c r="I11" s="5">
        <v>5.24</v>
      </c>
      <c r="J11" s="4">
        <v>1335698</v>
      </c>
      <c r="K11" s="5">
        <v>1.27</v>
      </c>
      <c r="L11" s="4">
        <v>410762</v>
      </c>
      <c r="M11" s="5">
        <v>4.25</v>
      </c>
      <c r="N11" s="4">
        <v>1024256</v>
      </c>
      <c r="O11" s="5">
        <v>0.97</v>
      </c>
      <c r="P11" s="4">
        <v>313325</v>
      </c>
      <c r="Q11" s="5">
        <v>3.2399999999999998</v>
      </c>
      <c r="R11" s="4">
        <v>2279324</v>
      </c>
      <c r="S11" s="5">
        <v>4.45</v>
      </c>
      <c r="T11" s="4">
        <v>619248</v>
      </c>
      <c r="U11" s="5">
        <v>13.15</v>
      </c>
      <c r="V11" s="4">
        <v>1659614</v>
      </c>
      <c r="W11" s="5">
        <v>3.2399999999999998</v>
      </c>
      <c r="X11" s="4">
        <v>456578</v>
      </c>
      <c r="Y11" s="5">
        <v>9.7000000000000011</v>
      </c>
      <c r="Z11" s="4">
        <v>1276563</v>
      </c>
      <c r="AA11" s="5">
        <v>2.4899999999999998</v>
      </c>
      <c r="AB11" s="4">
        <v>392376</v>
      </c>
      <c r="AC11" s="5">
        <v>8.33</v>
      </c>
      <c r="AD11" s="4">
        <v>978569</v>
      </c>
      <c r="AE11" s="5">
        <v>1.91</v>
      </c>
      <c r="AF11" s="4">
        <v>299142</v>
      </c>
      <c r="AG11" s="5">
        <v>6.35</v>
      </c>
    </row>
    <row r="12" spans="1:33" x14ac:dyDescent="0.25">
      <c r="A12" s="2">
        <v>1958</v>
      </c>
      <c r="B12" s="4">
        <v>2666555</v>
      </c>
      <c r="C12" s="5">
        <v>2.5</v>
      </c>
      <c r="D12" s="4">
        <v>713028</v>
      </c>
      <c r="E12" s="5">
        <v>7.2700000000000005</v>
      </c>
      <c r="F12" s="4">
        <v>1945082</v>
      </c>
      <c r="G12" s="5">
        <v>1.82</v>
      </c>
      <c r="H12" s="4">
        <v>524394</v>
      </c>
      <c r="I12" s="5">
        <v>5.35</v>
      </c>
      <c r="J12" s="4">
        <v>1343053</v>
      </c>
      <c r="K12" s="5">
        <v>1.26</v>
      </c>
      <c r="L12" s="4">
        <v>413630</v>
      </c>
      <c r="M12" s="5">
        <v>4.22</v>
      </c>
      <c r="N12" s="4">
        <v>1015043</v>
      </c>
      <c r="O12" s="5">
        <v>0.95</v>
      </c>
      <c r="P12" s="4">
        <v>310356</v>
      </c>
      <c r="Q12" s="5">
        <v>3.16</v>
      </c>
      <c r="R12" s="4">
        <v>2382906</v>
      </c>
      <c r="S12" s="5">
        <v>4.5900000000000007</v>
      </c>
      <c r="T12" s="4">
        <v>643224</v>
      </c>
      <c r="U12" s="5">
        <v>13.459999999999999</v>
      </c>
      <c r="V12" s="4">
        <v>1728232</v>
      </c>
      <c r="W12" s="5">
        <v>3.32</v>
      </c>
      <c r="X12" s="4">
        <v>470351</v>
      </c>
      <c r="Y12" s="5">
        <v>9.84</v>
      </c>
      <c r="Z12" s="4">
        <v>1283851</v>
      </c>
      <c r="AA12" s="5">
        <v>2.4699999999999998</v>
      </c>
      <c r="AB12" s="4">
        <v>395216</v>
      </c>
      <c r="AC12" s="5">
        <v>8.27</v>
      </c>
      <c r="AD12" s="4">
        <v>969541</v>
      </c>
      <c r="AE12" s="5">
        <v>1.8599999999999999</v>
      </c>
      <c r="AF12" s="4">
        <v>296252</v>
      </c>
      <c r="AG12" s="5">
        <v>6.1899999999999995</v>
      </c>
    </row>
    <row r="13" spans="1:33" x14ac:dyDescent="0.25">
      <c r="A13" s="2">
        <v>1959</v>
      </c>
      <c r="B13" s="4">
        <v>2786323</v>
      </c>
      <c r="C13" s="5">
        <v>2.5700000000000003</v>
      </c>
      <c r="D13" s="4">
        <v>740207</v>
      </c>
      <c r="E13" s="5">
        <v>7.4399999999999995</v>
      </c>
      <c r="F13" s="4">
        <v>2056016</v>
      </c>
      <c r="G13" s="5">
        <v>1.9</v>
      </c>
      <c r="H13" s="4">
        <v>548050</v>
      </c>
      <c r="I13" s="5">
        <v>5.5</v>
      </c>
      <c r="J13" s="4">
        <v>1347554</v>
      </c>
      <c r="K13" s="5">
        <v>1.24</v>
      </c>
      <c r="L13" s="4">
        <v>415473</v>
      </c>
      <c r="M13" s="5">
        <v>4.17</v>
      </c>
      <c r="N13" s="4">
        <v>1015617</v>
      </c>
      <c r="O13" s="5">
        <v>0.92999999999999994</v>
      </c>
      <c r="P13" s="4">
        <v>310300</v>
      </c>
      <c r="Q13" s="5">
        <v>3.11</v>
      </c>
      <c r="R13" s="4">
        <v>2480565</v>
      </c>
      <c r="S13" s="5">
        <v>4.7</v>
      </c>
      <c r="T13" s="4">
        <v>665289</v>
      </c>
      <c r="U13" s="5">
        <v>13.71</v>
      </c>
      <c r="V13" s="4">
        <v>1818939</v>
      </c>
      <c r="W13" s="5">
        <v>3.45</v>
      </c>
      <c r="X13" s="4">
        <v>489437</v>
      </c>
      <c r="Y13" s="5">
        <v>10.08</v>
      </c>
      <c r="Z13" s="4">
        <v>1286801</v>
      </c>
      <c r="AA13" s="5">
        <v>2.44</v>
      </c>
      <c r="AB13" s="4">
        <v>396570</v>
      </c>
      <c r="AC13" s="5">
        <v>8.17</v>
      </c>
      <c r="AD13" s="4">
        <v>968930</v>
      </c>
      <c r="AE13" s="5">
        <v>1.83</v>
      </c>
      <c r="AF13" s="4">
        <v>295851</v>
      </c>
      <c r="AG13" s="5">
        <v>6.09</v>
      </c>
    </row>
    <row r="14" spans="1:33" x14ac:dyDescent="0.25">
      <c r="A14" s="2">
        <v>1960</v>
      </c>
      <c r="B14" s="4">
        <v>2908919</v>
      </c>
      <c r="C14" s="5">
        <v>2.65</v>
      </c>
      <c r="D14" s="4">
        <v>767952</v>
      </c>
      <c r="E14" s="5">
        <v>7.6</v>
      </c>
      <c r="F14" s="4">
        <v>2161538</v>
      </c>
      <c r="G14" s="5">
        <v>1.97</v>
      </c>
      <c r="H14" s="4">
        <v>570063</v>
      </c>
      <c r="I14" s="5">
        <v>5.64</v>
      </c>
      <c r="J14" s="4">
        <v>1352713</v>
      </c>
      <c r="K14" s="5">
        <v>1.23</v>
      </c>
      <c r="L14" s="4">
        <v>417431</v>
      </c>
      <c r="M14" s="5">
        <v>4.1300000000000008</v>
      </c>
      <c r="N14" s="4">
        <v>1013043</v>
      </c>
      <c r="O14" s="5">
        <v>0.91999999999999993</v>
      </c>
      <c r="P14" s="4">
        <v>309131</v>
      </c>
      <c r="Q14" s="5">
        <v>3.06</v>
      </c>
      <c r="R14" s="4">
        <v>2581513</v>
      </c>
      <c r="S14" s="5">
        <v>4.82</v>
      </c>
      <c r="T14" s="4">
        <v>688097</v>
      </c>
      <c r="U14" s="5">
        <v>13.969999999999999</v>
      </c>
      <c r="V14" s="4">
        <v>1903208</v>
      </c>
      <c r="W14" s="5">
        <v>3.55</v>
      </c>
      <c r="X14" s="4">
        <v>506714</v>
      </c>
      <c r="Y14" s="5">
        <v>10.280000000000001</v>
      </c>
      <c r="Z14" s="4">
        <v>1291269</v>
      </c>
      <c r="AA14" s="5">
        <v>2.41</v>
      </c>
      <c r="AB14" s="4">
        <v>398304</v>
      </c>
      <c r="AC14" s="5">
        <v>8.08</v>
      </c>
      <c r="AD14" s="4">
        <v>965769</v>
      </c>
      <c r="AE14" s="5">
        <v>1.7999999999999998</v>
      </c>
      <c r="AF14" s="4">
        <v>294518</v>
      </c>
      <c r="AG14" s="5">
        <v>5.9799999999999995</v>
      </c>
    </row>
    <row r="15" spans="1:33" x14ac:dyDescent="0.25">
      <c r="A15" s="2">
        <v>1961</v>
      </c>
      <c r="B15" s="4">
        <v>3039187</v>
      </c>
      <c r="C15" s="5">
        <v>2.73</v>
      </c>
      <c r="D15" s="4">
        <v>798228</v>
      </c>
      <c r="E15" s="5">
        <v>7.76</v>
      </c>
      <c r="F15" s="4">
        <v>2266860</v>
      </c>
      <c r="G15" s="5">
        <v>2.0299999999999998</v>
      </c>
      <c r="H15" s="4">
        <v>592146</v>
      </c>
      <c r="I15" s="5">
        <v>5.75</v>
      </c>
      <c r="J15" s="4">
        <v>1362658</v>
      </c>
      <c r="K15" s="5">
        <v>1.22</v>
      </c>
      <c r="L15" s="4">
        <v>421302</v>
      </c>
      <c r="M15" s="5">
        <v>4.09</v>
      </c>
      <c r="N15" s="4">
        <v>1011510</v>
      </c>
      <c r="O15" s="5">
        <v>0.89999999999999991</v>
      </c>
      <c r="P15" s="4">
        <v>308468</v>
      </c>
      <c r="Q15" s="5">
        <v>3</v>
      </c>
      <c r="R15" s="4">
        <v>2689049</v>
      </c>
      <c r="S15" s="5">
        <v>4.95</v>
      </c>
      <c r="T15" s="4">
        <v>713125</v>
      </c>
      <c r="U15" s="5">
        <v>14.219999999999999</v>
      </c>
      <c r="V15" s="4">
        <v>1987448</v>
      </c>
      <c r="W15" s="5">
        <v>3.66</v>
      </c>
      <c r="X15" s="4">
        <v>524073</v>
      </c>
      <c r="Y15" s="5">
        <v>10.45</v>
      </c>
      <c r="Z15" s="4">
        <v>1299946</v>
      </c>
      <c r="AA15" s="5">
        <v>2.39</v>
      </c>
      <c r="AB15" s="4">
        <v>401752</v>
      </c>
      <c r="AC15" s="5">
        <v>8.01</v>
      </c>
      <c r="AD15" s="4">
        <v>963309</v>
      </c>
      <c r="AE15" s="5">
        <v>1.77</v>
      </c>
      <c r="AF15" s="4">
        <v>293577</v>
      </c>
      <c r="AG15" s="5">
        <v>5.8500000000000005</v>
      </c>
    </row>
    <row r="16" spans="1:33" x14ac:dyDescent="0.25">
      <c r="A16" s="2">
        <v>1962</v>
      </c>
      <c r="B16" s="4">
        <v>3158231</v>
      </c>
      <c r="C16" s="5">
        <v>2.79</v>
      </c>
      <c r="D16" s="4">
        <v>825280</v>
      </c>
      <c r="E16" s="5">
        <v>7.88</v>
      </c>
      <c r="F16" s="4">
        <v>2390364</v>
      </c>
      <c r="G16" s="5">
        <v>2.11</v>
      </c>
      <c r="H16" s="4">
        <v>618795</v>
      </c>
      <c r="I16" s="5">
        <v>5.91</v>
      </c>
      <c r="J16" s="4">
        <v>1367280</v>
      </c>
      <c r="K16" s="5">
        <v>1.21</v>
      </c>
      <c r="L16" s="4">
        <v>423374</v>
      </c>
      <c r="M16" s="5">
        <v>4.04</v>
      </c>
      <c r="N16" s="4">
        <v>1018236</v>
      </c>
      <c r="O16" s="5">
        <v>0.89999999999999991</v>
      </c>
      <c r="P16" s="4">
        <v>310347</v>
      </c>
      <c r="Q16" s="5">
        <v>2.96</v>
      </c>
      <c r="R16" s="4">
        <v>2785595</v>
      </c>
      <c r="S16" s="5">
        <v>5.0500000000000007</v>
      </c>
      <c r="T16" s="4">
        <v>734934</v>
      </c>
      <c r="U16" s="5">
        <v>14.39</v>
      </c>
      <c r="V16" s="4">
        <v>2089569</v>
      </c>
      <c r="W16" s="5">
        <v>3.7900000000000005</v>
      </c>
      <c r="X16" s="4">
        <v>545882</v>
      </c>
      <c r="Y16" s="5">
        <v>10.69</v>
      </c>
      <c r="Z16" s="4">
        <v>1302676</v>
      </c>
      <c r="AA16" s="5">
        <v>2.36</v>
      </c>
      <c r="AB16" s="4">
        <v>403199</v>
      </c>
      <c r="AC16" s="5">
        <v>7.89</v>
      </c>
      <c r="AD16" s="4">
        <v>968371</v>
      </c>
      <c r="AE16" s="5">
        <v>1.7500000000000002</v>
      </c>
      <c r="AF16" s="4">
        <v>294940</v>
      </c>
      <c r="AG16" s="5">
        <v>5.7700000000000005</v>
      </c>
    </row>
    <row r="17" spans="1:33" x14ac:dyDescent="0.25">
      <c r="A17" s="2">
        <v>1963</v>
      </c>
      <c r="B17" s="4">
        <v>3268498</v>
      </c>
      <c r="C17" s="5">
        <v>2.87</v>
      </c>
      <c r="D17" s="4">
        <v>849799</v>
      </c>
      <c r="E17" s="5">
        <v>7.9799999999999995</v>
      </c>
      <c r="F17" s="4">
        <v>2505878</v>
      </c>
      <c r="G17" s="5">
        <v>2.1999999999999997</v>
      </c>
      <c r="H17" s="4">
        <v>643142</v>
      </c>
      <c r="I17" s="5">
        <v>6.03</v>
      </c>
      <c r="J17" s="4">
        <v>1367701</v>
      </c>
      <c r="K17" s="5">
        <v>1.2</v>
      </c>
      <c r="L17" s="4">
        <v>424002</v>
      </c>
      <c r="M17" s="5">
        <v>3.9800000000000004</v>
      </c>
      <c r="N17" s="4">
        <v>1021124</v>
      </c>
      <c r="O17" s="5">
        <v>0.89</v>
      </c>
      <c r="P17" s="4">
        <v>310910</v>
      </c>
      <c r="Q17" s="5">
        <v>2.91</v>
      </c>
      <c r="R17" s="4">
        <v>2875493</v>
      </c>
      <c r="S17" s="5">
        <v>5.19</v>
      </c>
      <c r="T17" s="4">
        <v>754838</v>
      </c>
      <c r="U17" s="5">
        <v>14.530000000000001</v>
      </c>
      <c r="V17" s="4">
        <v>2182474</v>
      </c>
      <c r="W17" s="5">
        <v>3.94</v>
      </c>
      <c r="X17" s="4">
        <v>565201</v>
      </c>
      <c r="Y17" s="5">
        <v>10.879999999999999</v>
      </c>
      <c r="Z17" s="4">
        <v>1302627</v>
      </c>
      <c r="AA17" s="5">
        <v>2.35</v>
      </c>
      <c r="AB17" s="4">
        <v>403662</v>
      </c>
      <c r="AC17" s="5">
        <v>7.7700000000000005</v>
      </c>
      <c r="AD17" s="4">
        <v>970323</v>
      </c>
      <c r="AE17" s="5">
        <v>1.7500000000000002</v>
      </c>
      <c r="AF17" s="4">
        <v>295224</v>
      </c>
      <c r="AG17" s="5">
        <v>5.6800000000000006</v>
      </c>
    </row>
    <row r="18" spans="1:33" x14ac:dyDescent="0.25">
      <c r="A18" s="2">
        <v>1964</v>
      </c>
      <c r="B18" s="4">
        <v>3371211</v>
      </c>
      <c r="C18" s="5">
        <v>2.9499999999999997</v>
      </c>
      <c r="D18" s="4">
        <v>872262</v>
      </c>
      <c r="E18" s="5">
        <v>8.0500000000000007</v>
      </c>
      <c r="F18" s="4">
        <v>2618673</v>
      </c>
      <c r="G18" s="5">
        <v>2.29</v>
      </c>
      <c r="H18" s="4">
        <v>666773</v>
      </c>
      <c r="I18" s="5">
        <v>6.15</v>
      </c>
      <c r="J18" s="4">
        <v>1366010</v>
      </c>
      <c r="K18" s="5">
        <v>1.1900000000000002</v>
      </c>
      <c r="L18" s="4">
        <v>423853</v>
      </c>
      <c r="M18" s="5">
        <v>3.91</v>
      </c>
      <c r="N18" s="4">
        <v>1024135</v>
      </c>
      <c r="O18" s="5">
        <v>0.89</v>
      </c>
      <c r="P18" s="4">
        <v>311444</v>
      </c>
      <c r="Q18" s="5">
        <v>2.87</v>
      </c>
      <c r="R18" s="4">
        <v>2958030</v>
      </c>
      <c r="S18" s="5">
        <v>5.3100000000000005</v>
      </c>
      <c r="T18" s="4">
        <v>772671</v>
      </c>
      <c r="U18" s="5">
        <v>14.62</v>
      </c>
      <c r="V18" s="4">
        <v>2274920</v>
      </c>
      <c r="W18" s="5">
        <v>4.08</v>
      </c>
      <c r="X18" s="4">
        <v>584290</v>
      </c>
      <c r="Y18" s="5">
        <v>11.05</v>
      </c>
      <c r="Z18" s="4">
        <v>1299812</v>
      </c>
      <c r="AA18" s="5">
        <v>2.33</v>
      </c>
      <c r="AB18" s="4">
        <v>403133</v>
      </c>
      <c r="AC18" s="5">
        <v>7.6300000000000008</v>
      </c>
      <c r="AD18" s="4">
        <v>972170</v>
      </c>
      <c r="AE18" s="5">
        <v>1.7399999999999998</v>
      </c>
      <c r="AF18" s="4">
        <v>295400</v>
      </c>
      <c r="AG18" s="5">
        <v>5.59</v>
      </c>
    </row>
    <row r="19" spans="1:33" x14ac:dyDescent="0.25">
      <c r="A19" s="2">
        <v>1965</v>
      </c>
      <c r="B19" s="4">
        <v>3466368</v>
      </c>
      <c r="C19" s="5">
        <v>3</v>
      </c>
      <c r="D19" s="4">
        <v>898405</v>
      </c>
      <c r="E19" s="5">
        <v>8.15</v>
      </c>
      <c r="F19" s="4">
        <v>2725619</v>
      </c>
      <c r="G19" s="5">
        <v>2.36</v>
      </c>
      <c r="H19" s="4">
        <v>689996</v>
      </c>
      <c r="I19" s="5">
        <v>6.2600000000000007</v>
      </c>
      <c r="J19" s="4">
        <v>1361931</v>
      </c>
      <c r="K19" s="5">
        <v>1.18</v>
      </c>
      <c r="L19" s="4">
        <v>428503</v>
      </c>
      <c r="M19" s="5">
        <v>3.88</v>
      </c>
      <c r="N19" s="4">
        <v>1025544</v>
      </c>
      <c r="O19" s="5">
        <v>0.88</v>
      </c>
      <c r="P19" s="4">
        <v>314547</v>
      </c>
      <c r="Q19" s="5">
        <v>2.85</v>
      </c>
      <c r="R19" s="4">
        <v>3033998</v>
      </c>
      <c r="S19" s="5">
        <v>5.3900000000000006</v>
      </c>
      <c r="T19" s="4">
        <v>794204</v>
      </c>
      <c r="U19" s="5">
        <v>14.78</v>
      </c>
      <c r="V19" s="4">
        <v>2362434</v>
      </c>
      <c r="W19" s="5">
        <v>4.1900000000000004</v>
      </c>
      <c r="X19" s="4">
        <v>603362</v>
      </c>
      <c r="Y19" s="5">
        <v>11.219999999999999</v>
      </c>
      <c r="Z19" s="4">
        <v>1294760</v>
      </c>
      <c r="AA19" s="5">
        <v>2.2999999999999998</v>
      </c>
      <c r="AB19" s="4">
        <v>407234</v>
      </c>
      <c r="AC19" s="5">
        <v>7.57</v>
      </c>
      <c r="AD19" s="4">
        <v>972561</v>
      </c>
      <c r="AE19" s="5">
        <v>1.72</v>
      </c>
      <c r="AF19" s="4">
        <v>298080</v>
      </c>
      <c r="AG19" s="5">
        <v>5.54</v>
      </c>
    </row>
    <row r="20" spans="1:33" x14ac:dyDescent="0.25">
      <c r="A20" s="2">
        <v>1966</v>
      </c>
      <c r="B20" s="4">
        <v>3537592</v>
      </c>
      <c r="C20" s="5">
        <v>3.0300000000000002</v>
      </c>
      <c r="D20" s="4">
        <v>917540</v>
      </c>
      <c r="E20" s="5">
        <v>8.19</v>
      </c>
      <c r="F20" s="4">
        <v>2835567</v>
      </c>
      <c r="G20" s="5">
        <v>2.4299999999999997</v>
      </c>
      <c r="H20" s="4">
        <v>714195</v>
      </c>
      <c r="I20" s="5">
        <v>6.370000000000001</v>
      </c>
      <c r="J20" s="4">
        <v>1346240</v>
      </c>
      <c r="K20" s="5">
        <v>1.1499999999999999</v>
      </c>
      <c r="L20" s="4">
        <v>428932</v>
      </c>
      <c r="M20" s="5">
        <v>3.82</v>
      </c>
      <c r="N20" s="4">
        <v>1027782</v>
      </c>
      <c r="O20" s="5">
        <v>0.88</v>
      </c>
      <c r="P20" s="4">
        <v>317877</v>
      </c>
      <c r="Q20" s="5">
        <v>2.83</v>
      </c>
      <c r="R20" s="4">
        <v>3089738</v>
      </c>
      <c r="S20" s="5">
        <v>5.43</v>
      </c>
      <c r="T20" s="4">
        <v>809777</v>
      </c>
      <c r="U20" s="5">
        <v>14.82</v>
      </c>
      <c r="V20" s="4">
        <v>2450242</v>
      </c>
      <c r="W20" s="5">
        <v>4.3</v>
      </c>
      <c r="X20" s="4">
        <v>622776</v>
      </c>
      <c r="Y20" s="5">
        <v>11.4</v>
      </c>
      <c r="Z20" s="4">
        <v>1279781</v>
      </c>
      <c r="AA20" s="5">
        <v>2.2399999999999998</v>
      </c>
      <c r="AB20" s="4">
        <v>407691</v>
      </c>
      <c r="AC20" s="5">
        <v>7.46</v>
      </c>
      <c r="AD20" s="4">
        <v>974132</v>
      </c>
      <c r="AE20" s="5">
        <v>1.71</v>
      </c>
      <c r="AF20" s="4">
        <v>301099</v>
      </c>
      <c r="AG20" s="5">
        <v>5.5100000000000007</v>
      </c>
    </row>
    <row r="21" spans="1:33" x14ac:dyDescent="0.25">
      <c r="A21" s="2">
        <v>1967</v>
      </c>
      <c r="B21" s="4">
        <v>3605914</v>
      </c>
      <c r="C21" s="5">
        <v>3.04</v>
      </c>
      <c r="D21" s="4">
        <v>936006</v>
      </c>
      <c r="E21" s="5">
        <v>8.2199999999999989</v>
      </c>
      <c r="F21" s="4">
        <v>2920224</v>
      </c>
      <c r="G21" s="5">
        <v>2.46</v>
      </c>
      <c r="H21" s="4">
        <v>731705</v>
      </c>
      <c r="I21" s="5">
        <v>6.419999999999999</v>
      </c>
      <c r="J21" s="4">
        <v>1332418</v>
      </c>
      <c r="K21" s="5">
        <v>1.1199999999999999</v>
      </c>
      <c r="L21" s="4">
        <v>429675</v>
      </c>
      <c r="M21" s="5">
        <v>3.7699999999999996</v>
      </c>
      <c r="N21" s="4">
        <v>1021550</v>
      </c>
      <c r="O21" s="5">
        <v>0.86</v>
      </c>
      <c r="P21" s="4">
        <v>318169</v>
      </c>
      <c r="Q21" s="5">
        <v>2.79</v>
      </c>
      <c r="R21" s="4">
        <v>3144045</v>
      </c>
      <c r="S21" s="5">
        <v>5.4399999999999995</v>
      </c>
      <c r="T21" s="4">
        <v>825109</v>
      </c>
      <c r="U21" s="5">
        <v>14.860000000000001</v>
      </c>
      <c r="V21" s="4">
        <v>2514463</v>
      </c>
      <c r="W21" s="5">
        <v>4.3499999999999996</v>
      </c>
      <c r="X21" s="4">
        <v>635895</v>
      </c>
      <c r="Y21" s="5">
        <v>11.450000000000001</v>
      </c>
      <c r="Z21" s="4">
        <v>1267248</v>
      </c>
      <c r="AA21" s="5">
        <v>2.19</v>
      </c>
      <c r="AB21" s="4">
        <v>408690</v>
      </c>
      <c r="AC21" s="5">
        <v>7.3599999999999994</v>
      </c>
      <c r="AD21" s="4">
        <v>967869</v>
      </c>
      <c r="AE21" s="5">
        <v>1.67</v>
      </c>
      <c r="AF21" s="4">
        <v>301302</v>
      </c>
      <c r="AG21" s="5">
        <v>5.42</v>
      </c>
    </row>
    <row r="22" spans="1:33" x14ac:dyDescent="0.25">
      <c r="A22" s="2">
        <v>1968</v>
      </c>
      <c r="B22" s="4">
        <v>3666648</v>
      </c>
      <c r="C22" s="5">
        <v>3.04</v>
      </c>
      <c r="D22" s="4">
        <v>952490</v>
      </c>
      <c r="E22" s="5">
        <v>8.23</v>
      </c>
      <c r="F22" s="4">
        <v>3007186</v>
      </c>
      <c r="G22" s="5">
        <v>2.5</v>
      </c>
      <c r="H22" s="4">
        <v>750527</v>
      </c>
      <c r="I22" s="5">
        <v>6.4799999999999995</v>
      </c>
      <c r="J22" s="4">
        <v>1318874</v>
      </c>
      <c r="K22" s="5">
        <v>1.0900000000000001</v>
      </c>
      <c r="L22" s="4">
        <v>430162</v>
      </c>
      <c r="M22" s="5">
        <v>3.71</v>
      </c>
      <c r="N22" s="4">
        <v>1020163</v>
      </c>
      <c r="O22" s="5">
        <v>0.84</v>
      </c>
      <c r="P22" s="4">
        <v>320041</v>
      </c>
      <c r="Q22" s="5">
        <v>2.76</v>
      </c>
      <c r="R22" s="4">
        <v>3189070</v>
      </c>
      <c r="S22" s="5">
        <v>5.43</v>
      </c>
      <c r="T22" s="4">
        <v>837673</v>
      </c>
      <c r="U22" s="5">
        <v>14.84</v>
      </c>
      <c r="V22" s="4">
        <v>2585735</v>
      </c>
      <c r="W22" s="5">
        <v>4.3999999999999995</v>
      </c>
      <c r="X22" s="4">
        <v>651286</v>
      </c>
      <c r="Y22" s="5">
        <v>11.540000000000001</v>
      </c>
      <c r="Z22" s="4">
        <v>1251973</v>
      </c>
      <c r="AA22" s="5">
        <v>2.13</v>
      </c>
      <c r="AB22" s="4">
        <v>408347</v>
      </c>
      <c r="AC22" s="5">
        <v>7.23</v>
      </c>
      <c r="AD22" s="4">
        <v>965291</v>
      </c>
      <c r="AE22" s="5">
        <v>1.6400000000000001</v>
      </c>
      <c r="AF22" s="4">
        <v>302658</v>
      </c>
      <c r="AG22" s="5">
        <v>5.36</v>
      </c>
    </row>
    <row r="23" spans="1:33" x14ac:dyDescent="0.25">
      <c r="A23" s="2">
        <v>1969</v>
      </c>
      <c r="B23" s="4">
        <v>3757108</v>
      </c>
      <c r="C23" s="5">
        <v>3.06</v>
      </c>
      <c r="D23" s="4">
        <v>978602</v>
      </c>
      <c r="E23" s="5">
        <v>8.32</v>
      </c>
      <c r="F23" s="4">
        <v>3063493</v>
      </c>
      <c r="G23" s="5">
        <v>2.5</v>
      </c>
      <c r="H23" s="4">
        <v>760457</v>
      </c>
      <c r="I23" s="5">
        <v>6.47</v>
      </c>
      <c r="J23" s="4">
        <v>1325481</v>
      </c>
      <c r="K23" s="5">
        <v>1.08</v>
      </c>
      <c r="L23" s="4">
        <v>437896</v>
      </c>
      <c r="M23" s="5">
        <v>3.7199999999999998</v>
      </c>
      <c r="N23" s="4">
        <v>1011040</v>
      </c>
      <c r="O23" s="5">
        <v>0.82000000000000006</v>
      </c>
      <c r="P23" s="4">
        <v>318843</v>
      </c>
      <c r="Q23" s="5">
        <v>2.71</v>
      </c>
      <c r="R23" s="4">
        <v>3262668</v>
      </c>
      <c r="S23" s="5">
        <v>5.46</v>
      </c>
      <c r="T23" s="4">
        <v>859459</v>
      </c>
      <c r="U23" s="5">
        <v>14.99</v>
      </c>
      <c r="V23" s="4">
        <v>2629762</v>
      </c>
      <c r="W23" s="5">
        <v>4.3999999999999995</v>
      </c>
      <c r="X23" s="4">
        <v>658620</v>
      </c>
      <c r="Y23" s="5">
        <v>11.49</v>
      </c>
      <c r="Z23" s="4">
        <v>1257101</v>
      </c>
      <c r="AA23" s="5">
        <v>2.1</v>
      </c>
      <c r="AB23" s="4">
        <v>415192</v>
      </c>
      <c r="AC23" s="5">
        <v>7.24</v>
      </c>
      <c r="AD23" s="4">
        <v>955715</v>
      </c>
      <c r="AE23" s="5">
        <v>1.6</v>
      </c>
      <c r="AF23" s="4">
        <v>301078</v>
      </c>
      <c r="AG23" s="5">
        <v>5.25</v>
      </c>
    </row>
    <row r="24" spans="1:33" x14ac:dyDescent="0.25">
      <c r="A24" s="2">
        <v>1970</v>
      </c>
      <c r="B24" s="4">
        <v>3817104</v>
      </c>
      <c r="C24" s="5">
        <v>3.06</v>
      </c>
      <c r="D24" s="4">
        <v>996504</v>
      </c>
      <c r="E24" s="5">
        <v>8.34</v>
      </c>
      <c r="F24" s="4">
        <v>3125794</v>
      </c>
      <c r="G24" s="5">
        <v>2.5100000000000002</v>
      </c>
      <c r="H24" s="4">
        <v>773358</v>
      </c>
      <c r="I24" s="5">
        <v>6.47</v>
      </c>
      <c r="J24" s="4">
        <v>1319617</v>
      </c>
      <c r="K24" s="5">
        <v>1.05</v>
      </c>
      <c r="L24" s="4">
        <v>441309</v>
      </c>
      <c r="M24" s="5">
        <v>3.6900000000000004</v>
      </c>
      <c r="N24" s="4">
        <v>1006284</v>
      </c>
      <c r="O24" s="5">
        <v>0.8</v>
      </c>
      <c r="P24" s="4">
        <v>319553</v>
      </c>
      <c r="Q24" s="5">
        <v>2.67</v>
      </c>
      <c r="R24" s="4">
        <v>3308638</v>
      </c>
      <c r="S24" s="5">
        <v>5.4399999999999995</v>
      </c>
      <c r="T24" s="4">
        <v>873805</v>
      </c>
      <c r="U24" s="5">
        <v>15.010000000000002</v>
      </c>
      <c r="V24" s="4">
        <v>2679864</v>
      </c>
      <c r="W24" s="5">
        <v>4.41</v>
      </c>
      <c r="X24" s="4">
        <v>668997</v>
      </c>
      <c r="Y24" s="5">
        <v>11.49</v>
      </c>
      <c r="Z24" s="4">
        <v>1249331</v>
      </c>
      <c r="AA24" s="5">
        <v>2.0500000000000003</v>
      </c>
      <c r="AB24" s="4">
        <v>417754</v>
      </c>
      <c r="AC24" s="5">
        <v>7.17</v>
      </c>
      <c r="AD24" s="4">
        <v>949786</v>
      </c>
      <c r="AE24" s="5">
        <v>1.5599999999999998</v>
      </c>
      <c r="AF24" s="4">
        <v>301353</v>
      </c>
      <c r="AG24" s="5">
        <v>5.17</v>
      </c>
    </row>
    <row r="25" spans="1:33" x14ac:dyDescent="0.25">
      <c r="A25" s="2">
        <v>1971</v>
      </c>
      <c r="B25" s="4">
        <v>3797448</v>
      </c>
      <c r="C25" s="5">
        <v>2.87</v>
      </c>
      <c r="D25" s="4">
        <v>1013759</v>
      </c>
      <c r="E25" s="5">
        <v>8.1</v>
      </c>
      <c r="F25" s="4">
        <v>3100178</v>
      </c>
      <c r="G25" s="5">
        <v>2.34</v>
      </c>
      <c r="H25" s="4">
        <v>790123</v>
      </c>
      <c r="I25" s="5">
        <v>6.3100000000000005</v>
      </c>
      <c r="J25" s="4">
        <v>1322749</v>
      </c>
      <c r="K25" s="5">
        <v>0.9900000000000001</v>
      </c>
      <c r="L25" s="4">
        <v>440902</v>
      </c>
      <c r="M25" s="5">
        <v>3.52</v>
      </c>
      <c r="N25" s="4">
        <v>1006832</v>
      </c>
      <c r="O25" s="5">
        <v>0.76</v>
      </c>
      <c r="P25" s="4">
        <v>318929</v>
      </c>
      <c r="Q25" s="5">
        <v>2.54</v>
      </c>
      <c r="R25" s="4">
        <v>3272261</v>
      </c>
      <c r="S25" s="5">
        <v>5.07</v>
      </c>
      <c r="T25" s="4">
        <v>887034</v>
      </c>
      <c r="U25" s="5">
        <v>14.530000000000001</v>
      </c>
      <c r="V25" s="4">
        <v>2640011</v>
      </c>
      <c r="W25" s="5">
        <v>4.09</v>
      </c>
      <c r="X25" s="4">
        <v>682375</v>
      </c>
      <c r="Y25" s="5">
        <v>11.18</v>
      </c>
      <c r="Z25" s="4">
        <v>1250517</v>
      </c>
      <c r="AA25" s="5">
        <v>1.9300000000000002</v>
      </c>
      <c r="AB25" s="4">
        <v>416621</v>
      </c>
      <c r="AC25" s="5">
        <v>6.8199999999999994</v>
      </c>
      <c r="AD25" s="4">
        <v>949189</v>
      </c>
      <c r="AE25" s="5">
        <v>1.47</v>
      </c>
      <c r="AF25" s="4">
        <v>300278</v>
      </c>
      <c r="AG25" s="5">
        <v>4.92</v>
      </c>
    </row>
    <row r="26" spans="1:33" x14ac:dyDescent="0.25">
      <c r="A26" s="2">
        <v>1972</v>
      </c>
      <c r="B26" s="4">
        <v>3979741</v>
      </c>
      <c r="C26" s="5">
        <v>2.8400000000000003</v>
      </c>
      <c r="D26" s="4">
        <v>1029293</v>
      </c>
      <c r="E26" s="5">
        <v>7.86</v>
      </c>
      <c r="F26" s="4">
        <v>3288906</v>
      </c>
      <c r="G26" s="5">
        <v>2.34</v>
      </c>
      <c r="H26" s="4">
        <v>809133</v>
      </c>
      <c r="I26" s="5">
        <v>6.18</v>
      </c>
      <c r="J26" s="4">
        <v>1325551</v>
      </c>
      <c r="K26" s="5">
        <v>0.94000000000000006</v>
      </c>
      <c r="L26" s="4">
        <v>439796</v>
      </c>
      <c r="M26" s="5">
        <v>3.35</v>
      </c>
      <c r="N26" s="4">
        <v>1012775</v>
      </c>
      <c r="O26" s="5">
        <v>0.72</v>
      </c>
      <c r="P26" s="4">
        <v>319814</v>
      </c>
      <c r="Q26" s="5">
        <v>2.44</v>
      </c>
      <c r="R26" s="4">
        <v>3438472</v>
      </c>
      <c r="S26" s="5">
        <v>5.0299999999999994</v>
      </c>
      <c r="T26" s="4">
        <v>898703</v>
      </c>
      <c r="U26" s="5">
        <v>14.069999999999999</v>
      </c>
      <c r="V26" s="4">
        <v>2814129</v>
      </c>
      <c r="W26" s="5">
        <v>4.1099999999999994</v>
      </c>
      <c r="X26" s="4">
        <v>697872</v>
      </c>
      <c r="Y26" s="5">
        <v>10.93</v>
      </c>
      <c r="Z26" s="4">
        <v>1251212</v>
      </c>
      <c r="AA26" s="5">
        <v>1.83</v>
      </c>
      <c r="AB26" s="4">
        <v>414773</v>
      </c>
      <c r="AC26" s="5">
        <v>6.49</v>
      </c>
      <c r="AD26" s="4">
        <v>953718</v>
      </c>
      <c r="AE26" s="5">
        <v>1.39</v>
      </c>
      <c r="AF26" s="4">
        <v>300653</v>
      </c>
      <c r="AG26" s="5">
        <v>4.7</v>
      </c>
    </row>
    <row r="27" spans="1:33" x14ac:dyDescent="0.25">
      <c r="A27" s="2">
        <v>1973</v>
      </c>
      <c r="B27" s="4">
        <v>4077116</v>
      </c>
      <c r="C27" s="5">
        <v>2.86</v>
      </c>
      <c r="D27" s="4">
        <v>1050975</v>
      </c>
      <c r="E27" s="5">
        <v>7.6899999999999995</v>
      </c>
      <c r="F27" s="4">
        <v>3357877</v>
      </c>
      <c r="G27" s="5">
        <v>2.35</v>
      </c>
      <c r="H27" s="4">
        <v>823259</v>
      </c>
      <c r="I27" s="5">
        <v>6.02</v>
      </c>
      <c r="J27" s="4">
        <v>1340880</v>
      </c>
      <c r="K27" s="5">
        <v>0.94000000000000006</v>
      </c>
      <c r="L27" s="4">
        <v>443465</v>
      </c>
      <c r="M27" s="5">
        <v>3.2399999999999998</v>
      </c>
      <c r="N27" s="4">
        <v>1015154</v>
      </c>
      <c r="O27" s="5">
        <v>0.71000000000000008</v>
      </c>
      <c r="P27" s="4">
        <v>319327</v>
      </c>
      <c r="Q27" s="5">
        <v>2.33</v>
      </c>
      <c r="R27" s="4">
        <v>3518844</v>
      </c>
      <c r="S27" s="5">
        <v>5.0599999999999996</v>
      </c>
      <c r="T27" s="4">
        <v>916297</v>
      </c>
      <c r="U27" s="5">
        <v>13.74</v>
      </c>
      <c r="V27" s="4">
        <v>2870522</v>
      </c>
      <c r="W27" s="5">
        <v>4.12</v>
      </c>
      <c r="X27" s="4">
        <v>709059</v>
      </c>
      <c r="Y27" s="5">
        <v>10.63</v>
      </c>
      <c r="Z27" s="4">
        <v>1264378</v>
      </c>
      <c r="AA27" s="5">
        <v>1.81</v>
      </c>
      <c r="AB27" s="4">
        <v>417680</v>
      </c>
      <c r="AC27" s="5">
        <v>6.2600000000000007</v>
      </c>
      <c r="AD27" s="4">
        <v>954941</v>
      </c>
      <c r="AE27" s="5">
        <v>1.37</v>
      </c>
      <c r="AF27" s="4">
        <v>299749</v>
      </c>
      <c r="AG27" s="5">
        <v>4.49</v>
      </c>
    </row>
    <row r="28" spans="1:33" x14ac:dyDescent="0.25">
      <c r="A28" s="2">
        <v>1974</v>
      </c>
      <c r="B28" s="4">
        <v>4193920</v>
      </c>
      <c r="C28" s="5">
        <v>2.8899999999999997</v>
      </c>
      <c r="D28" s="4">
        <v>1078354</v>
      </c>
      <c r="E28" s="5">
        <v>7.57</v>
      </c>
      <c r="F28" s="4">
        <v>3425088</v>
      </c>
      <c r="G28" s="5">
        <v>2.36</v>
      </c>
      <c r="H28" s="4">
        <v>836548</v>
      </c>
      <c r="I28" s="5">
        <v>5.87</v>
      </c>
      <c r="J28" s="4">
        <v>1365173</v>
      </c>
      <c r="K28" s="5">
        <v>0.94000000000000006</v>
      </c>
      <c r="L28" s="4">
        <v>450381</v>
      </c>
      <c r="M28" s="5">
        <v>3.16</v>
      </c>
      <c r="N28" s="4">
        <v>1016709</v>
      </c>
      <c r="O28" s="5">
        <v>0.70000000000000007</v>
      </c>
      <c r="P28" s="4">
        <v>318446</v>
      </c>
      <c r="Q28" s="5">
        <v>2.23</v>
      </c>
      <c r="R28" s="4">
        <v>3616926</v>
      </c>
      <c r="S28" s="5">
        <v>5.1100000000000003</v>
      </c>
      <c r="T28" s="4">
        <v>939178</v>
      </c>
      <c r="U28" s="5">
        <v>13.51</v>
      </c>
      <c r="V28" s="4">
        <v>2925405</v>
      </c>
      <c r="W28" s="5">
        <v>4.1300000000000008</v>
      </c>
      <c r="X28" s="4">
        <v>719518</v>
      </c>
      <c r="Y28" s="5">
        <v>10.35</v>
      </c>
      <c r="Z28" s="4">
        <v>1286406</v>
      </c>
      <c r="AA28" s="5">
        <v>1.81</v>
      </c>
      <c r="AB28" s="4">
        <v>423807</v>
      </c>
      <c r="AC28" s="5">
        <v>6.1</v>
      </c>
      <c r="AD28" s="4">
        <v>955450</v>
      </c>
      <c r="AE28" s="5">
        <v>1.35</v>
      </c>
      <c r="AF28" s="4">
        <v>298499</v>
      </c>
      <c r="AG28" s="5">
        <v>4.29</v>
      </c>
    </row>
    <row r="29" spans="1:33" x14ac:dyDescent="0.25">
      <c r="A29" s="2">
        <v>1975</v>
      </c>
      <c r="B29" s="4">
        <v>4337683</v>
      </c>
      <c r="C29" s="5">
        <v>2.94</v>
      </c>
      <c r="D29" s="4">
        <v>1099777</v>
      </c>
      <c r="E29" s="5">
        <v>7.42</v>
      </c>
      <c r="F29" s="4">
        <v>3492073</v>
      </c>
      <c r="G29" s="5">
        <v>2.36</v>
      </c>
      <c r="H29" s="4">
        <v>854852</v>
      </c>
      <c r="I29" s="5">
        <v>5.76</v>
      </c>
      <c r="J29" s="4">
        <v>1400028</v>
      </c>
      <c r="K29" s="5">
        <v>0.94000000000000006</v>
      </c>
      <c r="L29" s="4">
        <v>447821</v>
      </c>
      <c r="M29" s="5">
        <v>3.02</v>
      </c>
      <c r="N29" s="4">
        <v>1016271</v>
      </c>
      <c r="O29" s="5">
        <v>0.67999999999999994</v>
      </c>
      <c r="P29" s="4">
        <v>313994</v>
      </c>
      <c r="Q29" s="5">
        <v>2.11</v>
      </c>
      <c r="R29" s="4">
        <v>3739248</v>
      </c>
      <c r="S29" s="5">
        <v>5.19</v>
      </c>
      <c r="T29" s="4">
        <v>956088</v>
      </c>
      <c r="U29" s="5">
        <v>13.22</v>
      </c>
      <c r="V29" s="4">
        <v>2979981</v>
      </c>
      <c r="W29" s="5">
        <v>4.1399999999999997</v>
      </c>
      <c r="X29" s="4">
        <v>733878</v>
      </c>
      <c r="Y29" s="5">
        <v>10.15</v>
      </c>
      <c r="Z29" s="4">
        <v>1318902</v>
      </c>
      <c r="AA29" s="5">
        <v>1.83</v>
      </c>
      <c r="AB29" s="4">
        <v>421042</v>
      </c>
      <c r="AC29" s="5">
        <v>5.82</v>
      </c>
      <c r="AD29" s="4">
        <v>954151</v>
      </c>
      <c r="AE29" s="5">
        <v>1.32</v>
      </c>
      <c r="AF29" s="4">
        <v>293839</v>
      </c>
      <c r="AG29" s="5">
        <v>4.0599999999999996</v>
      </c>
    </row>
    <row r="30" spans="1:33" x14ac:dyDescent="0.25">
      <c r="A30" s="2">
        <v>1976</v>
      </c>
      <c r="B30" s="4">
        <v>4498871</v>
      </c>
      <c r="C30" s="5">
        <v>2.9899999999999998</v>
      </c>
      <c r="D30" s="4">
        <v>1137811</v>
      </c>
      <c r="E30" s="5">
        <v>7.3800000000000008</v>
      </c>
      <c r="F30" s="4">
        <v>3585490</v>
      </c>
      <c r="G30" s="5">
        <v>2.3800000000000003</v>
      </c>
      <c r="H30" s="4">
        <v>873823</v>
      </c>
      <c r="I30" s="5">
        <v>5.67</v>
      </c>
      <c r="J30" s="4">
        <v>1437646</v>
      </c>
      <c r="K30" s="5">
        <v>0.95</v>
      </c>
      <c r="L30" s="4">
        <v>458479</v>
      </c>
      <c r="M30" s="5">
        <v>2.97</v>
      </c>
      <c r="N30" s="4">
        <v>1027814</v>
      </c>
      <c r="O30" s="5">
        <v>0.67999999999999994</v>
      </c>
      <c r="P30" s="4">
        <v>315539</v>
      </c>
      <c r="Q30" s="5">
        <v>2.04</v>
      </c>
      <c r="R30" s="4">
        <v>3876477</v>
      </c>
      <c r="S30" s="5">
        <v>5.29</v>
      </c>
      <c r="T30" s="4">
        <v>988480</v>
      </c>
      <c r="U30" s="5">
        <v>13.16</v>
      </c>
      <c r="V30" s="4">
        <v>3058288</v>
      </c>
      <c r="W30" s="5">
        <v>4.17</v>
      </c>
      <c r="X30" s="4">
        <v>749426</v>
      </c>
      <c r="Y30" s="5">
        <v>9.9699999999999989</v>
      </c>
      <c r="Z30" s="4">
        <v>1354059</v>
      </c>
      <c r="AA30" s="5">
        <v>1.8499999999999999</v>
      </c>
      <c r="AB30" s="4">
        <v>430925</v>
      </c>
      <c r="AC30" s="5">
        <v>5.7299999999999995</v>
      </c>
      <c r="AD30" s="4">
        <v>964235</v>
      </c>
      <c r="AE30" s="5">
        <v>1.31</v>
      </c>
      <c r="AF30" s="4">
        <v>294959</v>
      </c>
      <c r="AG30" s="5">
        <v>3.92</v>
      </c>
    </row>
    <row r="31" spans="1:33" x14ac:dyDescent="0.25">
      <c r="A31" s="2">
        <v>1977</v>
      </c>
      <c r="B31" s="4">
        <v>4619921</v>
      </c>
      <c r="C31" s="5">
        <v>2.9899999999999998</v>
      </c>
      <c r="D31" s="4">
        <v>1188464</v>
      </c>
      <c r="E31" s="5">
        <v>7.4899999999999993</v>
      </c>
      <c r="F31" s="4">
        <v>3735836</v>
      </c>
      <c r="G31" s="5">
        <v>2.42</v>
      </c>
      <c r="H31" s="4">
        <v>901716</v>
      </c>
      <c r="I31" s="5">
        <v>5.6800000000000006</v>
      </c>
      <c r="J31" s="4">
        <v>1493022</v>
      </c>
      <c r="K31" s="5">
        <v>0.96</v>
      </c>
      <c r="L31" s="4">
        <v>490812</v>
      </c>
      <c r="M31" s="5">
        <v>3.09</v>
      </c>
      <c r="N31" s="4">
        <v>1019366</v>
      </c>
      <c r="O31" s="5">
        <v>0.66</v>
      </c>
      <c r="P31" s="4">
        <v>311465</v>
      </c>
      <c r="Q31" s="5">
        <v>1.96</v>
      </c>
      <c r="R31" s="4">
        <v>3981675</v>
      </c>
      <c r="S31" s="5">
        <v>5.29</v>
      </c>
      <c r="T31" s="4">
        <v>1034015</v>
      </c>
      <c r="U31" s="5">
        <v>13.36</v>
      </c>
      <c r="V31" s="4">
        <v>3182277</v>
      </c>
      <c r="W31" s="5">
        <v>4.2299999999999995</v>
      </c>
      <c r="X31" s="4">
        <v>771906</v>
      </c>
      <c r="Y31" s="5">
        <v>9.9699999999999989</v>
      </c>
      <c r="Z31" s="4">
        <v>1406837</v>
      </c>
      <c r="AA31" s="5">
        <v>1.87</v>
      </c>
      <c r="AB31" s="4">
        <v>461762</v>
      </c>
      <c r="AC31" s="5">
        <v>5.96</v>
      </c>
      <c r="AD31" s="4">
        <v>955523</v>
      </c>
      <c r="AE31" s="5">
        <v>1.27</v>
      </c>
      <c r="AF31" s="4">
        <v>290868</v>
      </c>
      <c r="AG31" s="5">
        <v>3.75</v>
      </c>
    </row>
    <row r="32" spans="1:33" x14ac:dyDescent="0.25">
      <c r="A32" s="2">
        <v>1978</v>
      </c>
      <c r="B32" s="4">
        <v>4704496</v>
      </c>
      <c r="C32" s="5">
        <v>2.97</v>
      </c>
      <c r="D32" s="4">
        <v>1229674</v>
      </c>
      <c r="E32" s="5">
        <v>7.5200000000000005</v>
      </c>
      <c r="F32" s="4">
        <v>3782214</v>
      </c>
      <c r="G32" s="5">
        <v>2.3800000000000003</v>
      </c>
      <c r="H32" s="4">
        <v>908118</v>
      </c>
      <c r="I32" s="5">
        <v>5.55</v>
      </c>
      <c r="J32" s="4">
        <v>1496643</v>
      </c>
      <c r="K32" s="5">
        <v>0.94000000000000006</v>
      </c>
      <c r="L32" s="4">
        <v>505752</v>
      </c>
      <c r="M32" s="5">
        <v>3.09</v>
      </c>
      <c r="N32" s="4">
        <v>1011520</v>
      </c>
      <c r="O32" s="5">
        <v>0.63</v>
      </c>
      <c r="P32" s="4">
        <v>307561</v>
      </c>
      <c r="Q32" s="5">
        <v>1.8800000000000001</v>
      </c>
      <c r="R32" s="4">
        <v>4048748</v>
      </c>
      <c r="S32" s="5">
        <v>5.24</v>
      </c>
      <c r="T32" s="4">
        <v>1069011</v>
      </c>
      <c r="U32" s="5">
        <v>13.41</v>
      </c>
      <c r="V32" s="4">
        <v>3217025</v>
      </c>
      <c r="W32" s="5">
        <v>4.16</v>
      </c>
      <c r="X32" s="4">
        <v>775789</v>
      </c>
      <c r="Y32" s="5">
        <v>9.73</v>
      </c>
      <c r="Z32" s="4">
        <v>1408858</v>
      </c>
      <c r="AA32" s="5">
        <v>1.82</v>
      </c>
      <c r="AB32" s="4">
        <v>475453</v>
      </c>
      <c r="AC32" s="5">
        <v>5.96</v>
      </c>
      <c r="AD32" s="4">
        <v>946928</v>
      </c>
      <c r="AE32" s="5">
        <v>1.22</v>
      </c>
      <c r="AF32" s="4">
        <v>286730</v>
      </c>
      <c r="AG32" s="5">
        <v>3.5900000000000003</v>
      </c>
    </row>
    <row r="33" spans="1:33" x14ac:dyDescent="0.25">
      <c r="A33" s="2">
        <v>1979</v>
      </c>
      <c r="B33" s="4">
        <v>4827864</v>
      </c>
      <c r="C33" s="5">
        <v>2.9899999999999998</v>
      </c>
      <c r="D33" s="4">
        <v>1255518</v>
      </c>
      <c r="E33" s="5">
        <v>7.4700000000000006</v>
      </c>
      <c r="F33" s="4">
        <v>3789866</v>
      </c>
      <c r="G33" s="5">
        <v>2.34</v>
      </c>
      <c r="H33" s="4">
        <v>913221</v>
      </c>
      <c r="I33" s="5">
        <v>5.43</v>
      </c>
      <c r="J33" s="4">
        <v>1506274</v>
      </c>
      <c r="K33" s="5">
        <v>0.92999999999999994</v>
      </c>
      <c r="L33" s="4">
        <v>500885</v>
      </c>
      <c r="M33" s="5">
        <v>2.98</v>
      </c>
      <c r="N33" s="4">
        <v>974120</v>
      </c>
      <c r="O33" s="5">
        <v>0.6</v>
      </c>
      <c r="P33" s="4">
        <v>294172</v>
      </c>
      <c r="Q33" s="5">
        <v>1.7500000000000002</v>
      </c>
      <c r="R33" s="4">
        <v>4149570</v>
      </c>
      <c r="S33" s="5">
        <v>5.27</v>
      </c>
      <c r="T33" s="4">
        <v>1088902</v>
      </c>
      <c r="U33" s="5">
        <v>13.28</v>
      </c>
      <c r="V33" s="4">
        <v>3215215</v>
      </c>
      <c r="W33" s="5">
        <v>4.08</v>
      </c>
      <c r="X33" s="4">
        <v>777341</v>
      </c>
      <c r="Y33" s="5">
        <v>9.48</v>
      </c>
      <c r="Z33" s="4">
        <v>1416942</v>
      </c>
      <c r="AA33" s="5">
        <v>1.79</v>
      </c>
      <c r="AB33" s="4">
        <v>470312</v>
      </c>
      <c r="AC33" s="5">
        <v>5.7299999999999995</v>
      </c>
      <c r="AD33" s="4">
        <v>910523</v>
      </c>
      <c r="AE33" s="5">
        <v>1.1499999999999999</v>
      </c>
      <c r="AF33" s="4">
        <v>273587</v>
      </c>
      <c r="AG33" s="5">
        <v>3.3300000000000005</v>
      </c>
    </row>
    <row r="34" spans="1:33" x14ac:dyDescent="0.25">
      <c r="A34" s="2">
        <v>1980</v>
      </c>
      <c r="B34" s="4">
        <v>4976173</v>
      </c>
      <c r="C34" s="5">
        <v>3.02</v>
      </c>
      <c r="D34" s="4">
        <v>1310724</v>
      </c>
      <c r="E34" s="5">
        <v>7.580000000000001</v>
      </c>
      <c r="F34" s="4">
        <v>3918099</v>
      </c>
      <c r="G34" s="5">
        <v>2.3800000000000003</v>
      </c>
      <c r="H34" s="4">
        <v>942682</v>
      </c>
      <c r="I34" s="5">
        <v>5.45</v>
      </c>
      <c r="J34" s="4">
        <v>1548146</v>
      </c>
      <c r="K34" s="5">
        <v>0.94000000000000006</v>
      </c>
      <c r="L34" s="4">
        <v>524809</v>
      </c>
      <c r="M34" s="5">
        <v>3.0300000000000002</v>
      </c>
      <c r="N34" s="4">
        <v>996289</v>
      </c>
      <c r="O34" s="5">
        <v>0.6</v>
      </c>
      <c r="P34" s="4">
        <v>299434</v>
      </c>
      <c r="Q34" s="5">
        <v>1.73</v>
      </c>
      <c r="R34" s="4">
        <v>4274394</v>
      </c>
      <c r="S34" s="5">
        <v>5.24</v>
      </c>
      <c r="T34" s="4">
        <v>1136956</v>
      </c>
      <c r="U34" s="5">
        <v>13.29</v>
      </c>
      <c r="V34" s="4">
        <v>3319324</v>
      </c>
      <c r="W34" s="5">
        <v>4.07</v>
      </c>
      <c r="X34" s="4">
        <v>801115</v>
      </c>
      <c r="Y34" s="5">
        <v>9.36</v>
      </c>
      <c r="Z34" s="4">
        <v>1455986</v>
      </c>
      <c r="AA34" s="5">
        <v>1.78</v>
      </c>
      <c r="AB34" s="4">
        <v>492761</v>
      </c>
      <c r="AC34" s="5">
        <v>5.76</v>
      </c>
      <c r="AD34" s="4">
        <v>930343</v>
      </c>
      <c r="AE34" s="5">
        <v>1.1400000000000001</v>
      </c>
      <c r="AF34" s="4">
        <v>278082</v>
      </c>
      <c r="AG34" s="5">
        <v>3.25</v>
      </c>
    </row>
    <row r="35" spans="1:33" x14ac:dyDescent="0.25">
      <c r="A35" s="2">
        <v>1981</v>
      </c>
      <c r="B35" s="4">
        <v>5177945</v>
      </c>
      <c r="C35" s="5">
        <v>3.09</v>
      </c>
      <c r="D35" s="4">
        <v>1386072</v>
      </c>
      <c r="E35" s="5">
        <v>7.84</v>
      </c>
      <c r="F35" s="4">
        <v>4045041</v>
      </c>
      <c r="G35" s="5">
        <v>2.42</v>
      </c>
      <c r="H35" s="4">
        <v>981559</v>
      </c>
      <c r="I35" s="5">
        <v>5.55</v>
      </c>
      <c r="J35" s="4">
        <v>1633060</v>
      </c>
      <c r="K35" s="5">
        <v>0.97</v>
      </c>
      <c r="L35" s="4">
        <v>564230</v>
      </c>
      <c r="M35" s="5">
        <v>3.19</v>
      </c>
      <c r="N35" s="4">
        <v>1036956</v>
      </c>
      <c r="O35" s="5">
        <v>0.62</v>
      </c>
      <c r="P35" s="4">
        <v>314791</v>
      </c>
      <c r="Q35" s="5">
        <v>1.78</v>
      </c>
      <c r="R35" s="4">
        <v>4449777</v>
      </c>
      <c r="S35" s="5">
        <v>5.43</v>
      </c>
      <c r="T35" s="4">
        <v>1202987</v>
      </c>
      <c r="U35" s="5">
        <v>13.889999999999999</v>
      </c>
      <c r="V35" s="4">
        <v>3429822</v>
      </c>
      <c r="W35" s="5">
        <v>4.18</v>
      </c>
      <c r="X35" s="4">
        <v>834686</v>
      </c>
      <c r="Y35" s="5">
        <v>9.64</v>
      </c>
      <c r="Z35" s="4">
        <v>1535398</v>
      </c>
      <c r="AA35" s="5">
        <v>1.87</v>
      </c>
      <c r="AB35" s="4">
        <v>529664</v>
      </c>
      <c r="AC35" s="5">
        <v>6.11</v>
      </c>
      <c r="AD35" s="4">
        <v>968283</v>
      </c>
      <c r="AE35" s="5">
        <v>1.18</v>
      </c>
      <c r="AF35" s="4">
        <v>292345</v>
      </c>
      <c r="AG35" s="5">
        <v>3.37</v>
      </c>
    </row>
    <row r="36" spans="1:33" x14ac:dyDescent="0.25">
      <c r="A36" s="2">
        <v>1982</v>
      </c>
      <c r="B36" s="4">
        <v>5408048</v>
      </c>
      <c r="C36" s="5">
        <v>3.18</v>
      </c>
      <c r="D36" s="4">
        <v>1481984</v>
      </c>
      <c r="E36" s="5">
        <v>8.2100000000000009</v>
      </c>
      <c r="F36" s="4">
        <v>4195944</v>
      </c>
      <c r="G36" s="5">
        <v>2.4699999999999998</v>
      </c>
      <c r="H36" s="4">
        <v>1028347</v>
      </c>
      <c r="I36" s="5">
        <v>5.6899999999999995</v>
      </c>
      <c r="J36" s="4">
        <v>1733712</v>
      </c>
      <c r="K36" s="5">
        <v>1.02</v>
      </c>
      <c r="L36" s="4">
        <v>617237</v>
      </c>
      <c r="M36" s="5">
        <v>3.42</v>
      </c>
      <c r="N36" s="4">
        <v>1095302</v>
      </c>
      <c r="O36" s="5">
        <v>0.64</v>
      </c>
      <c r="P36" s="4">
        <v>337299</v>
      </c>
      <c r="Q36" s="5">
        <v>1.8599999999999999</v>
      </c>
      <c r="R36" s="4">
        <v>4647769</v>
      </c>
      <c r="S36" s="5">
        <v>5.64</v>
      </c>
      <c r="T36" s="4">
        <v>1287243</v>
      </c>
      <c r="U36" s="5">
        <v>14.69</v>
      </c>
      <c r="V36" s="4">
        <v>3558884</v>
      </c>
      <c r="W36" s="5">
        <v>4.3099999999999996</v>
      </c>
      <c r="X36" s="4">
        <v>874979</v>
      </c>
      <c r="Y36" s="5">
        <v>9.99</v>
      </c>
      <c r="Z36" s="4">
        <v>1629304</v>
      </c>
      <c r="AA36" s="5">
        <v>1.97</v>
      </c>
      <c r="AB36" s="4">
        <v>579276</v>
      </c>
      <c r="AC36" s="5">
        <v>6.61</v>
      </c>
      <c r="AD36" s="4">
        <v>1022349</v>
      </c>
      <c r="AE36" s="5">
        <v>1.24</v>
      </c>
      <c r="AF36" s="4">
        <v>313119</v>
      </c>
      <c r="AG36" s="5">
        <v>3.5700000000000003</v>
      </c>
    </row>
    <row r="37" spans="1:33" x14ac:dyDescent="0.25">
      <c r="A37" s="2">
        <v>1983</v>
      </c>
      <c r="B37" s="4">
        <v>5668416</v>
      </c>
      <c r="C37" s="5">
        <v>3.29</v>
      </c>
      <c r="D37" s="4">
        <v>1552930</v>
      </c>
      <c r="E37" s="5">
        <v>8.42</v>
      </c>
      <c r="F37" s="4">
        <v>4341523</v>
      </c>
      <c r="G37" s="5">
        <v>2.52</v>
      </c>
      <c r="H37" s="4">
        <v>1092233</v>
      </c>
      <c r="I37" s="5">
        <v>5.92</v>
      </c>
      <c r="J37" s="4">
        <v>1837311</v>
      </c>
      <c r="K37" s="5">
        <v>1.06</v>
      </c>
      <c r="L37" s="4">
        <v>645142</v>
      </c>
      <c r="M37" s="5">
        <v>3.49</v>
      </c>
      <c r="N37" s="4">
        <v>1154016</v>
      </c>
      <c r="O37" s="5">
        <v>0.67</v>
      </c>
      <c r="P37" s="4">
        <v>365975</v>
      </c>
      <c r="Q37" s="5">
        <v>1.9800000000000002</v>
      </c>
      <c r="R37" s="4">
        <v>4869807</v>
      </c>
      <c r="S37" s="5">
        <v>5.82</v>
      </c>
      <c r="T37" s="4">
        <v>1347084</v>
      </c>
      <c r="U37" s="5">
        <v>15.03</v>
      </c>
      <c r="V37" s="4">
        <v>3681487</v>
      </c>
      <c r="W37" s="5">
        <v>4.3999999999999995</v>
      </c>
      <c r="X37" s="4">
        <v>929591</v>
      </c>
      <c r="Y37" s="5">
        <v>10.37</v>
      </c>
      <c r="Z37" s="4">
        <v>1725226</v>
      </c>
      <c r="AA37" s="5">
        <v>2.06</v>
      </c>
      <c r="AB37" s="4">
        <v>604627</v>
      </c>
      <c r="AC37" s="5">
        <v>6.75</v>
      </c>
      <c r="AD37" s="4">
        <v>1076145</v>
      </c>
      <c r="AE37" s="5">
        <v>1.28</v>
      </c>
      <c r="AF37" s="4">
        <v>339427</v>
      </c>
      <c r="AG37" s="5">
        <v>3.7800000000000002</v>
      </c>
    </row>
    <row r="38" spans="1:33" x14ac:dyDescent="0.25">
      <c r="A38" s="2">
        <v>1984</v>
      </c>
      <c r="B38" s="4">
        <v>5930792</v>
      </c>
      <c r="C38" s="5">
        <v>3.39</v>
      </c>
      <c r="D38" s="4">
        <v>1636866</v>
      </c>
      <c r="E38" s="5">
        <v>8.6900000000000013</v>
      </c>
      <c r="F38" s="4">
        <v>4520265</v>
      </c>
      <c r="G38" s="5">
        <v>2.59</v>
      </c>
      <c r="H38" s="4">
        <v>1146216</v>
      </c>
      <c r="I38" s="5">
        <v>6.08</v>
      </c>
      <c r="J38" s="4">
        <v>1935297</v>
      </c>
      <c r="K38" s="5">
        <v>1.0999999999999999</v>
      </c>
      <c r="L38" s="4">
        <v>683237</v>
      </c>
      <c r="M38" s="5">
        <v>3.62</v>
      </c>
      <c r="N38" s="4">
        <v>1206303</v>
      </c>
      <c r="O38" s="5">
        <v>0.69</v>
      </c>
      <c r="P38" s="4">
        <v>385415</v>
      </c>
      <c r="Q38" s="5">
        <v>2.04</v>
      </c>
      <c r="R38" s="4">
        <v>5090430</v>
      </c>
      <c r="S38" s="5">
        <v>5.99</v>
      </c>
      <c r="T38" s="4">
        <v>1418363</v>
      </c>
      <c r="U38" s="5">
        <v>15.479999999999999</v>
      </c>
      <c r="V38" s="4">
        <v>3831863</v>
      </c>
      <c r="W38" s="5">
        <v>4.51</v>
      </c>
      <c r="X38" s="4">
        <v>975174</v>
      </c>
      <c r="Y38" s="5">
        <v>10.639999999999999</v>
      </c>
      <c r="Z38" s="4">
        <v>1815483</v>
      </c>
      <c r="AA38" s="5">
        <v>2.13</v>
      </c>
      <c r="AB38" s="4">
        <v>639614</v>
      </c>
      <c r="AC38" s="5">
        <v>6.98</v>
      </c>
      <c r="AD38" s="4">
        <v>1124300</v>
      </c>
      <c r="AE38" s="5">
        <v>1.32</v>
      </c>
      <c r="AF38" s="4">
        <v>357227</v>
      </c>
      <c r="AG38" s="5">
        <v>3.9</v>
      </c>
    </row>
    <row r="39" spans="1:33" x14ac:dyDescent="0.25">
      <c r="A39" s="2">
        <v>1985</v>
      </c>
      <c r="B39" s="4">
        <v>6419907</v>
      </c>
      <c r="C39" s="5">
        <v>3.63</v>
      </c>
      <c r="D39" s="4">
        <v>1796747</v>
      </c>
      <c r="E39" s="5">
        <v>9.35</v>
      </c>
      <c r="F39" s="4">
        <v>4912967</v>
      </c>
      <c r="G39" s="5">
        <v>2.78</v>
      </c>
      <c r="H39" s="4">
        <v>1244200</v>
      </c>
      <c r="I39" s="5">
        <v>6.47</v>
      </c>
      <c r="J39" s="4">
        <v>2051922</v>
      </c>
      <c r="K39" s="5">
        <v>1.1599999999999999</v>
      </c>
      <c r="L39" s="4">
        <v>742234</v>
      </c>
      <c r="M39" s="5">
        <v>3.8600000000000003</v>
      </c>
      <c r="N39" s="4">
        <v>1249212</v>
      </c>
      <c r="O39" s="5">
        <v>0.70000000000000007</v>
      </c>
      <c r="P39" s="4">
        <v>398325</v>
      </c>
      <c r="Q39" s="5">
        <v>2.0699999999999998</v>
      </c>
      <c r="R39" s="4">
        <v>5510078</v>
      </c>
      <c r="S39" s="5">
        <v>6.41</v>
      </c>
      <c r="T39" s="4">
        <v>1553853</v>
      </c>
      <c r="U39" s="5">
        <v>16.61</v>
      </c>
      <c r="V39" s="4">
        <v>4166465</v>
      </c>
      <c r="W39" s="5">
        <v>4.84</v>
      </c>
      <c r="X39" s="4">
        <v>1055063</v>
      </c>
      <c r="Y39" s="5">
        <v>11.27</v>
      </c>
      <c r="Z39" s="4">
        <v>1923012</v>
      </c>
      <c r="AA39" s="5">
        <v>2.23</v>
      </c>
      <c r="AB39" s="4">
        <v>694268</v>
      </c>
      <c r="AC39" s="5">
        <v>7.42</v>
      </c>
      <c r="AD39" s="4">
        <v>1163033</v>
      </c>
      <c r="AE39" s="5">
        <v>1.35</v>
      </c>
      <c r="AF39" s="4">
        <v>368652</v>
      </c>
      <c r="AG39" s="5">
        <v>3.94</v>
      </c>
    </row>
    <row r="40" spans="1:33" x14ac:dyDescent="0.25">
      <c r="A40" s="2">
        <v>1986</v>
      </c>
      <c r="B40" s="4">
        <v>6705560</v>
      </c>
      <c r="C40" s="5">
        <v>3.75</v>
      </c>
      <c r="D40" s="4">
        <v>1981410</v>
      </c>
      <c r="E40" s="5">
        <v>10.100000000000001</v>
      </c>
      <c r="F40" s="4">
        <v>5046171</v>
      </c>
      <c r="G40" s="5">
        <v>2.82</v>
      </c>
      <c r="H40" s="4">
        <v>1360323</v>
      </c>
      <c r="I40" s="5">
        <v>6.93</v>
      </c>
      <c r="J40" s="4">
        <v>2186663</v>
      </c>
      <c r="K40" s="5">
        <v>1.22</v>
      </c>
      <c r="L40" s="4">
        <v>806512</v>
      </c>
      <c r="M40" s="5">
        <v>4.1099999999999994</v>
      </c>
      <c r="N40" s="4">
        <v>1315432</v>
      </c>
      <c r="O40" s="5">
        <v>0.73</v>
      </c>
      <c r="P40" s="4">
        <v>424568</v>
      </c>
      <c r="Q40" s="5">
        <v>2.16</v>
      </c>
      <c r="R40" s="4">
        <v>5722434</v>
      </c>
      <c r="S40" s="5">
        <v>6.5699999999999994</v>
      </c>
      <c r="T40" s="4">
        <v>1709679</v>
      </c>
      <c r="U40" s="5">
        <v>17.89</v>
      </c>
      <c r="V40" s="4">
        <v>4235788</v>
      </c>
      <c r="W40" s="5">
        <v>4.8599999999999994</v>
      </c>
      <c r="X40" s="4">
        <v>1147179</v>
      </c>
      <c r="Y40" s="5">
        <v>12</v>
      </c>
      <c r="Z40" s="4">
        <v>2046432</v>
      </c>
      <c r="AA40" s="5">
        <v>2.35</v>
      </c>
      <c r="AB40" s="4">
        <v>753287</v>
      </c>
      <c r="AC40" s="5">
        <v>7.88</v>
      </c>
      <c r="AD40" s="4">
        <v>1223041</v>
      </c>
      <c r="AE40" s="5">
        <v>1.4000000000000001</v>
      </c>
      <c r="AF40" s="4">
        <v>392301</v>
      </c>
      <c r="AG40" s="5">
        <v>4.1000000000000005</v>
      </c>
    </row>
    <row r="41" spans="1:33" x14ac:dyDescent="0.25">
      <c r="A41" s="2">
        <v>1987</v>
      </c>
      <c r="B41" s="4">
        <v>7048634</v>
      </c>
      <c r="C41" s="5">
        <v>3.91</v>
      </c>
      <c r="D41" s="4">
        <v>2198884</v>
      </c>
      <c r="E41" s="5">
        <v>10.99</v>
      </c>
      <c r="F41" s="4">
        <v>5252683</v>
      </c>
      <c r="G41" s="5">
        <v>2.91</v>
      </c>
      <c r="H41" s="4">
        <v>1484706</v>
      </c>
      <c r="I41" s="5">
        <v>7.42</v>
      </c>
      <c r="J41" s="4">
        <v>2343022</v>
      </c>
      <c r="K41" s="5">
        <v>1.3</v>
      </c>
      <c r="L41" s="4">
        <v>896807</v>
      </c>
      <c r="M41" s="5">
        <v>4.4799999999999995</v>
      </c>
      <c r="N41" s="4">
        <v>1395190</v>
      </c>
      <c r="O41" s="5">
        <v>0.77</v>
      </c>
      <c r="P41" s="4">
        <v>454989</v>
      </c>
      <c r="Q41" s="5">
        <v>2.27</v>
      </c>
      <c r="R41" s="4">
        <v>5986479</v>
      </c>
      <c r="S41" s="5">
        <v>6.8199999999999994</v>
      </c>
      <c r="T41" s="4">
        <v>1894704</v>
      </c>
      <c r="U41" s="5">
        <v>19.48</v>
      </c>
      <c r="V41" s="4">
        <v>4379076</v>
      </c>
      <c r="W41" s="5">
        <v>4.99</v>
      </c>
      <c r="X41" s="4">
        <v>1248744</v>
      </c>
      <c r="Y41" s="5">
        <v>12.839999999999998</v>
      </c>
      <c r="Z41" s="4">
        <v>2188885</v>
      </c>
      <c r="AA41" s="5">
        <v>2.4899999999999998</v>
      </c>
      <c r="AB41" s="4">
        <v>836184</v>
      </c>
      <c r="AC41" s="5">
        <v>8.59</v>
      </c>
      <c r="AD41" s="4">
        <v>1295447</v>
      </c>
      <c r="AE41" s="5">
        <v>1.47</v>
      </c>
      <c r="AF41" s="4">
        <v>419701</v>
      </c>
      <c r="AG41" s="5">
        <v>4.3099999999999996</v>
      </c>
    </row>
    <row r="42" spans="1:33" x14ac:dyDescent="0.25">
      <c r="A42" s="2">
        <v>1988</v>
      </c>
      <c r="B42" s="4">
        <v>7434510</v>
      </c>
      <c r="C42" s="5">
        <v>4.08</v>
      </c>
      <c r="D42" s="4">
        <v>2411133</v>
      </c>
      <c r="E42" s="5">
        <v>11.83</v>
      </c>
      <c r="F42" s="4">
        <v>5487333</v>
      </c>
      <c r="G42" s="5">
        <v>3.01</v>
      </c>
      <c r="H42" s="4">
        <v>1619716</v>
      </c>
      <c r="I42" s="5">
        <v>7.9399999999999995</v>
      </c>
      <c r="J42" s="4">
        <v>2513898</v>
      </c>
      <c r="K42" s="5">
        <v>1.38</v>
      </c>
      <c r="L42" s="4">
        <v>985584</v>
      </c>
      <c r="M42" s="5">
        <v>4.83</v>
      </c>
      <c r="N42" s="4">
        <v>1478702</v>
      </c>
      <c r="O42" s="5">
        <v>0.80999999999999994</v>
      </c>
      <c r="P42" s="4">
        <v>492764</v>
      </c>
      <c r="Q42" s="5">
        <v>2.41</v>
      </c>
      <c r="R42" s="4">
        <v>6284730</v>
      </c>
      <c r="S42" s="5">
        <v>7.1099999999999994</v>
      </c>
      <c r="T42" s="4">
        <v>2072596</v>
      </c>
      <c r="U42" s="5">
        <v>20.94</v>
      </c>
      <c r="V42" s="4">
        <v>4550913</v>
      </c>
      <c r="W42" s="5">
        <v>5.1499999999999995</v>
      </c>
      <c r="X42" s="4">
        <v>1359931</v>
      </c>
      <c r="Y42" s="5">
        <v>13.74</v>
      </c>
      <c r="Z42" s="4">
        <v>2343988</v>
      </c>
      <c r="AA42" s="5">
        <v>2.65</v>
      </c>
      <c r="AB42" s="4">
        <v>917024</v>
      </c>
      <c r="AC42" s="5">
        <v>9.26</v>
      </c>
      <c r="AD42" s="4">
        <v>1369997</v>
      </c>
      <c r="AE42" s="5">
        <v>1.55</v>
      </c>
      <c r="AF42" s="4">
        <v>453321</v>
      </c>
      <c r="AG42" s="5">
        <v>4.58</v>
      </c>
    </row>
    <row r="43" spans="1:33" x14ac:dyDescent="0.25">
      <c r="A43" s="2">
        <v>1989</v>
      </c>
      <c r="B43" s="4">
        <v>7901302</v>
      </c>
      <c r="C43" s="5">
        <v>4.29</v>
      </c>
      <c r="D43" s="4">
        <v>2635098</v>
      </c>
      <c r="E43" s="5">
        <v>12.73</v>
      </c>
      <c r="F43" s="4">
        <v>5770233</v>
      </c>
      <c r="G43" s="5">
        <v>3.1300000000000003</v>
      </c>
      <c r="H43" s="4">
        <v>1745256</v>
      </c>
      <c r="I43" s="5">
        <v>8.43</v>
      </c>
      <c r="J43" s="4">
        <v>2752673</v>
      </c>
      <c r="K43" s="5">
        <v>1.49</v>
      </c>
      <c r="L43" s="4">
        <v>1108665</v>
      </c>
      <c r="M43" s="5">
        <v>5.35</v>
      </c>
      <c r="N43" s="4">
        <v>1583506</v>
      </c>
      <c r="O43" s="5">
        <v>0.86</v>
      </c>
      <c r="P43" s="4">
        <v>540778</v>
      </c>
      <c r="Q43" s="5">
        <v>2.6100000000000003</v>
      </c>
      <c r="R43" s="4">
        <v>6661752</v>
      </c>
      <c r="S43" s="5">
        <v>7.51</v>
      </c>
      <c r="T43" s="4">
        <v>2262793</v>
      </c>
      <c r="U43" s="5">
        <v>22.689999999999998</v>
      </c>
      <c r="V43" s="4">
        <v>4772502</v>
      </c>
      <c r="W43" s="5">
        <v>5.38</v>
      </c>
      <c r="X43" s="4">
        <v>1465022</v>
      </c>
      <c r="Y43" s="5">
        <v>14.69</v>
      </c>
      <c r="Z43" s="4">
        <v>2558649</v>
      </c>
      <c r="AA43" s="5">
        <v>2.88</v>
      </c>
      <c r="AB43" s="4">
        <v>1027984</v>
      </c>
      <c r="AC43" s="5">
        <v>10.299999999999999</v>
      </c>
      <c r="AD43" s="4">
        <v>1465038</v>
      </c>
      <c r="AE43" s="5">
        <v>1.6500000000000001</v>
      </c>
      <c r="AF43" s="4">
        <v>496770</v>
      </c>
      <c r="AG43" s="5">
        <v>4.9799999999999995</v>
      </c>
    </row>
    <row r="44" spans="1:33" x14ac:dyDescent="0.25">
      <c r="A44" s="2">
        <v>1990</v>
      </c>
      <c r="B44" s="4">
        <v>8368948</v>
      </c>
      <c r="C44" s="5">
        <v>4.5</v>
      </c>
      <c r="D44" s="4">
        <v>2860250</v>
      </c>
      <c r="E44" s="5">
        <v>13.62</v>
      </c>
      <c r="F44" s="4">
        <v>6033156</v>
      </c>
      <c r="G44" s="5">
        <v>3.2399999999999998</v>
      </c>
      <c r="H44" s="4">
        <v>1871725</v>
      </c>
      <c r="I44" s="5">
        <v>8.91</v>
      </c>
      <c r="J44" s="4">
        <v>2976542</v>
      </c>
      <c r="K44" s="5">
        <v>1.6</v>
      </c>
      <c r="L44" s="4">
        <v>1221456</v>
      </c>
      <c r="M44" s="5">
        <v>5.81</v>
      </c>
      <c r="N44" s="4">
        <v>1671216</v>
      </c>
      <c r="O44" s="5">
        <v>0.89</v>
      </c>
      <c r="P44" s="4">
        <v>581336</v>
      </c>
      <c r="Q44" s="5">
        <v>2.76</v>
      </c>
      <c r="R44" s="4">
        <v>7036750</v>
      </c>
      <c r="S44" s="5">
        <v>7.9</v>
      </c>
      <c r="T44" s="4">
        <v>2453073</v>
      </c>
      <c r="U44" s="5">
        <v>24.4</v>
      </c>
      <c r="V44" s="4">
        <v>4964283</v>
      </c>
      <c r="W44" s="5">
        <v>5.57</v>
      </c>
      <c r="X44" s="4">
        <v>1566231</v>
      </c>
      <c r="Y44" s="5">
        <v>15.58</v>
      </c>
      <c r="Z44" s="4">
        <v>2760652</v>
      </c>
      <c r="AA44" s="5">
        <v>3.1</v>
      </c>
      <c r="AB44" s="4">
        <v>1129874</v>
      </c>
      <c r="AC44" s="5">
        <v>11.24</v>
      </c>
      <c r="AD44" s="4">
        <v>1541237</v>
      </c>
      <c r="AE44" s="5">
        <v>1.73</v>
      </c>
      <c r="AF44" s="4">
        <v>531851</v>
      </c>
      <c r="AG44" s="5">
        <v>5.29</v>
      </c>
    </row>
    <row r="45" spans="1:33" x14ac:dyDescent="0.25">
      <c r="A45" s="2">
        <v>1991</v>
      </c>
      <c r="B45" s="4">
        <v>8793378</v>
      </c>
      <c r="C45" s="5">
        <v>4.68</v>
      </c>
      <c r="D45" s="4">
        <v>3079958</v>
      </c>
      <c r="E45" s="5">
        <v>14.46</v>
      </c>
      <c r="F45" s="4">
        <v>6305016</v>
      </c>
      <c r="G45" s="5">
        <v>3.35</v>
      </c>
      <c r="H45" s="4">
        <v>2007700</v>
      </c>
      <c r="I45" s="5">
        <v>9.42</v>
      </c>
      <c r="J45" s="4">
        <v>3185633</v>
      </c>
      <c r="K45" s="5">
        <v>1.69</v>
      </c>
      <c r="L45" s="4">
        <v>1330836</v>
      </c>
      <c r="M45" s="5">
        <v>6.2399999999999993</v>
      </c>
      <c r="N45" s="4">
        <v>1769632</v>
      </c>
      <c r="O45" s="5">
        <v>0.94000000000000006</v>
      </c>
      <c r="P45" s="4">
        <v>626540</v>
      </c>
      <c r="Q45" s="5">
        <v>2.94</v>
      </c>
      <c r="R45" s="4">
        <v>7368100</v>
      </c>
      <c r="S45" s="5">
        <v>8.19</v>
      </c>
      <c r="T45" s="4">
        <v>2635333</v>
      </c>
      <c r="U45" s="5">
        <v>25.840000000000003</v>
      </c>
      <c r="V45" s="4">
        <v>5177368</v>
      </c>
      <c r="W45" s="5">
        <v>5.76</v>
      </c>
      <c r="X45" s="4">
        <v>1680488</v>
      </c>
      <c r="Y45" s="5">
        <v>16.470000000000002</v>
      </c>
      <c r="Z45" s="4">
        <v>2947464</v>
      </c>
      <c r="AA45" s="5">
        <v>3.2800000000000002</v>
      </c>
      <c r="AB45" s="4">
        <v>1227838</v>
      </c>
      <c r="AC45" s="5">
        <v>12.030000000000001</v>
      </c>
      <c r="AD45" s="4">
        <v>1634107</v>
      </c>
      <c r="AE45" s="5">
        <v>1.81</v>
      </c>
      <c r="AF45" s="4">
        <v>574537</v>
      </c>
      <c r="AG45" s="5">
        <v>5.63</v>
      </c>
    </row>
    <row r="46" spans="1:33" x14ac:dyDescent="0.25">
      <c r="A46" s="2">
        <v>1992</v>
      </c>
      <c r="B46" s="4">
        <v>9189111</v>
      </c>
      <c r="C46" s="5">
        <v>4.84</v>
      </c>
      <c r="D46" s="4">
        <v>3293805</v>
      </c>
      <c r="E46" s="5">
        <v>15.24</v>
      </c>
      <c r="F46" s="4">
        <v>6533752</v>
      </c>
      <c r="G46" s="5">
        <v>3.44</v>
      </c>
      <c r="H46" s="4">
        <v>2137038</v>
      </c>
      <c r="I46" s="5">
        <v>9.89</v>
      </c>
      <c r="J46" s="4">
        <v>3391249</v>
      </c>
      <c r="K46" s="5">
        <v>1.78</v>
      </c>
      <c r="L46" s="4">
        <v>1436360</v>
      </c>
      <c r="M46" s="5">
        <v>6.64</v>
      </c>
      <c r="N46" s="4">
        <v>1850148</v>
      </c>
      <c r="O46" s="5">
        <v>0.97</v>
      </c>
      <c r="P46" s="4">
        <v>664754</v>
      </c>
      <c r="Q46" s="5">
        <v>3.0700000000000003</v>
      </c>
      <c r="R46" s="4">
        <v>7672002</v>
      </c>
      <c r="S46" s="5">
        <v>8.44</v>
      </c>
      <c r="T46" s="4">
        <v>2810733</v>
      </c>
      <c r="U46" s="5">
        <v>27.139999999999997</v>
      </c>
      <c r="V46" s="4">
        <v>5351662</v>
      </c>
      <c r="W46" s="5">
        <v>5.88</v>
      </c>
      <c r="X46" s="4">
        <v>1787920</v>
      </c>
      <c r="Y46" s="5">
        <v>17.260000000000002</v>
      </c>
      <c r="Z46" s="4">
        <v>3132220</v>
      </c>
      <c r="AA46" s="5">
        <v>3.44</v>
      </c>
      <c r="AB46" s="4">
        <v>1322738</v>
      </c>
      <c r="AC46" s="5">
        <v>12.770000000000001</v>
      </c>
      <c r="AD46" s="4">
        <v>1712365</v>
      </c>
      <c r="AE46" s="5">
        <v>1.8800000000000001</v>
      </c>
      <c r="AF46" s="4">
        <v>611745</v>
      </c>
      <c r="AG46" s="5">
        <v>5.8999999999999995</v>
      </c>
    </row>
    <row r="47" spans="1:33" x14ac:dyDescent="0.25">
      <c r="A47" s="2">
        <v>1993</v>
      </c>
      <c r="B47" s="4">
        <v>9650266</v>
      </c>
      <c r="C47" s="5">
        <v>5.0299999999999994</v>
      </c>
      <c r="D47" s="4">
        <v>3545177</v>
      </c>
      <c r="E47" s="5">
        <v>16.189999999999998</v>
      </c>
      <c r="F47" s="4">
        <v>6736735</v>
      </c>
      <c r="G47" s="5">
        <v>3.51</v>
      </c>
      <c r="H47" s="4">
        <v>2274877</v>
      </c>
      <c r="I47" s="5">
        <v>10.39</v>
      </c>
      <c r="J47" s="4">
        <v>3622548</v>
      </c>
      <c r="K47" s="5">
        <v>1.8900000000000001</v>
      </c>
      <c r="L47" s="4">
        <v>1555990</v>
      </c>
      <c r="M47" s="5">
        <v>7.1</v>
      </c>
      <c r="N47" s="4">
        <v>1977147</v>
      </c>
      <c r="O47" s="5">
        <v>1.03</v>
      </c>
      <c r="P47" s="4">
        <v>726514</v>
      </c>
      <c r="Q47" s="5">
        <v>3.3099999999999996</v>
      </c>
      <c r="R47" s="4">
        <v>8029052</v>
      </c>
      <c r="S47" s="5">
        <v>8.7200000000000006</v>
      </c>
      <c r="T47" s="4">
        <v>3016962</v>
      </c>
      <c r="U47" s="5">
        <v>28.71</v>
      </c>
      <c r="V47" s="4">
        <v>5484403</v>
      </c>
      <c r="W47" s="5">
        <v>5.96</v>
      </c>
      <c r="X47" s="4">
        <v>1893981</v>
      </c>
      <c r="Y47" s="5">
        <v>18.02</v>
      </c>
      <c r="Z47" s="4">
        <v>3337847</v>
      </c>
      <c r="AA47" s="5">
        <v>3.62</v>
      </c>
      <c r="AB47" s="4">
        <v>1429205</v>
      </c>
      <c r="AC47" s="5">
        <v>13.600000000000001</v>
      </c>
      <c r="AD47" s="4">
        <v>1817743</v>
      </c>
      <c r="AE47" s="5">
        <v>1.97</v>
      </c>
      <c r="AF47" s="4">
        <v>662816</v>
      </c>
      <c r="AG47" s="5">
        <v>6.3</v>
      </c>
    </row>
    <row r="48" spans="1:33" x14ac:dyDescent="0.25">
      <c r="A48" s="2">
        <v>1994</v>
      </c>
      <c r="B48" s="4">
        <v>10049072</v>
      </c>
      <c r="C48" s="5">
        <v>5.2</v>
      </c>
      <c r="D48" s="4">
        <v>3744889</v>
      </c>
      <c r="E48" s="5">
        <v>16.89</v>
      </c>
      <c r="F48" s="4">
        <v>7000755</v>
      </c>
      <c r="G48" s="5">
        <v>3.62</v>
      </c>
      <c r="H48" s="4">
        <v>2456868</v>
      </c>
      <c r="I48" s="5">
        <v>11.08</v>
      </c>
      <c r="J48" s="4">
        <v>3842969</v>
      </c>
      <c r="K48" s="5">
        <v>1.9900000000000002</v>
      </c>
      <c r="L48" s="4">
        <v>1661684</v>
      </c>
      <c r="M48" s="5">
        <v>7.4899999999999993</v>
      </c>
      <c r="N48" s="4">
        <v>2097896</v>
      </c>
      <c r="O48" s="5">
        <v>1.08</v>
      </c>
      <c r="P48" s="4">
        <v>802482</v>
      </c>
      <c r="Q48" s="5">
        <v>3.61</v>
      </c>
      <c r="R48" s="4">
        <v>8331736</v>
      </c>
      <c r="S48" s="5">
        <v>9</v>
      </c>
      <c r="T48" s="4">
        <v>3178868</v>
      </c>
      <c r="U48" s="5">
        <v>29.9</v>
      </c>
      <c r="V48" s="4">
        <v>5680235</v>
      </c>
      <c r="W48" s="5">
        <v>6.13</v>
      </c>
      <c r="X48" s="4">
        <v>2041897</v>
      </c>
      <c r="Y48" s="5">
        <v>19.2</v>
      </c>
      <c r="Z48" s="4">
        <v>3534969</v>
      </c>
      <c r="AA48" s="5">
        <v>3.81</v>
      </c>
      <c r="AB48" s="4">
        <v>1523778</v>
      </c>
      <c r="AC48" s="5">
        <v>14.330000000000002</v>
      </c>
      <c r="AD48" s="4">
        <v>1922075</v>
      </c>
      <c r="AE48" s="5">
        <v>2.0699999999999998</v>
      </c>
      <c r="AF48" s="4">
        <v>728913</v>
      </c>
      <c r="AG48" s="5">
        <v>6.8500000000000005</v>
      </c>
    </row>
    <row r="49" spans="1:33" x14ac:dyDescent="0.25">
      <c r="A49" s="2">
        <v>1995</v>
      </c>
      <c r="B49" s="4">
        <v>10527921</v>
      </c>
      <c r="C49" s="5">
        <v>5.3900000000000006</v>
      </c>
      <c r="D49" s="4">
        <v>3997615</v>
      </c>
      <c r="E49" s="5">
        <v>17.75</v>
      </c>
      <c r="F49" s="4">
        <v>7262824</v>
      </c>
      <c r="G49" s="5">
        <v>3.7199999999999998</v>
      </c>
      <c r="H49" s="4">
        <v>2602756</v>
      </c>
      <c r="I49" s="5">
        <v>11.559999999999999</v>
      </c>
      <c r="J49" s="4">
        <v>4071142</v>
      </c>
      <c r="K49" s="5">
        <v>2.08</v>
      </c>
      <c r="L49" s="4">
        <v>1796409</v>
      </c>
      <c r="M49" s="5">
        <v>7.9699999999999989</v>
      </c>
      <c r="N49" s="4">
        <v>2265847</v>
      </c>
      <c r="O49" s="5">
        <v>1.1599999999999999</v>
      </c>
      <c r="P49" s="4">
        <v>878314</v>
      </c>
      <c r="Q49" s="5">
        <v>3.9</v>
      </c>
      <c r="R49" s="4">
        <v>8696308</v>
      </c>
      <c r="S49" s="5">
        <v>9.2799999999999994</v>
      </c>
      <c r="T49" s="4">
        <v>3385825</v>
      </c>
      <c r="U49" s="5">
        <v>31.330000000000002</v>
      </c>
      <c r="V49" s="4">
        <v>5868048</v>
      </c>
      <c r="W49" s="5">
        <v>6.2600000000000007</v>
      </c>
      <c r="X49" s="4">
        <v>2157001</v>
      </c>
      <c r="Y49" s="5">
        <v>19.96</v>
      </c>
      <c r="Z49" s="4">
        <v>3737312</v>
      </c>
      <c r="AA49" s="5">
        <v>3.9899999999999998</v>
      </c>
      <c r="AB49" s="4">
        <v>1644624</v>
      </c>
      <c r="AC49" s="5">
        <v>15.22</v>
      </c>
      <c r="AD49" s="4">
        <v>2068674</v>
      </c>
      <c r="AE49" s="5">
        <v>2.1999999999999997</v>
      </c>
      <c r="AF49" s="4">
        <v>794823</v>
      </c>
      <c r="AG49" s="5">
        <v>7.35</v>
      </c>
    </row>
    <row r="50" spans="1:33" x14ac:dyDescent="0.25">
      <c r="A50" s="2">
        <v>1996</v>
      </c>
      <c r="B50" s="4">
        <v>11045865</v>
      </c>
      <c r="C50" s="5">
        <v>5.6099999999999994</v>
      </c>
      <c r="D50" s="4">
        <v>4238486</v>
      </c>
      <c r="E50" s="5">
        <v>18.54</v>
      </c>
      <c r="F50" s="4">
        <v>7626759</v>
      </c>
      <c r="G50" s="5">
        <v>3.8699999999999997</v>
      </c>
      <c r="H50" s="4">
        <v>2754297</v>
      </c>
      <c r="I50" s="5">
        <v>12.049999999999999</v>
      </c>
      <c r="J50" s="4">
        <v>4281853</v>
      </c>
      <c r="K50" s="5">
        <v>2.17</v>
      </c>
      <c r="L50" s="4">
        <v>1890374</v>
      </c>
      <c r="M50" s="5">
        <v>8.27</v>
      </c>
      <c r="N50" s="4">
        <v>2395225</v>
      </c>
      <c r="O50" s="5">
        <v>1.21</v>
      </c>
      <c r="P50" s="4">
        <v>939714</v>
      </c>
      <c r="Q50" s="5">
        <v>4.1099999999999994</v>
      </c>
      <c r="R50" s="4">
        <v>9093274</v>
      </c>
      <c r="S50" s="5">
        <v>9.6199999999999992</v>
      </c>
      <c r="T50" s="4">
        <v>3576256</v>
      </c>
      <c r="U50" s="5">
        <v>32.6</v>
      </c>
      <c r="V50" s="4">
        <v>6145528</v>
      </c>
      <c r="W50" s="5">
        <v>6.5</v>
      </c>
      <c r="X50" s="4">
        <v>2278161</v>
      </c>
      <c r="Y50" s="5">
        <v>20.77</v>
      </c>
      <c r="Z50" s="4">
        <v>3920564</v>
      </c>
      <c r="AA50" s="5">
        <v>4.1500000000000004</v>
      </c>
      <c r="AB50" s="4">
        <v>1725824</v>
      </c>
      <c r="AC50" s="5">
        <v>15.73</v>
      </c>
      <c r="AD50" s="4">
        <v>2186264</v>
      </c>
      <c r="AE50" s="5">
        <v>2.31</v>
      </c>
      <c r="AF50" s="4">
        <v>850363</v>
      </c>
      <c r="AG50" s="5">
        <v>7.75</v>
      </c>
    </row>
    <row r="51" spans="1:33" x14ac:dyDescent="0.25">
      <c r="A51" s="2">
        <v>1997</v>
      </c>
      <c r="B51" s="4">
        <v>11580746</v>
      </c>
      <c r="C51" s="5">
        <v>5.82</v>
      </c>
      <c r="D51" s="4">
        <v>4436151</v>
      </c>
      <c r="E51" s="5">
        <v>19.05</v>
      </c>
      <c r="F51" s="4">
        <v>8079763</v>
      </c>
      <c r="G51" s="5">
        <v>4.0599999999999996</v>
      </c>
      <c r="H51" s="4">
        <v>2970695</v>
      </c>
      <c r="I51" s="5">
        <v>12.75</v>
      </c>
      <c r="J51" s="4">
        <v>4503107</v>
      </c>
      <c r="K51" s="5">
        <v>2.2599999999999998</v>
      </c>
      <c r="L51" s="4">
        <v>1945008</v>
      </c>
      <c r="M51" s="5">
        <v>8.35</v>
      </c>
      <c r="N51" s="4">
        <v>2577415</v>
      </c>
      <c r="O51" s="5">
        <v>1.29</v>
      </c>
      <c r="P51" s="4">
        <v>1022854</v>
      </c>
      <c r="Q51" s="5">
        <v>4.3900000000000006</v>
      </c>
      <c r="R51" s="4">
        <v>9503955</v>
      </c>
      <c r="S51" s="5">
        <v>9.98</v>
      </c>
      <c r="T51" s="4">
        <v>3723569</v>
      </c>
      <c r="U51" s="5">
        <v>33.369999999999997</v>
      </c>
      <c r="V51" s="4">
        <v>6485524</v>
      </c>
      <c r="W51" s="5">
        <v>6.81</v>
      </c>
      <c r="X51" s="4">
        <v>2446717</v>
      </c>
      <c r="Y51" s="5">
        <v>21.93</v>
      </c>
      <c r="Z51" s="4">
        <v>4114724</v>
      </c>
      <c r="AA51" s="5">
        <v>4.32</v>
      </c>
      <c r="AB51" s="4">
        <v>1768388</v>
      </c>
      <c r="AC51" s="5">
        <v>15.85</v>
      </c>
      <c r="AD51" s="4">
        <v>2343577</v>
      </c>
      <c r="AE51" s="5">
        <v>2.46</v>
      </c>
      <c r="AF51" s="4">
        <v>921922</v>
      </c>
      <c r="AG51" s="5">
        <v>8.2600000000000016</v>
      </c>
    </row>
    <row r="52" spans="1:33" x14ac:dyDescent="0.25">
      <c r="A52" s="2">
        <v>1998</v>
      </c>
      <c r="B52" s="4">
        <v>12095438</v>
      </c>
      <c r="C52" s="5">
        <v>6</v>
      </c>
      <c r="D52" s="4">
        <v>4747045</v>
      </c>
      <c r="E52" s="5">
        <v>20.010000000000002</v>
      </c>
      <c r="F52" s="4">
        <v>8441050</v>
      </c>
      <c r="G52" s="5">
        <v>4.1900000000000004</v>
      </c>
      <c r="H52" s="4">
        <v>3176531</v>
      </c>
      <c r="I52" s="5">
        <v>13.389999999999999</v>
      </c>
      <c r="J52" s="4">
        <v>4742997</v>
      </c>
      <c r="K52" s="5">
        <v>2.35</v>
      </c>
      <c r="L52" s="4">
        <v>2096050</v>
      </c>
      <c r="M52" s="5">
        <v>8.83</v>
      </c>
      <c r="N52" s="4">
        <v>2738937</v>
      </c>
      <c r="O52" s="5">
        <v>1.3599999999999999</v>
      </c>
      <c r="P52" s="4">
        <v>1094231</v>
      </c>
      <c r="Q52" s="5">
        <v>4.6100000000000003</v>
      </c>
      <c r="R52" s="4">
        <v>9878259</v>
      </c>
      <c r="S52" s="5">
        <v>10.209999999999999</v>
      </c>
      <c r="T52" s="4">
        <v>3977155</v>
      </c>
      <c r="U52" s="5">
        <v>34.910000000000004</v>
      </c>
      <c r="V52" s="4">
        <v>6734811</v>
      </c>
      <c r="W52" s="5">
        <v>6.9599999999999991</v>
      </c>
      <c r="X52" s="4">
        <v>2606732</v>
      </c>
      <c r="Y52" s="5">
        <v>22.88</v>
      </c>
      <c r="Z52" s="4">
        <v>4322791</v>
      </c>
      <c r="AA52" s="5">
        <v>4.46</v>
      </c>
      <c r="AB52" s="4">
        <v>1904560</v>
      </c>
      <c r="AC52" s="5">
        <v>16.71</v>
      </c>
      <c r="AD52" s="4">
        <v>2487454</v>
      </c>
      <c r="AE52" s="5">
        <v>2.5700000000000003</v>
      </c>
      <c r="AF52" s="4">
        <v>985199</v>
      </c>
      <c r="AG52" s="5">
        <v>8.64</v>
      </c>
    </row>
    <row r="53" spans="1:33" x14ac:dyDescent="0.25">
      <c r="A53" s="2">
        <v>1999</v>
      </c>
      <c r="B53" s="4">
        <v>12650788</v>
      </c>
      <c r="C53" s="5">
        <v>6.25</v>
      </c>
      <c r="D53" s="4">
        <v>4973876</v>
      </c>
      <c r="E53" s="5">
        <v>20.76</v>
      </c>
      <c r="F53" s="4">
        <v>8589232</v>
      </c>
      <c r="G53" s="5">
        <v>4.24</v>
      </c>
      <c r="H53" s="4">
        <v>3338332</v>
      </c>
      <c r="I53" s="5">
        <v>13.930000000000001</v>
      </c>
      <c r="J53" s="4">
        <v>4985218</v>
      </c>
      <c r="K53" s="5">
        <v>2.46</v>
      </c>
      <c r="L53" s="4">
        <v>2122594</v>
      </c>
      <c r="M53" s="5">
        <v>8.86</v>
      </c>
      <c r="N53" s="4">
        <v>2908804</v>
      </c>
      <c r="O53" s="5">
        <v>1.43</v>
      </c>
      <c r="P53" s="4">
        <v>1185789</v>
      </c>
      <c r="Q53" s="5">
        <v>4.95</v>
      </c>
      <c r="R53" s="4">
        <v>10303610</v>
      </c>
      <c r="S53" s="5">
        <v>10.66</v>
      </c>
      <c r="T53" s="4">
        <v>4137309</v>
      </c>
      <c r="U53" s="5">
        <v>36.17</v>
      </c>
      <c r="V53" s="4">
        <v>6851105</v>
      </c>
      <c r="W53" s="5">
        <v>7.08</v>
      </c>
      <c r="X53" s="4">
        <v>2739219</v>
      </c>
      <c r="Y53" s="5">
        <v>23.95</v>
      </c>
      <c r="Z53" s="4">
        <v>4531188</v>
      </c>
      <c r="AA53" s="5">
        <v>4.68</v>
      </c>
      <c r="AB53" s="4">
        <v>1915550</v>
      </c>
      <c r="AC53" s="5">
        <v>16.739999999999998</v>
      </c>
      <c r="AD53" s="4">
        <v>2630967</v>
      </c>
      <c r="AE53" s="5">
        <v>2.7199999999999998</v>
      </c>
      <c r="AF53" s="4">
        <v>1064083</v>
      </c>
      <c r="AG53" s="5">
        <v>9.3000000000000007</v>
      </c>
    </row>
    <row r="54" spans="1:33" x14ac:dyDescent="0.25">
      <c r="A54" s="2">
        <v>2000</v>
      </c>
      <c r="B54" s="4">
        <v>13242732</v>
      </c>
      <c r="C54" s="5">
        <v>6.43</v>
      </c>
      <c r="D54" s="4">
        <v>5242831</v>
      </c>
      <c r="E54" s="5">
        <v>21.279999999999998</v>
      </c>
      <c r="F54" s="4">
        <v>9076641</v>
      </c>
      <c r="G54" s="5">
        <v>4.41</v>
      </c>
      <c r="H54" s="4">
        <v>3609082</v>
      </c>
      <c r="I54" s="5">
        <v>14.649999999999999</v>
      </c>
      <c r="J54" s="4">
        <v>5195632</v>
      </c>
      <c r="K54" s="5">
        <v>2.52</v>
      </c>
      <c r="L54" s="4">
        <v>2231973</v>
      </c>
      <c r="M54" s="5">
        <v>9.06</v>
      </c>
      <c r="N54" s="4">
        <v>3088213</v>
      </c>
      <c r="O54" s="5">
        <v>1.5</v>
      </c>
      <c r="P54" s="4">
        <v>1303328</v>
      </c>
      <c r="Q54" s="5">
        <v>5.29</v>
      </c>
      <c r="R54" s="4">
        <v>10746596</v>
      </c>
      <c r="S54" s="5">
        <v>10.86</v>
      </c>
      <c r="T54" s="4">
        <v>4347688</v>
      </c>
      <c r="U54" s="5">
        <v>36.700000000000003</v>
      </c>
      <c r="V54" s="4">
        <v>7206039</v>
      </c>
      <c r="W54" s="5">
        <v>7.28</v>
      </c>
      <c r="X54" s="4">
        <v>2949532</v>
      </c>
      <c r="Y54" s="5">
        <v>24.9</v>
      </c>
      <c r="Z54" s="4">
        <v>4711718</v>
      </c>
      <c r="AA54" s="5">
        <v>4.7600000000000007</v>
      </c>
      <c r="AB54" s="4">
        <v>2011554</v>
      </c>
      <c r="AC54" s="5">
        <v>16.98</v>
      </c>
      <c r="AD54" s="4">
        <v>2782974</v>
      </c>
      <c r="AE54" s="5">
        <v>2.81</v>
      </c>
      <c r="AF54" s="4">
        <v>1165938</v>
      </c>
      <c r="AG54" s="5">
        <v>9.84</v>
      </c>
    </row>
    <row r="55" spans="1:33" x14ac:dyDescent="0.25">
      <c r="A55" s="2">
        <v>2001</v>
      </c>
      <c r="B55" s="4">
        <v>13856156</v>
      </c>
      <c r="C55" s="5">
        <v>6.6199999999999992</v>
      </c>
      <c r="D55" s="4">
        <v>5490940</v>
      </c>
      <c r="E55" s="5">
        <v>21.66</v>
      </c>
      <c r="F55" s="4">
        <v>9606744</v>
      </c>
      <c r="G55" s="5">
        <v>4.5900000000000007</v>
      </c>
      <c r="H55" s="4">
        <v>3818193</v>
      </c>
      <c r="I55" s="5">
        <v>15.06</v>
      </c>
      <c r="J55" s="4">
        <v>5424430</v>
      </c>
      <c r="K55" s="5">
        <v>2.59</v>
      </c>
      <c r="L55" s="4">
        <v>2340613</v>
      </c>
      <c r="M55" s="5">
        <v>9.2299999999999986</v>
      </c>
      <c r="N55" s="4">
        <v>3274863</v>
      </c>
      <c r="O55" s="5">
        <v>1.5599999999999998</v>
      </c>
      <c r="P55" s="4">
        <v>1385995</v>
      </c>
      <c r="Q55" s="5">
        <v>5.46</v>
      </c>
      <c r="R55" s="4">
        <v>11203572</v>
      </c>
      <c r="S55" s="5">
        <v>11.05</v>
      </c>
      <c r="T55" s="4">
        <v>4541329</v>
      </c>
      <c r="U55" s="5">
        <v>37.019999999999996</v>
      </c>
      <c r="V55" s="4">
        <v>7591584</v>
      </c>
      <c r="W55" s="5">
        <v>7.4899999999999993</v>
      </c>
      <c r="X55" s="4">
        <v>3109580</v>
      </c>
      <c r="Y55" s="5">
        <v>25.35</v>
      </c>
      <c r="Z55" s="4">
        <v>4909825</v>
      </c>
      <c r="AA55" s="5">
        <v>4.84</v>
      </c>
      <c r="AB55" s="4">
        <v>2106177</v>
      </c>
      <c r="AC55" s="5">
        <v>17.169999999999998</v>
      </c>
      <c r="AD55" s="4">
        <v>2942041</v>
      </c>
      <c r="AE55" s="5">
        <v>2.9000000000000004</v>
      </c>
      <c r="AF55" s="4">
        <v>1237137</v>
      </c>
      <c r="AG55" s="5">
        <v>10.08</v>
      </c>
    </row>
    <row r="56" spans="1:33" x14ac:dyDescent="0.25">
      <c r="A56" s="2">
        <v>2002</v>
      </c>
      <c r="B56" s="4">
        <v>14440599</v>
      </c>
      <c r="C56" s="5">
        <v>6.8599999999999994</v>
      </c>
      <c r="D56" s="4">
        <v>5690210</v>
      </c>
      <c r="E56" s="5">
        <v>23.27</v>
      </c>
      <c r="F56" s="4">
        <v>10185521</v>
      </c>
      <c r="G56" s="5">
        <v>4.84</v>
      </c>
      <c r="H56" s="4">
        <v>4079544</v>
      </c>
      <c r="I56" s="5">
        <v>16.68</v>
      </c>
      <c r="J56" s="4">
        <v>5642895</v>
      </c>
      <c r="K56" s="5">
        <v>2.68</v>
      </c>
      <c r="L56" s="4">
        <v>2421362</v>
      </c>
      <c r="M56" s="5">
        <v>9.9</v>
      </c>
      <c r="N56" s="4">
        <v>3451947</v>
      </c>
      <c r="O56" s="5">
        <v>1.6400000000000001</v>
      </c>
      <c r="P56" s="4">
        <v>1456433</v>
      </c>
      <c r="Q56" s="5">
        <v>5.9499999999999993</v>
      </c>
      <c r="R56" s="4">
        <v>11635121</v>
      </c>
      <c r="S56" s="5">
        <v>11.52</v>
      </c>
      <c r="T56" s="4">
        <v>4694769</v>
      </c>
      <c r="U56" s="5">
        <v>36.96</v>
      </c>
      <c r="V56" s="4">
        <v>8049806</v>
      </c>
      <c r="W56" s="5">
        <v>7.9699999999999989</v>
      </c>
      <c r="X56" s="4">
        <v>3317743</v>
      </c>
      <c r="Y56" s="5">
        <v>26.11</v>
      </c>
      <c r="Z56" s="4">
        <v>5094158</v>
      </c>
      <c r="AA56" s="5">
        <v>5.04</v>
      </c>
      <c r="AB56" s="4">
        <v>2179612</v>
      </c>
      <c r="AC56" s="5">
        <v>17.150000000000002</v>
      </c>
      <c r="AD56" s="4">
        <v>3106281</v>
      </c>
      <c r="AE56" s="5">
        <v>3.0700000000000003</v>
      </c>
      <c r="AF56" s="4">
        <v>1303009</v>
      </c>
      <c r="AG56" s="5">
        <v>10.25</v>
      </c>
    </row>
    <row r="57" spans="1:33" x14ac:dyDescent="0.25">
      <c r="A57" s="2">
        <v>2003</v>
      </c>
      <c r="B57" s="4">
        <v>15038812</v>
      </c>
      <c r="C57" s="5">
        <v>7.0499999999999989</v>
      </c>
      <c r="D57" s="4">
        <v>5887157</v>
      </c>
      <c r="E57" s="5">
        <v>23.56</v>
      </c>
      <c r="F57" s="4">
        <v>10730311</v>
      </c>
      <c r="G57" s="5">
        <v>5.0299999999999994</v>
      </c>
      <c r="H57" s="4">
        <v>4296180</v>
      </c>
      <c r="I57" s="5">
        <v>17.2</v>
      </c>
      <c r="J57" s="4">
        <v>5855463</v>
      </c>
      <c r="K57" s="5">
        <v>2.74</v>
      </c>
      <c r="L57" s="4">
        <v>2502357</v>
      </c>
      <c r="M57" s="5">
        <v>10.01</v>
      </c>
      <c r="N57" s="4">
        <v>3612345</v>
      </c>
      <c r="O57" s="5">
        <v>1.69</v>
      </c>
      <c r="P57" s="4">
        <v>1537355</v>
      </c>
      <c r="Q57" s="5">
        <v>6.15</v>
      </c>
      <c r="R57" s="4">
        <v>12078284</v>
      </c>
      <c r="S57" s="5">
        <v>11.790000000000001</v>
      </c>
      <c r="T57" s="4">
        <v>4841276</v>
      </c>
      <c r="U57" s="5">
        <v>36.799999999999997</v>
      </c>
      <c r="V57" s="4">
        <v>8437665</v>
      </c>
      <c r="W57" s="5">
        <v>8.24</v>
      </c>
      <c r="X57" s="4">
        <v>3476624</v>
      </c>
      <c r="Y57" s="5">
        <v>26.419999999999998</v>
      </c>
      <c r="Z57" s="4">
        <v>5271956</v>
      </c>
      <c r="AA57" s="5">
        <v>5.1400000000000006</v>
      </c>
      <c r="AB57" s="4">
        <v>2247350</v>
      </c>
      <c r="AC57" s="5">
        <v>17.080000000000002</v>
      </c>
      <c r="AD57" s="4">
        <v>3230713</v>
      </c>
      <c r="AE57" s="5">
        <v>3.15</v>
      </c>
      <c r="AF57" s="4">
        <v>1368240</v>
      </c>
      <c r="AG57" s="5">
        <v>10.4</v>
      </c>
    </row>
    <row r="58" spans="1:33" x14ac:dyDescent="0.25">
      <c r="A58" s="2">
        <v>2004</v>
      </c>
      <c r="B58" s="4">
        <v>15690145</v>
      </c>
      <c r="C58" s="5">
        <v>7.2700000000000005</v>
      </c>
      <c r="D58" s="4">
        <v>6068649</v>
      </c>
      <c r="E58" s="5">
        <v>23.78</v>
      </c>
      <c r="F58" s="4">
        <v>11280319</v>
      </c>
      <c r="G58" s="5">
        <v>5.2200000000000006</v>
      </c>
      <c r="H58" s="4">
        <v>4453228</v>
      </c>
      <c r="I58" s="5">
        <v>17.45</v>
      </c>
      <c r="J58" s="4">
        <v>6108746</v>
      </c>
      <c r="K58" s="5">
        <v>2.83</v>
      </c>
      <c r="L58" s="4">
        <v>2572660</v>
      </c>
      <c r="M58" s="5">
        <v>10.08</v>
      </c>
      <c r="N58" s="4">
        <v>3790528</v>
      </c>
      <c r="O58" s="5">
        <v>1.7500000000000002</v>
      </c>
      <c r="P58" s="4">
        <v>1590862</v>
      </c>
      <c r="Q58" s="5">
        <v>6.23</v>
      </c>
      <c r="R58" s="4">
        <v>12587107</v>
      </c>
      <c r="S58" s="5">
        <v>12.120000000000001</v>
      </c>
      <c r="T58" s="4">
        <v>4977748</v>
      </c>
      <c r="U58" s="5">
        <v>36.54</v>
      </c>
      <c r="V58" s="4">
        <v>8857652</v>
      </c>
      <c r="W58" s="5">
        <v>8.5299999999999994</v>
      </c>
      <c r="X58" s="4">
        <v>3592159</v>
      </c>
      <c r="Y58" s="5">
        <v>26.36</v>
      </c>
      <c r="Z58" s="4">
        <v>5497170</v>
      </c>
      <c r="AA58" s="5">
        <v>5.29</v>
      </c>
      <c r="AB58" s="4">
        <v>2308456</v>
      </c>
      <c r="AC58" s="5">
        <v>16.939999999999998</v>
      </c>
      <c r="AD58" s="4">
        <v>3387591</v>
      </c>
      <c r="AE58" s="5">
        <v>3.26</v>
      </c>
      <c r="AF58" s="4">
        <v>1414361</v>
      </c>
      <c r="AG58" s="5">
        <v>10.38</v>
      </c>
    </row>
    <row r="59" spans="1:33" x14ac:dyDescent="0.25">
      <c r="A59" s="2">
        <v>2005</v>
      </c>
      <c r="B59" s="4">
        <v>16294422</v>
      </c>
      <c r="C59" s="5">
        <v>7.57</v>
      </c>
      <c r="D59" s="4">
        <v>6238998</v>
      </c>
      <c r="E59" s="5">
        <v>25.85</v>
      </c>
      <c r="F59" s="4">
        <v>11844572</v>
      </c>
      <c r="G59" s="5">
        <v>5.5</v>
      </c>
      <c r="H59" s="4">
        <v>4628663</v>
      </c>
      <c r="I59" s="5">
        <v>19.18</v>
      </c>
      <c r="J59" s="4">
        <v>6311889</v>
      </c>
      <c r="K59" s="5">
        <v>2.93</v>
      </c>
      <c r="L59" s="4">
        <v>2632675</v>
      </c>
      <c r="M59" s="5">
        <v>10.9</v>
      </c>
      <c r="N59" s="4">
        <v>4018060</v>
      </c>
      <c r="O59" s="5">
        <v>1.8599999999999999</v>
      </c>
      <c r="P59" s="4">
        <v>1675800</v>
      </c>
      <c r="Q59" s="5">
        <v>6.94</v>
      </c>
      <c r="R59" s="4">
        <v>13084331</v>
      </c>
      <c r="S59" s="5">
        <v>12.590000000000002</v>
      </c>
      <c r="T59" s="4">
        <v>5101867</v>
      </c>
      <c r="U59" s="5">
        <v>36.159999999999997</v>
      </c>
      <c r="V59" s="4">
        <v>9323783</v>
      </c>
      <c r="W59" s="5">
        <v>8.9700000000000006</v>
      </c>
      <c r="X59" s="4">
        <v>3722077</v>
      </c>
      <c r="Y59" s="5">
        <v>26.38</v>
      </c>
      <c r="Z59" s="4">
        <v>5710299</v>
      </c>
      <c r="AA59" s="5">
        <v>5.4899999999999993</v>
      </c>
      <c r="AB59" s="4">
        <v>2361534</v>
      </c>
      <c r="AC59" s="5">
        <v>16.73</v>
      </c>
      <c r="AD59" s="4">
        <v>3616718</v>
      </c>
      <c r="AE59" s="5">
        <v>3.4799999999999995</v>
      </c>
      <c r="AF59" s="4">
        <v>1484220</v>
      </c>
      <c r="AG59" s="5">
        <v>10.52</v>
      </c>
    </row>
    <row r="60" spans="1:33" x14ac:dyDescent="0.25">
      <c r="A60" s="2">
        <v>2006</v>
      </c>
      <c r="B60" s="4">
        <v>16885772</v>
      </c>
      <c r="C60" s="5">
        <v>7.6499999999999995</v>
      </c>
      <c r="D60" s="4">
        <v>6326092</v>
      </c>
      <c r="E60" s="5">
        <v>24.610000000000003</v>
      </c>
      <c r="F60" s="4">
        <v>12362313</v>
      </c>
      <c r="G60" s="5">
        <v>5.6000000000000005</v>
      </c>
      <c r="H60" s="4">
        <v>4729021</v>
      </c>
      <c r="I60" s="5">
        <v>18.399999999999999</v>
      </c>
      <c r="J60" s="4">
        <v>6559545</v>
      </c>
      <c r="K60" s="5">
        <v>2.97</v>
      </c>
      <c r="L60" s="4">
        <v>2700987</v>
      </c>
      <c r="M60" s="5">
        <v>10.5</v>
      </c>
      <c r="N60" s="4">
        <v>4188809</v>
      </c>
      <c r="O60" s="5">
        <v>1.8900000000000001</v>
      </c>
      <c r="P60" s="4">
        <v>1735557</v>
      </c>
      <c r="Q60" s="5">
        <v>6.75</v>
      </c>
      <c r="R60" s="4">
        <v>13489757</v>
      </c>
      <c r="S60" s="5">
        <v>12.659999999999998</v>
      </c>
      <c r="T60" s="4">
        <v>5158354</v>
      </c>
      <c r="U60" s="5">
        <v>35.299999999999997</v>
      </c>
      <c r="V60" s="4">
        <v>9682934</v>
      </c>
      <c r="W60" s="5">
        <v>9.09</v>
      </c>
      <c r="X60" s="4">
        <v>3793829</v>
      </c>
      <c r="Y60" s="5">
        <v>25.96</v>
      </c>
      <c r="Z60" s="4">
        <v>5888090</v>
      </c>
      <c r="AA60" s="5">
        <v>5.52</v>
      </c>
      <c r="AB60" s="4">
        <v>2421145</v>
      </c>
      <c r="AC60" s="5">
        <v>16.57</v>
      </c>
      <c r="AD60" s="4">
        <v>3723487</v>
      </c>
      <c r="AE60" s="5">
        <v>3.49</v>
      </c>
      <c r="AF60" s="4">
        <v>1534421</v>
      </c>
      <c r="AG60" s="5">
        <v>10.5</v>
      </c>
    </row>
    <row r="61" spans="1:33" x14ac:dyDescent="0.25">
      <c r="A61" s="2">
        <v>2007</v>
      </c>
      <c r="B61" s="4">
        <v>17860672</v>
      </c>
      <c r="C61" s="5">
        <v>7.84</v>
      </c>
      <c r="D61" s="4">
        <v>6512770</v>
      </c>
      <c r="E61" s="5">
        <v>24.58</v>
      </c>
      <c r="F61" s="4">
        <v>13345375</v>
      </c>
      <c r="G61" s="5">
        <v>5.86</v>
      </c>
      <c r="H61" s="4">
        <v>4914094</v>
      </c>
      <c r="I61" s="5">
        <v>18.55</v>
      </c>
      <c r="J61" s="4">
        <v>6790966</v>
      </c>
      <c r="K61" s="5">
        <v>2.98</v>
      </c>
      <c r="L61" s="4">
        <v>2795873</v>
      </c>
      <c r="M61" s="5">
        <v>10.549999999999999</v>
      </c>
      <c r="N61" s="4">
        <v>4371473</v>
      </c>
      <c r="O61" s="5">
        <v>1.91</v>
      </c>
      <c r="P61" s="4">
        <v>1812549</v>
      </c>
      <c r="Q61" s="5">
        <v>6.84</v>
      </c>
      <c r="R61" s="4">
        <v>14326291</v>
      </c>
      <c r="S61" s="5">
        <v>12.93</v>
      </c>
      <c r="T61" s="4">
        <v>5301187</v>
      </c>
      <c r="U61" s="5">
        <v>35.03</v>
      </c>
      <c r="V61" s="4">
        <v>10498032</v>
      </c>
      <c r="W61" s="5">
        <v>9.4700000000000006</v>
      </c>
      <c r="X61" s="4">
        <v>3926184</v>
      </c>
      <c r="Y61" s="5">
        <v>25.94</v>
      </c>
      <c r="Z61" s="4">
        <v>6090111</v>
      </c>
      <c r="AA61" s="5">
        <v>5.4899999999999993</v>
      </c>
      <c r="AB61" s="4">
        <v>2504321</v>
      </c>
      <c r="AC61" s="5">
        <v>16.55</v>
      </c>
      <c r="AD61" s="4">
        <v>3881108</v>
      </c>
      <c r="AE61" s="5">
        <v>3.5000000000000004</v>
      </c>
      <c r="AF61" s="4">
        <v>1601211</v>
      </c>
      <c r="AG61" s="5">
        <v>10.58</v>
      </c>
    </row>
    <row r="62" spans="1:33" x14ac:dyDescent="0.25">
      <c r="A62" s="2">
        <v>2008</v>
      </c>
      <c r="B62" s="4">
        <v>18041634</v>
      </c>
      <c r="C62" s="5">
        <v>8</v>
      </c>
      <c r="D62" s="4">
        <v>6693742</v>
      </c>
      <c r="E62" s="5">
        <v>25.25</v>
      </c>
      <c r="F62" s="4">
        <v>13431714</v>
      </c>
      <c r="G62" s="5">
        <v>5.9499999999999993</v>
      </c>
      <c r="H62" s="4">
        <v>5058195</v>
      </c>
      <c r="I62" s="5">
        <v>19.079999999999998</v>
      </c>
      <c r="J62" s="4">
        <v>6996398</v>
      </c>
      <c r="K62" s="5">
        <v>3.1</v>
      </c>
      <c r="L62" s="4">
        <v>2875293</v>
      </c>
      <c r="M62" s="5">
        <v>10.85</v>
      </c>
      <c r="N62" s="4">
        <v>4557783</v>
      </c>
      <c r="O62" s="5">
        <v>2.02</v>
      </c>
      <c r="P62" s="4">
        <v>1877438</v>
      </c>
      <c r="Q62" s="5">
        <v>7.08</v>
      </c>
      <c r="R62" s="4">
        <v>14358596</v>
      </c>
      <c r="S62" s="5">
        <v>13.170000000000002</v>
      </c>
      <c r="T62" s="4">
        <v>5436603</v>
      </c>
      <c r="U62" s="5">
        <v>34.69</v>
      </c>
      <c r="V62" s="4">
        <v>10475145</v>
      </c>
      <c r="W62" s="5">
        <v>9.6100000000000012</v>
      </c>
      <c r="X62" s="4">
        <v>4037107</v>
      </c>
      <c r="Y62" s="5">
        <v>25.759999999999998</v>
      </c>
      <c r="Z62" s="4">
        <v>6269058</v>
      </c>
      <c r="AA62" s="5">
        <v>5.75</v>
      </c>
      <c r="AB62" s="4">
        <v>2568538</v>
      </c>
      <c r="AC62" s="5">
        <v>16.39</v>
      </c>
      <c r="AD62" s="4">
        <v>4044444</v>
      </c>
      <c r="AE62" s="5">
        <v>3.71</v>
      </c>
      <c r="AF62" s="4">
        <v>1657056</v>
      </c>
      <c r="AG62" s="5">
        <v>10.57</v>
      </c>
    </row>
    <row r="63" spans="1:33" x14ac:dyDescent="0.25">
      <c r="A63" s="2">
        <v>2009</v>
      </c>
      <c r="B63" s="4">
        <v>18598399</v>
      </c>
      <c r="C63" s="5">
        <v>7.99</v>
      </c>
      <c r="D63" s="4">
        <v>6783200</v>
      </c>
      <c r="E63" s="5">
        <v>24.65</v>
      </c>
      <c r="F63" s="4">
        <v>13944566</v>
      </c>
      <c r="G63" s="5">
        <v>5.99</v>
      </c>
      <c r="H63" s="4">
        <v>5173924</v>
      </c>
      <c r="I63" s="5">
        <v>18.8</v>
      </c>
      <c r="J63" s="4">
        <v>7192152</v>
      </c>
      <c r="K63" s="5">
        <v>3.09</v>
      </c>
      <c r="L63" s="4">
        <v>2852743</v>
      </c>
      <c r="M63" s="5">
        <v>10.36</v>
      </c>
      <c r="N63" s="4">
        <v>4734264</v>
      </c>
      <c r="O63" s="5">
        <v>2.0299999999999998</v>
      </c>
      <c r="P63" s="4">
        <v>1916765</v>
      </c>
      <c r="Q63" s="5">
        <v>6.9599999999999991</v>
      </c>
      <c r="R63" s="4">
        <v>14770489</v>
      </c>
      <c r="S63" s="5">
        <v>13.04</v>
      </c>
      <c r="T63" s="4">
        <v>5486392</v>
      </c>
      <c r="U63" s="5">
        <v>33.81</v>
      </c>
      <c r="V63" s="4">
        <v>10852366</v>
      </c>
      <c r="W63" s="5">
        <v>9.58</v>
      </c>
      <c r="X63" s="4">
        <v>4116842</v>
      </c>
      <c r="Y63" s="5">
        <v>25.369999999999997</v>
      </c>
      <c r="Z63" s="4">
        <v>6441651</v>
      </c>
      <c r="AA63" s="5">
        <v>5.6800000000000006</v>
      </c>
      <c r="AB63" s="4">
        <v>2535488</v>
      </c>
      <c r="AC63" s="5">
        <v>15.620000000000001</v>
      </c>
      <c r="AD63" s="4">
        <v>4195542</v>
      </c>
      <c r="AE63" s="5">
        <v>3.6999999999999997</v>
      </c>
      <c r="AF63" s="4">
        <v>1690272</v>
      </c>
      <c r="AG63" s="5">
        <v>10.41</v>
      </c>
    </row>
    <row r="64" spans="1:33" x14ac:dyDescent="0.25">
      <c r="A64" s="2">
        <v>2010</v>
      </c>
      <c r="B64" s="4">
        <v>19022636</v>
      </c>
      <c r="C64" s="5">
        <v>8.1</v>
      </c>
      <c r="D64" s="4">
        <v>6882208</v>
      </c>
      <c r="E64" s="5">
        <v>23.419999999999998</v>
      </c>
      <c r="F64" s="4">
        <v>14474203</v>
      </c>
      <c r="G64" s="5">
        <v>6.17</v>
      </c>
      <c r="H64" s="4">
        <v>5329715</v>
      </c>
      <c r="I64" s="5">
        <v>18.13</v>
      </c>
      <c r="J64" s="4">
        <v>7275120</v>
      </c>
      <c r="K64" s="5">
        <v>3.1</v>
      </c>
      <c r="L64" s="4">
        <v>2864486</v>
      </c>
      <c r="M64" s="5">
        <v>9.74</v>
      </c>
      <c r="N64" s="4">
        <v>4882531</v>
      </c>
      <c r="O64" s="5">
        <v>2.08</v>
      </c>
      <c r="P64" s="4">
        <v>1948622</v>
      </c>
      <c r="Q64" s="5">
        <v>6.63</v>
      </c>
      <c r="R64" s="4">
        <v>15044132</v>
      </c>
      <c r="S64" s="5">
        <v>12.790000000000001</v>
      </c>
      <c r="T64" s="4">
        <v>5540639</v>
      </c>
      <c r="U64" s="5">
        <v>32.97</v>
      </c>
      <c r="V64" s="4">
        <v>11205227</v>
      </c>
      <c r="W64" s="5">
        <v>9.5200000000000014</v>
      </c>
      <c r="X64" s="4">
        <v>4219715</v>
      </c>
      <c r="Y64" s="5">
        <v>25.11</v>
      </c>
      <c r="Z64" s="4">
        <v>6505939</v>
      </c>
      <c r="AA64" s="5">
        <v>5.53</v>
      </c>
      <c r="AB64" s="4">
        <v>2537846</v>
      </c>
      <c r="AC64" s="5">
        <v>15.1</v>
      </c>
      <c r="AD64" s="4">
        <v>4322931</v>
      </c>
      <c r="AE64" s="5">
        <v>3.6700000000000004</v>
      </c>
      <c r="AF64" s="4">
        <v>1717430</v>
      </c>
      <c r="AG64" s="5">
        <v>10.209999999999999</v>
      </c>
    </row>
    <row r="68" spans="1:1" x14ac:dyDescent="0.25">
      <c r="A68" t="s">
        <v>19</v>
      </c>
    </row>
    <row r="69" spans="1:1" x14ac:dyDescent="0.25">
      <c r="A69" t="s">
        <v>2</v>
      </c>
    </row>
    <row r="70" spans="1:1" x14ac:dyDescent="0.25">
      <c r="A70" t="s">
        <v>1</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A2" zoomScale="85" zoomScaleNormal="85" workbookViewId="0">
      <selection activeCell="B45" sqref="B45"/>
    </sheetView>
  </sheetViews>
  <sheetFormatPr defaultRowHeight="15" x14ac:dyDescent="0.25"/>
  <cols>
    <col min="18" max="18" width="15.28515625" bestFit="1" customWidth="1"/>
  </cols>
  <sheetData>
    <row r="1" spans="1:26" x14ac:dyDescent="0.25">
      <c r="A1" t="str">
        <f>ShannonEtAlData!A1</f>
        <v>Year</v>
      </c>
      <c r="B1" t="str">
        <f>ShannonEtAlData!G1</f>
        <v>%total VAP with Past Felony Conviction (ex-only)</v>
      </c>
      <c r="D1" t="str">
        <f>ShannonEtAlData!N1</f>
        <v>Total Number with Past Prison Record (ex-only)</v>
      </c>
      <c r="H1" t="str">
        <f>ShannonEtAlData!C1</f>
        <v>%total VAP with felony record (ex- and current)</v>
      </c>
      <c r="I1" t="str">
        <f>ShannonEtAlData!K1</f>
        <v>%total VAP with prison record (ex- and current)</v>
      </c>
    </row>
    <row r="2" spans="1:26" x14ac:dyDescent="0.25">
      <c r="A2" t="s">
        <v>0</v>
      </c>
      <c r="B2" t="s">
        <v>38</v>
      </c>
      <c r="C2" t="s">
        <v>40</v>
      </c>
      <c r="D2" t="s">
        <v>39</v>
      </c>
      <c r="E2" t="s">
        <v>41</v>
      </c>
      <c r="F2" t="s">
        <v>46</v>
      </c>
      <c r="H2" t="s">
        <v>37</v>
      </c>
      <c r="I2" t="s">
        <v>36</v>
      </c>
    </row>
    <row r="3" spans="1:26" x14ac:dyDescent="0.25">
      <c r="A3">
        <f>ShannonEtAlData!A24</f>
        <v>1970</v>
      </c>
      <c r="B3" s="5">
        <f>ShannonEtAlData!G24</f>
        <v>2.5100000000000002</v>
      </c>
      <c r="C3" s="5">
        <f>H3-B3</f>
        <v>0.54999999999999982</v>
      </c>
      <c r="D3" s="5">
        <f>ShannonEtAlData!O24</f>
        <v>0.8</v>
      </c>
      <c r="E3" s="5">
        <f>I3-D3</f>
        <v>0.25</v>
      </c>
      <c r="H3">
        <f>ShannonEtAlData!C24</f>
        <v>3.06</v>
      </c>
      <c r="I3" s="5">
        <f>ShannonEtAlData!K24</f>
        <v>1.05</v>
      </c>
      <c r="O3" t="s">
        <v>42</v>
      </c>
    </row>
    <row r="4" spans="1:26" x14ac:dyDescent="0.25">
      <c r="A4">
        <f>ShannonEtAlData!A25</f>
        <v>1971</v>
      </c>
      <c r="B4" s="5">
        <f>ShannonEtAlData!G25</f>
        <v>2.34</v>
      </c>
      <c r="C4" s="5">
        <f t="shared" ref="C4:C43" si="0">H4-B4</f>
        <v>0.53000000000000025</v>
      </c>
      <c r="D4" s="5">
        <f>ShannonEtAlData!O25</f>
        <v>0.76</v>
      </c>
      <c r="E4" s="5">
        <f t="shared" ref="E4:E43" si="1">I4-D4</f>
        <v>0.23000000000000009</v>
      </c>
      <c r="H4">
        <f>ShannonEtAlData!C25</f>
        <v>2.87</v>
      </c>
      <c r="I4" s="5">
        <f>ShannonEtAlData!K25</f>
        <v>0.9900000000000001</v>
      </c>
    </row>
    <row r="5" spans="1:26" x14ac:dyDescent="0.25">
      <c r="A5">
        <f>ShannonEtAlData!A26</f>
        <v>1972</v>
      </c>
      <c r="B5" s="5">
        <f>ShannonEtAlData!G26</f>
        <v>2.34</v>
      </c>
      <c r="C5" s="5">
        <f t="shared" si="0"/>
        <v>0.50000000000000044</v>
      </c>
      <c r="D5" s="5">
        <f>ShannonEtAlData!O26</f>
        <v>0.72</v>
      </c>
      <c r="E5" s="5">
        <f t="shared" si="1"/>
        <v>0.22000000000000008</v>
      </c>
      <c r="H5">
        <f>ShannonEtAlData!C26</f>
        <v>2.8400000000000003</v>
      </c>
      <c r="I5" s="5">
        <f>ShannonEtAlData!K26</f>
        <v>0.94000000000000006</v>
      </c>
    </row>
    <row r="6" spans="1:26" x14ac:dyDescent="0.25">
      <c r="A6">
        <f>ShannonEtAlData!A27</f>
        <v>1973</v>
      </c>
      <c r="B6" s="5">
        <f>ShannonEtAlData!G27</f>
        <v>2.35</v>
      </c>
      <c r="C6" s="5">
        <f t="shared" si="0"/>
        <v>0.50999999999999979</v>
      </c>
      <c r="D6" s="5">
        <f>ShannonEtAlData!O27</f>
        <v>0.71000000000000008</v>
      </c>
      <c r="E6" s="5">
        <f t="shared" si="1"/>
        <v>0.22999999999999998</v>
      </c>
      <c r="H6">
        <f>ShannonEtAlData!C27</f>
        <v>2.86</v>
      </c>
      <c r="I6" s="5">
        <f>ShannonEtAlData!K27</f>
        <v>0.94000000000000006</v>
      </c>
    </row>
    <row r="7" spans="1:26" x14ac:dyDescent="0.25">
      <c r="A7">
        <f>ShannonEtAlData!A28</f>
        <v>1974</v>
      </c>
      <c r="B7" s="5">
        <f>ShannonEtAlData!G28</f>
        <v>2.36</v>
      </c>
      <c r="C7" s="5">
        <f t="shared" si="0"/>
        <v>0.5299999999999998</v>
      </c>
      <c r="D7" s="5">
        <f>ShannonEtAlData!O28</f>
        <v>0.70000000000000007</v>
      </c>
      <c r="E7" s="5">
        <f t="shared" si="1"/>
        <v>0.24</v>
      </c>
      <c r="H7">
        <f>ShannonEtAlData!C28</f>
        <v>2.8899999999999997</v>
      </c>
      <c r="I7" s="5">
        <f>ShannonEtAlData!K28</f>
        <v>0.94000000000000006</v>
      </c>
      <c r="O7" s="6"/>
      <c r="P7" s="6" t="s">
        <v>43</v>
      </c>
      <c r="Q7" s="6" t="s">
        <v>45</v>
      </c>
      <c r="R7" s="6" t="s">
        <v>44</v>
      </c>
      <c r="S7" s="6"/>
      <c r="T7" s="6"/>
      <c r="U7" s="6"/>
      <c r="V7" s="6"/>
      <c r="W7" s="6"/>
      <c r="X7" s="6"/>
      <c r="Y7" s="6"/>
      <c r="Z7" s="6"/>
    </row>
    <row r="8" spans="1:26" x14ac:dyDescent="0.25">
      <c r="A8">
        <f>ShannonEtAlData!A29</f>
        <v>1975</v>
      </c>
      <c r="B8" s="5">
        <f>ShannonEtAlData!G29</f>
        <v>2.36</v>
      </c>
      <c r="C8" s="5">
        <f t="shared" si="0"/>
        <v>0.58000000000000007</v>
      </c>
      <c r="D8" s="5">
        <f>ShannonEtAlData!O29</f>
        <v>0.67999999999999994</v>
      </c>
      <c r="E8" s="5">
        <f t="shared" si="1"/>
        <v>0.26000000000000012</v>
      </c>
      <c r="F8" s="9">
        <f>Q8</f>
        <v>1.6863196319325318</v>
      </c>
      <c r="H8">
        <f>ShannonEtAlData!C29</f>
        <v>2.94</v>
      </c>
      <c r="I8" s="5">
        <f>ShannonEtAlData!K29</f>
        <v>0.94000000000000006</v>
      </c>
      <c r="O8">
        <v>1975</v>
      </c>
      <c r="P8">
        <v>2488</v>
      </c>
      <c r="Q8" s="9">
        <f>100*P8*1000/R8</f>
        <v>1.6863196319325318</v>
      </c>
      <c r="R8" s="10">
        <f>100*ShannonEtAlData!B29/ShannonEtAlData!C29</f>
        <v>147540238.09523809</v>
      </c>
    </row>
    <row r="9" spans="1:26" x14ac:dyDescent="0.25">
      <c r="A9">
        <f>ShannonEtAlData!A30</f>
        <v>1976</v>
      </c>
      <c r="B9" s="5">
        <f>ShannonEtAlData!G30</f>
        <v>2.3800000000000003</v>
      </c>
      <c r="C9" s="5">
        <f t="shared" si="0"/>
        <v>0.60999999999999943</v>
      </c>
      <c r="D9" s="5">
        <f>ShannonEtAlData!O30</f>
        <v>0.67999999999999994</v>
      </c>
      <c r="E9" s="5">
        <f t="shared" si="1"/>
        <v>0.27</v>
      </c>
      <c r="F9" s="9">
        <f t="shared" ref="F9:F43" si="2">Q9</f>
        <v>1.7738472607905402</v>
      </c>
      <c r="H9">
        <f>ShannonEtAlData!C30</f>
        <v>2.9899999999999998</v>
      </c>
      <c r="I9" s="5">
        <f>ShannonEtAlData!K30</f>
        <v>0.95</v>
      </c>
      <c r="O9">
        <v>1976</v>
      </c>
      <c r="P9">
        <v>2669</v>
      </c>
      <c r="Q9" s="9">
        <f t="shared" ref="Q9:Q43" si="3">100*P9*1000/R9</f>
        <v>1.7738472607905402</v>
      </c>
      <c r="R9" s="10">
        <f>100*ShannonEtAlData!B30/ShannonEtAlData!C30</f>
        <v>150463913.04347828</v>
      </c>
    </row>
    <row r="10" spans="1:26" x14ac:dyDescent="0.25">
      <c r="A10">
        <f>ShannonEtAlData!A31</f>
        <v>1977</v>
      </c>
      <c r="B10" s="5">
        <f>ShannonEtAlData!G31</f>
        <v>2.42</v>
      </c>
      <c r="C10" s="5">
        <f t="shared" si="0"/>
        <v>0.56999999999999984</v>
      </c>
      <c r="D10" s="5">
        <f>ShannonEtAlData!O31</f>
        <v>0.66</v>
      </c>
      <c r="E10" s="5">
        <f t="shared" si="1"/>
        <v>0.29999999999999993</v>
      </c>
      <c r="F10" s="9">
        <f t="shared" si="2"/>
        <v>1.8354512988425558</v>
      </c>
      <c r="H10">
        <f>ShannonEtAlData!C31</f>
        <v>2.9899999999999998</v>
      </c>
      <c r="I10" s="5">
        <f>ShannonEtAlData!K31</f>
        <v>0.96</v>
      </c>
      <c r="O10">
        <v>1977</v>
      </c>
      <c r="P10">
        <v>2836</v>
      </c>
      <c r="Q10" s="9">
        <f t="shared" si="3"/>
        <v>1.8354512988425558</v>
      </c>
      <c r="R10" s="10">
        <f>100*ShannonEtAlData!B31/ShannonEtAlData!C31</f>
        <v>154512408.02675587</v>
      </c>
    </row>
    <row r="11" spans="1:26" x14ac:dyDescent="0.25">
      <c r="A11">
        <f>ShannonEtAlData!A32</f>
        <v>1978</v>
      </c>
      <c r="B11" s="5">
        <f>ShannonEtAlData!G32</f>
        <v>2.3800000000000003</v>
      </c>
      <c r="C11" s="5">
        <f t="shared" si="0"/>
        <v>0.58999999999999986</v>
      </c>
      <c r="D11" s="5">
        <f>ShannonEtAlData!O32</f>
        <v>0.63</v>
      </c>
      <c r="E11" s="5">
        <f t="shared" si="1"/>
        <v>0.31000000000000005</v>
      </c>
      <c r="F11" s="9">
        <f t="shared" si="2"/>
        <v>1.8169130125735042</v>
      </c>
      <c r="H11">
        <f>ShannonEtAlData!C32</f>
        <v>2.97</v>
      </c>
      <c r="I11" s="5">
        <f>ShannonEtAlData!K32</f>
        <v>0.94000000000000006</v>
      </c>
      <c r="O11">
        <v>1978</v>
      </c>
      <c r="P11">
        <v>2878</v>
      </c>
      <c r="Q11" s="9">
        <f t="shared" si="3"/>
        <v>1.8169130125735042</v>
      </c>
      <c r="R11" s="10">
        <f>100*ShannonEtAlData!B32/ShannonEtAlData!C32</f>
        <v>158400538.72053871</v>
      </c>
    </row>
    <row r="12" spans="1:26" x14ac:dyDescent="0.25">
      <c r="A12">
        <f>ShannonEtAlData!A33</f>
        <v>1979</v>
      </c>
      <c r="B12" s="5">
        <f>ShannonEtAlData!G33</f>
        <v>2.34</v>
      </c>
      <c r="C12" s="5">
        <f t="shared" si="0"/>
        <v>0.64999999999999991</v>
      </c>
      <c r="D12" s="5">
        <f>ShannonEtAlData!O33</f>
        <v>0.6</v>
      </c>
      <c r="E12" s="5">
        <f t="shared" si="1"/>
        <v>0.32999999999999996</v>
      </c>
      <c r="F12" s="9">
        <f t="shared" si="2"/>
        <v>1.7768333987867095</v>
      </c>
      <c r="H12">
        <f>ShannonEtAlData!C33</f>
        <v>2.9899999999999998</v>
      </c>
      <c r="I12" s="5">
        <f>ShannonEtAlData!K33</f>
        <v>0.92999999999999994</v>
      </c>
      <c r="O12">
        <v>1979</v>
      </c>
      <c r="P12">
        <v>2869</v>
      </c>
      <c r="Q12" s="9">
        <f t="shared" si="3"/>
        <v>1.7768333987867095</v>
      </c>
      <c r="R12" s="10">
        <f>100*ShannonEtAlData!B33/ShannonEtAlData!C33</f>
        <v>161467023.41137126</v>
      </c>
    </row>
    <row r="13" spans="1:26" x14ac:dyDescent="0.25">
      <c r="A13">
        <f>ShannonEtAlData!A34</f>
        <v>1980</v>
      </c>
      <c r="B13" s="5">
        <f>ShannonEtAlData!G34</f>
        <v>2.3800000000000003</v>
      </c>
      <c r="C13" s="5">
        <f t="shared" si="0"/>
        <v>0.63999999999999968</v>
      </c>
      <c r="D13" s="5">
        <f>ShannonEtAlData!O34</f>
        <v>0.6</v>
      </c>
      <c r="E13" s="5">
        <f t="shared" si="1"/>
        <v>0.34000000000000008</v>
      </c>
      <c r="F13" s="9">
        <f t="shared" si="2"/>
        <v>1.7332837905756089</v>
      </c>
      <c r="H13">
        <f>ShannonEtAlData!C34</f>
        <v>3.02</v>
      </c>
      <c r="I13" s="5">
        <f>ShannonEtAlData!K34</f>
        <v>0.94000000000000006</v>
      </c>
      <c r="O13">
        <v>1980</v>
      </c>
      <c r="P13">
        <v>2856</v>
      </c>
      <c r="Q13" s="9">
        <f t="shared" si="3"/>
        <v>1.7332837905756089</v>
      </c>
      <c r="R13" s="10">
        <f>100*ShannonEtAlData!B34/ShannonEtAlData!C34</f>
        <v>164773940.397351</v>
      </c>
    </row>
    <row r="14" spans="1:26" x14ac:dyDescent="0.25">
      <c r="A14">
        <f>ShannonEtAlData!A35</f>
        <v>1981</v>
      </c>
      <c r="B14" s="5">
        <f>ShannonEtAlData!G35</f>
        <v>2.42</v>
      </c>
      <c r="C14" s="5">
        <f t="shared" si="0"/>
        <v>0.66999999999999993</v>
      </c>
      <c r="D14" s="5">
        <f>ShannonEtAlData!O35</f>
        <v>0.62</v>
      </c>
      <c r="E14" s="5">
        <f t="shared" si="1"/>
        <v>0.35</v>
      </c>
      <c r="F14" s="9">
        <f t="shared" si="2"/>
        <v>1.6542238281789396</v>
      </c>
      <c r="H14">
        <f>ShannonEtAlData!C35</f>
        <v>3.09</v>
      </c>
      <c r="I14" s="5">
        <f>ShannonEtAlData!K35</f>
        <v>0.97</v>
      </c>
      <c r="O14">
        <v>1981</v>
      </c>
      <c r="P14">
        <v>2772</v>
      </c>
      <c r="Q14" s="9">
        <f t="shared" si="3"/>
        <v>1.6542238281789396</v>
      </c>
      <c r="R14" s="10">
        <f>100*ShannonEtAlData!B35/ShannonEtAlData!C35</f>
        <v>167571035.5987055</v>
      </c>
    </row>
    <row r="15" spans="1:26" x14ac:dyDescent="0.25">
      <c r="A15">
        <f>ShannonEtAlData!A36</f>
        <v>1982</v>
      </c>
      <c r="B15" s="5">
        <f>ShannonEtAlData!G36</f>
        <v>2.4699999999999998</v>
      </c>
      <c r="C15" s="5">
        <f t="shared" si="0"/>
        <v>0.71000000000000041</v>
      </c>
      <c r="D15" s="5">
        <f>ShannonEtAlData!O36</f>
        <v>0.64</v>
      </c>
      <c r="E15" s="5">
        <f t="shared" si="1"/>
        <v>0.38</v>
      </c>
      <c r="F15" s="9">
        <f t="shared" si="2"/>
        <v>1.5282445717937416</v>
      </c>
      <c r="H15">
        <f>ShannonEtAlData!C36</f>
        <v>3.18</v>
      </c>
      <c r="I15" s="5">
        <f>ShannonEtAlData!K36</f>
        <v>1.02</v>
      </c>
      <c r="O15">
        <v>1982</v>
      </c>
      <c r="P15">
        <v>2599</v>
      </c>
      <c r="Q15" s="9">
        <f t="shared" si="3"/>
        <v>1.5282445717937416</v>
      </c>
      <c r="R15" s="10">
        <f>100*ShannonEtAlData!B36/ShannonEtAlData!C36</f>
        <v>170064402.51572326</v>
      </c>
    </row>
    <row r="16" spans="1:26" x14ac:dyDescent="0.25">
      <c r="A16">
        <f>ShannonEtAlData!A37</f>
        <v>1983</v>
      </c>
      <c r="B16" s="5">
        <f>ShannonEtAlData!G37</f>
        <v>2.52</v>
      </c>
      <c r="C16" s="5">
        <f t="shared" si="0"/>
        <v>0.77</v>
      </c>
      <c r="D16" s="5">
        <f>ShannonEtAlData!O37</f>
        <v>0.67</v>
      </c>
      <c r="E16" s="5">
        <f t="shared" si="1"/>
        <v>0.39</v>
      </c>
      <c r="F16" s="9">
        <f t="shared" si="2"/>
        <v>1.4881688288227259</v>
      </c>
      <c r="H16">
        <f>ShannonEtAlData!C37</f>
        <v>3.29</v>
      </c>
      <c r="I16" s="5">
        <f>ShannonEtAlData!K37</f>
        <v>1.06</v>
      </c>
      <c r="O16">
        <v>1983</v>
      </c>
      <c r="P16">
        <v>2564</v>
      </c>
      <c r="Q16" s="9">
        <f t="shared" si="3"/>
        <v>1.4881688288227259</v>
      </c>
      <c r="R16" s="10">
        <f>100*ShannonEtAlData!B37/ShannonEtAlData!C37</f>
        <v>172292279.63525835</v>
      </c>
    </row>
    <row r="17" spans="1:18" x14ac:dyDescent="0.25">
      <c r="A17">
        <f>ShannonEtAlData!A38</f>
        <v>1984</v>
      </c>
      <c r="B17" s="5">
        <f>ShannonEtAlData!G38</f>
        <v>2.59</v>
      </c>
      <c r="C17" s="5">
        <f t="shared" si="0"/>
        <v>0.80000000000000027</v>
      </c>
      <c r="D17" s="5">
        <f>ShannonEtAlData!O38</f>
        <v>0.69</v>
      </c>
      <c r="E17" s="5">
        <f t="shared" si="1"/>
        <v>0.40999999999999992</v>
      </c>
      <c r="F17" s="9">
        <f t="shared" si="2"/>
        <v>1.4815694092795701</v>
      </c>
      <c r="H17">
        <f>ShannonEtAlData!C38</f>
        <v>3.39</v>
      </c>
      <c r="I17" s="5">
        <f>ShannonEtAlData!K38</f>
        <v>1.0999999999999999</v>
      </c>
      <c r="O17">
        <v>1984</v>
      </c>
      <c r="P17">
        <v>2592</v>
      </c>
      <c r="Q17" s="9">
        <f t="shared" si="3"/>
        <v>1.4815694092795701</v>
      </c>
      <c r="R17" s="10">
        <f>100*ShannonEtAlData!B38/ShannonEtAlData!C38</f>
        <v>174949616.51917404</v>
      </c>
    </row>
    <row r="18" spans="1:18" x14ac:dyDescent="0.25">
      <c r="A18">
        <f>ShannonEtAlData!A39</f>
        <v>1985</v>
      </c>
      <c r="B18" s="5">
        <f>ShannonEtAlData!G39</f>
        <v>2.78</v>
      </c>
      <c r="C18" s="5">
        <f t="shared" si="0"/>
        <v>0.85000000000000009</v>
      </c>
      <c r="D18" s="5">
        <f>ShannonEtAlData!O39</f>
        <v>0.70000000000000007</v>
      </c>
      <c r="E18" s="5">
        <f t="shared" si="1"/>
        <v>0.45999999999999985</v>
      </c>
      <c r="F18" s="9">
        <f t="shared" si="2"/>
        <v>1.5000824778302861</v>
      </c>
      <c r="H18">
        <f>ShannonEtAlData!C39</f>
        <v>3.63</v>
      </c>
      <c r="I18" s="5">
        <f>ShannonEtAlData!K39</f>
        <v>1.1599999999999999</v>
      </c>
      <c r="O18">
        <v>1985</v>
      </c>
      <c r="P18">
        <v>2653</v>
      </c>
      <c r="Q18" s="9">
        <f t="shared" si="3"/>
        <v>1.5000824778302861</v>
      </c>
      <c r="R18" s="10">
        <f>100*ShannonEtAlData!B39/ShannonEtAlData!C39</f>
        <v>176856942.14876035</v>
      </c>
    </row>
    <row r="19" spans="1:18" x14ac:dyDescent="0.25">
      <c r="A19">
        <f>ShannonEtAlData!A40</f>
        <v>1986</v>
      </c>
      <c r="B19" s="5">
        <f>ShannonEtAlData!G40</f>
        <v>2.82</v>
      </c>
      <c r="C19" s="5">
        <f t="shared" si="0"/>
        <v>0.93000000000000016</v>
      </c>
      <c r="D19" s="5">
        <f>ShannonEtAlData!O40</f>
        <v>0.73</v>
      </c>
      <c r="E19" s="5">
        <f t="shared" si="1"/>
        <v>0.49</v>
      </c>
      <c r="F19" s="9">
        <f t="shared" si="2"/>
        <v>1.5239219394055081</v>
      </c>
      <c r="H19">
        <f>ShannonEtAlData!C40</f>
        <v>3.75</v>
      </c>
      <c r="I19" s="5">
        <f>ShannonEtAlData!K40</f>
        <v>1.22</v>
      </c>
      <c r="O19">
        <v>1986</v>
      </c>
      <c r="P19">
        <v>2725</v>
      </c>
      <c r="Q19" s="9">
        <f t="shared" si="3"/>
        <v>1.5239219394055081</v>
      </c>
      <c r="R19" s="10">
        <f>100*ShannonEtAlData!B40/ShannonEtAlData!C40</f>
        <v>178814933.33333334</v>
      </c>
    </row>
    <row r="20" spans="1:18" x14ac:dyDescent="0.25">
      <c r="A20">
        <f>ShannonEtAlData!A41</f>
        <v>1987</v>
      </c>
      <c r="B20" s="5">
        <f>ShannonEtAlData!G41</f>
        <v>2.91</v>
      </c>
      <c r="C20" s="5">
        <f t="shared" si="0"/>
        <v>1</v>
      </c>
      <c r="D20" s="5">
        <f>ShannonEtAlData!O41</f>
        <v>0.77</v>
      </c>
      <c r="E20" s="5">
        <f t="shared" si="1"/>
        <v>0.53</v>
      </c>
      <c r="F20" s="9">
        <f t="shared" si="2"/>
        <v>1.5432238359943218</v>
      </c>
      <c r="H20">
        <f>ShannonEtAlData!C41</f>
        <v>3.91</v>
      </c>
      <c r="I20" s="5">
        <f>ShannonEtAlData!K41</f>
        <v>1.3</v>
      </c>
      <c r="O20">
        <v>1987</v>
      </c>
      <c r="P20">
        <v>2782</v>
      </c>
      <c r="Q20" s="9">
        <f t="shared" si="3"/>
        <v>1.5432238359943218</v>
      </c>
      <c r="R20" s="10">
        <f>100*ShannonEtAlData!B41/ShannonEtAlData!C41</f>
        <v>180271969.3094629</v>
      </c>
    </row>
    <row r="21" spans="1:18" x14ac:dyDescent="0.25">
      <c r="A21">
        <f>ShannonEtAlData!A42</f>
        <v>1988</v>
      </c>
      <c r="B21" s="5">
        <f>ShannonEtAlData!G42</f>
        <v>3.01</v>
      </c>
      <c r="C21" s="5">
        <f t="shared" si="0"/>
        <v>1.0700000000000003</v>
      </c>
      <c r="D21" s="5">
        <f>ShannonEtAlData!O42</f>
        <v>0.80999999999999994</v>
      </c>
      <c r="E21" s="5">
        <f t="shared" si="1"/>
        <v>0.56999999999999995</v>
      </c>
      <c r="F21" s="9">
        <f t="shared" si="2"/>
        <v>1.5508863395166594</v>
      </c>
      <c r="H21">
        <f>ShannonEtAlData!C42</f>
        <v>4.08</v>
      </c>
      <c r="I21" s="5">
        <f>ShannonEtAlData!K42</f>
        <v>1.38</v>
      </c>
      <c r="O21">
        <v>1988</v>
      </c>
      <c r="P21">
        <v>2826</v>
      </c>
      <c r="Q21" s="9">
        <f t="shared" si="3"/>
        <v>1.5508863395166594</v>
      </c>
      <c r="R21" s="10">
        <f>100*ShannonEtAlData!B42/ShannonEtAlData!C42</f>
        <v>182218382.35294119</v>
      </c>
    </row>
    <row r="22" spans="1:18" x14ac:dyDescent="0.25">
      <c r="A22">
        <f>ShannonEtAlData!A43</f>
        <v>1989</v>
      </c>
      <c r="B22" s="5">
        <f>ShannonEtAlData!G43</f>
        <v>3.1300000000000003</v>
      </c>
      <c r="C22" s="5">
        <f t="shared" si="0"/>
        <v>1.1599999999999997</v>
      </c>
      <c r="D22" s="5">
        <f>ShannonEtAlData!O43</f>
        <v>0.86</v>
      </c>
      <c r="E22" s="5">
        <f t="shared" si="1"/>
        <v>0.63</v>
      </c>
      <c r="F22" s="9">
        <f t="shared" si="2"/>
        <v>1.5696640882730468</v>
      </c>
      <c r="H22">
        <f>ShannonEtAlData!C43</f>
        <v>4.29</v>
      </c>
      <c r="I22" s="5">
        <f>ShannonEtAlData!K43</f>
        <v>1.49</v>
      </c>
      <c r="O22">
        <v>1989</v>
      </c>
      <c r="P22">
        <v>2891</v>
      </c>
      <c r="Q22" s="9">
        <f t="shared" si="3"/>
        <v>1.5696640882730468</v>
      </c>
      <c r="R22" s="10">
        <f>100*ShannonEtAlData!B43/ShannonEtAlData!C43</f>
        <v>184179533.79953378</v>
      </c>
    </row>
    <row r="23" spans="1:18" x14ac:dyDescent="0.25">
      <c r="A23">
        <f>ShannonEtAlData!A44</f>
        <v>1990</v>
      </c>
      <c r="B23" s="5">
        <f>ShannonEtAlData!G44</f>
        <v>3.2399999999999998</v>
      </c>
      <c r="C23" s="5">
        <f t="shared" si="0"/>
        <v>1.2600000000000002</v>
      </c>
      <c r="D23" s="5">
        <f>ShannonEtAlData!O44</f>
        <v>0.89</v>
      </c>
      <c r="E23" s="5">
        <f t="shared" si="1"/>
        <v>0.71000000000000008</v>
      </c>
      <c r="F23" s="9">
        <f t="shared" si="2"/>
        <v>1.6168698861553448</v>
      </c>
      <c r="H23">
        <f>ShannonEtAlData!C44</f>
        <v>4.5</v>
      </c>
      <c r="I23" s="5">
        <f>ShannonEtAlData!K44</f>
        <v>1.6</v>
      </c>
      <c r="O23">
        <v>1990</v>
      </c>
      <c r="P23">
        <v>3007</v>
      </c>
      <c r="Q23" s="9">
        <f t="shared" si="3"/>
        <v>1.6168698861553448</v>
      </c>
      <c r="R23" s="10">
        <f>100*ShannonEtAlData!B44/ShannonEtAlData!C44</f>
        <v>185976622.22222221</v>
      </c>
    </row>
    <row r="24" spans="1:18" x14ac:dyDescent="0.25">
      <c r="A24">
        <f>ShannonEtAlData!A45</f>
        <v>1991</v>
      </c>
      <c r="B24" s="5">
        <f>ShannonEtAlData!G45</f>
        <v>3.35</v>
      </c>
      <c r="C24" s="5">
        <f t="shared" si="0"/>
        <v>1.3299999999999996</v>
      </c>
      <c r="D24" s="5">
        <f>ShannonEtAlData!O45</f>
        <v>0.94000000000000006</v>
      </c>
      <c r="E24" s="5">
        <f t="shared" si="1"/>
        <v>0.74999999999999989</v>
      </c>
      <c r="F24" s="9">
        <f t="shared" si="2"/>
        <v>1.6983097963035365</v>
      </c>
      <c r="H24">
        <f>ShannonEtAlData!C45</f>
        <v>4.68</v>
      </c>
      <c r="I24" s="5">
        <f>ShannonEtAlData!K45</f>
        <v>1.69</v>
      </c>
      <c r="O24">
        <v>1991</v>
      </c>
      <c r="P24">
        <v>3191</v>
      </c>
      <c r="Q24" s="9">
        <f t="shared" si="3"/>
        <v>1.6983097963035365</v>
      </c>
      <c r="R24" s="10">
        <f>100*ShannonEtAlData!B45/ShannonEtAlData!C45</f>
        <v>187892692.30769232</v>
      </c>
    </row>
    <row r="25" spans="1:18" x14ac:dyDescent="0.25">
      <c r="A25">
        <f>ShannonEtAlData!A46</f>
        <v>1992</v>
      </c>
      <c r="B25" s="5">
        <f>ShannonEtAlData!G46</f>
        <v>3.44</v>
      </c>
      <c r="C25" s="5">
        <f t="shared" si="0"/>
        <v>1.4</v>
      </c>
      <c r="D25" s="5">
        <f>ShannonEtAlData!O46</f>
        <v>0.97</v>
      </c>
      <c r="E25" s="5">
        <f t="shared" si="1"/>
        <v>0.81</v>
      </c>
      <c r="F25" s="9">
        <f t="shared" si="2"/>
        <v>1.8245247010292942</v>
      </c>
      <c r="H25">
        <f>ShannonEtAlData!C46</f>
        <v>4.84</v>
      </c>
      <c r="I25" s="5">
        <f>ShannonEtAlData!K46</f>
        <v>1.78</v>
      </c>
      <c r="O25">
        <v>1992</v>
      </c>
      <c r="P25">
        <v>3464</v>
      </c>
      <c r="Q25" s="9">
        <f t="shared" si="3"/>
        <v>1.8245247010292942</v>
      </c>
      <c r="R25" s="10">
        <f>100*ShannonEtAlData!B46/ShannonEtAlData!C46</f>
        <v>189857665.28925622</v>
      </c>
    </row>
    <row r="26" spans="1:18" x14ac:dyDescent="0.25">
      <c r="A26">
        <f>ShannonEtAlData!A47</f>
        <v>1993</v>
      </c>
      <c r="B26" s="5">
        <f>ShannonEtAlData!G47</f>
        <v>3.51</v>
      </c>
      <c r="C26" s="5">
        <f t="shared" si="0"/>
        <v>1.5199999999999996</v>
      </c>
      <c r="D26" s="5">
        <f>ShannonEtAlData!O47</f>
        <v>1.03</v>
      </c>
      <c r="E26" s="5">
        <f t="shared" si="1"/>
        <v>0.8600000000000001</v>
      </c>
      <c r="F26" s="9">
        <f t="shared" si="2"/>
        <v>1.9394936885677552</v>
      </c>
      <c r="H26">
        <f>ShannonEtAlData!C47</f>
        <v>5.0299999999999994</v>
      </c>
      <c r="I26" s="5">
        <f>ShannonEtAlData!K47</f>
        <v>1.8900000000000001</v>
      </c>
      <c r="O26">
        <v>1993</v>
      </c>
      <c r="P26">
        <v>3721</v>
      </c>
      <c r="Q26" s="9">
        <f t="shared" si="3"/>
        <v>1.9394936885677552</v>
      </c>
      <c r="R26" s="10">
        <f>100*ShannonEtAlData!B47/ShannonEtAlData!C47</f>
        <v>191854194.83101395</v>
      </c>
    </row>
    <row r="27" spans="1:18" x14ac:dyDescent="0.25">
      <c r="A27">
        <f>ShannonEtAlData!A48</f>
        <v>1994</v>
      </c>
      <c r="B27" s="5">
        <f>ShannonEtAlData!G48</f>
        <v>3.62</v>
      </c>
      <c r="C27" s="5">
        <f t="shared" si="0"/>
        <v>1.58</v>
      </c>
      <c r="D27" s="5">
        <f>ShannonEtAlData!O48</f>
        <v>1.08</v>
      </c>
      <c r="E27" s="5">
        <f t="shared" si="1"/>
        <v>0.91000000000000014</v>
      </c>
      <c r="F27" s="9">
        <f t="shared" si="2"/>
        <v>2.0481095169782844</v>
      </c>
      <c r="H27">
        <f>ShannonEtAlData!C48</f>
        <v>5.2</v>
      </c>
      <c r="I27" s="5">
        <f>ShannonEtAlData!K48</f>
        <v>1.9900000000000002</v>
      </c>
      <c r="O27">
        <v>1994</v>
      </c>
      <c r="P27">
        <v>3958</v>
      </c>
      <c r="Q27" s="9">
        <f t="shared" si="3"/>
        <v>2.0481095169782844</v>
      </c>
      <c r="R27" s="10">
        <f>100*ShannonEtAlData!B48/ShannonEtAlData!C48</f>
        <v>193251384.61538461</v>
      </c>
    </row>
    <row r="28" spans="1:18" x14ac:dyDescent="0.25">
      <c r="A28">
        <f>ShannonEtAlData!A49</f>
        <v>1995</v>
      </c>
      <c r="B28" s="5">
        <f>ShannonEtAlData!G49</f>
        <v>3.7199999999999998</v>
      </c>
      <c r="C28" s="5">
        <f t="shared" si="0"/>
        <v>1.6700000000000008</v>
      </c>
      <c r="D28" s="5">
        <f>ShannonEtAlData!O49</f>
        <v>1.1599999999999999</v>
      </c>
      <c r="E28" s="5">
        <f t="shared" si="1"/>
        <v>0.92000000000000015</v>
      </c>
      <c r="F28" s="9">
        <f t="shared" si="2"/>
        <v>2.139530682268608</v>
      </c>
      <c r="H28">
        <f>ShannonEtAlData!C49</f>
        <v>5.3900000000000006</v>
      </c>
      <c r="I28" s="5">
        <f>ShannonEtAlData!K49</f>
        <v>2.08</v>
      </c>
      <c r="O28">
        <v>1995</v>
      </c>
      <c r="P28">
        <v>4179</v>
      </c>
      <c r="Q28" s="9">
        <f t="shared" si="3"/>
        <v>2.139530682268608</v>
      </c>
      <c r="R28" s="10">
        <f>100*ShannonEtAlData!B49/ShannonEtAlData!C49</f>
        <v>195323209.64749533</v>
      </c>
    </row>
    <row r="29" spans="1:18" x14ac:dyDescent="0.25">
      <c r="A29">
        <f>ShannonEtAlData!A50</f>
        <v>1996</v>
      </c>
      <c r="B29" s="5">
        <f>ShannonEtAlData!G50</f>
        <v>3.8699999999999997</v>
      </c>
      <c r="C29" s="5">
        <f t="shared" si="0"/>
        <v>1.7399999999999998</v>
      </c>
      <c r="D29" s="5">
        <f>ShannonEtAlData!O50</f>
        <v>1.21</v>
      </c>
      <c r="E29" s="5">
        <f t="shared" si="1"/>
        <v>0.96</v>
      </c>
      <c r="F29" s="9">
        <f t="shared" si="2"/>
        <v>2.2235089782466106</v>
      </c>
      <c r="H29">
        <f>ShannonEtAlData!C50</f>
        <v>5.6099999999999994</v>
      </c>
      <c r="I29" s="5">
        <f>ShannonEtAlData!K50</f>
        <v>2.17</v>
      </c>
      <c r="O29">
        <v>1996</v>
      </c>
      <c r="P29">
        <v>4378</v>
      </c>
      <c r="Q29" s="9">
        <f t="shared" si="3"/>
        <v>2.2235089782466106</v>
      </c>
      <c r="R29" s="10">
        <f>100*ShannonEtAlData!B50/ShannonEtAlData!C50</f>
        <v>196895989.30481285</v>
      </c>
    </row>
    <row r="30" spans="1:18" x14ac:dyDescent="0.25">
      <c r="A30">
        <f>ShannonEtAlData!A51</f>
        <v>1997</v>
      </c>
      <c r="B30" s="5">
        <f>ShannonEtAlData!G51</f>
        <v>4.0599999999999996</v>
      </c>
      <c r="C30" s="5">
        <f t="shared" si="0"/>
        <v>1.7600000000000007</v>
      </c>
      <c r="D30" s="5">
        <f>ShannonEtAlData!O51</f>
        <v>1.29</v>
      </c>
      <c r="E30" s="5">
        <f t="shared" si="1"/>
        <v>0.96999999999999975</v>
      </c>
      <c r="F30" s="9">
        <f t="shared" si="2"/>
        <v>2.2620148995582841</v>
      </c>
      <c r="H30">
        <f>ShannonEtAlData!C51</f>
        <v>5.82</v>
      </c>
      <c r="I30" s="5">
        <f>ShannonEtAlData!K51</f>
        <v>2.2599999999999998</v>
      </c>
      <c r="O30">
        <v>1997</v>
      </c>
      <c r="P30">
        <v>4501</v>
      </c>
      <c r="Q30" s="9">
        <f t="shared" si="3"/>
        <v>2.2620148995582841</v>
      </c>
      <c r="R30" s="10">
        <f>100*ShannonEtAlData!B51/ShannonEtAlData!C51</f>
        <v>198981890.03436425</v>
      </c>
    </row>
    <row r="31" spans="1:18" x14ac:dyDescent="0.25">
      <c r="A31">
        <f>ShannonEtAlData!A52</f>
        <v>1998</v>
      </c>
      <c r="B31" s="5">
        <f>ShannonEtAlData!G52</f>
        <v>4.1900000000000004</v>
      </c>
      <c r="C31" s="5">
        <f t="shared" si="0"/>
        <v>1.8099999999999996</v>
      </c>
      <c r="D31" s="5">
        <f>ShannonEtAlData!O52</f>
        <v>1.3599999999999999</v>
      </c>
      <c r="E31" s="5">
        <f t="shared" si="1"/>
        <v>0.99000000000000021</v>
      </c>
      <c r="F31" s="9">
        <f t="shared" si="2"/>
        <v>2.3269930365481595</v>
      </c>
      <c r="H31">
        <f>ShannonEtAlData!C52</f>
        <v>6</v>
      </c>
      <c r="I31" s="5">
        <f>ShannonEtAlData!K52</f>
        <v>2.35</v>
      </c>
      <c r="O31">
        <v>1998</v>
      </c>
      <c r="P31">
        <v>4691</v>
      </c>
      <c r="Q31" s="9">
        <f t="shared" si="3"/>
        <v>2.3269930365481595</v>
      </c>
      <c r="R31" s="10">
        <f>100*ShannonEtAlData!B52/ShannonEtAlData!C52</f>
        <v>201590633.33333334</v>
      </c>
    </row>
    <row r="32" spans="1:18" x14ac:dyDescent="0.25">
      <c r="A32">
        <f>ShannonEtAlData!A53</f>
        <v>1999</v>
      </c>
      <c r="B32" s="5">
        <f>ShannonEtAlData!G53</f>
        <v>4.24</v>
      </c>
      <c r="C32" s="5">
        <f t="shared" si="0"/>
        <v>2.0099999999999998</v>
      </c>
      <c r="D32" s="5">
        <f>ShannonEtAlData!O53</f>
        <v>1.43</v>
      </c>
      <c r="E32" s="5">
        <f t="shared" si="1"/>
        <v>1.03</v>
      </c>
      <c r="F32" s="9">
        <f t="shared" si="2"/>
        <v>2.4059766079393632</v>
      </c>
      <c r="H32">
        <f>ShannonEtAlData!C53</f>
        <v>6.25</v>
      </c>
      <c r="I32" s="5">
        <f>ShannonEtAlData!K53</f>
        <v>2.46</v>
      </c>
      <c r="O32">
        <v>1999</v>
      </c>
      <c r="P32">
        <v>4870</v>
      </c>
      <c r="Q32" s="9">
        <f t="shared" si="3"/>
        <v>2.4059766079393632</v>
      </c>
      <c r="R32" s="10">
        <f>100*ShannonEtAlData!B53/ShannonEtAlData!C53</f>
        <v>202412608</v>
      </c>
    </row>
    <row r="33" spans="1:26" x14ac:dyDescent="0.25">
      <c r="A33">
        <f>ShannonEtAlData!A54</f>
        <v>2000</v>
      </c>
      <c r="B33" s="5">
        <f>ShannonEtAlData!G54</f>
        <v>4.41</v>
      </c>
      <c r="C33" s="5">
        <f t="shared" si="0"/>
        <v>2.0199999999999996</v>
      </c>
      <c r="D33" s="5">
        <f>ShannonEtAlData!O54</f>
        <v>1.5</v>
      </c>
      <c r="E33" s="5">
        <f t="shared" si="1"/>
        <v>1.02</v>
      </c>
      <c r="F33" s="9">
        <f t="shared" si="2"/>
        <v>2.4452265589909996</v>
      </c>
      <c r="H33">
        <f>ShannonEtAlData!C54</f>
        <v>6.43</v>
      </c>
      <c r="I33" s="5">
        <f>ShannonEtAlData!K54</f>
        <v>2.52</v>
      </c>
      <c r="O33">
        <v>2000</v>
      </c>
      <c r="P33">
        <v>5036</v>
      </c>
      <c r="Q33" s="9">
        <f t="shared" si="3"/>
        <v>2.4452265589909996</v>
      </c>
      <c r="R33" s="10">
        <f>100*ShannonEtAlData!B54/ShannonEtAlData!C54</f>
        <v>205952286.15863141</v>
      </c>
    </row>
    <row r="34" spans="1:26" x14ac:dyDescent="0.25">
      <c r="A34">
        <f>ShannonEtAlData!A55</f>
        <v>2001</v>
      </c>
      <c r="B34" s="5">
        <f>ShannonEtAlData!G55</f>
        <v>4.5900000000000007</v>
      </c>
      <c r="C34" s="5">
        <f t="shared" si="0"/>
        <v>2.0299999999999985</v>
      </c>
      <c r="D34" s="5">
        <f>ShannonEtAlData!O55</f>
        <v>1.5599999999999998</v>
      </c>
      <c r="E34" s="5">
        <f t="shared" si="1"/>
        <v>1.03</v>
      </c>
      <c r="F34" s="9">
        <f t="shared" si="2"/>
        <v>2.5168712015078349</v>
      </c>
      <c r="H34">
        <f>ShannonEtAlData!C55</f>
        <v>6.6199999999999992</v>
      </c>
      <c r="I34" s="5">
        <f>ShannonEtAlData!K55</f>
        <v>2.59</v>
      </c>
      <c r="O34">
        <v>2001</v>
      </c>
      <c r="P34">
        <v>5268</v>
      </c>
      <c r="Q34" s="9">
        <f t="shared" si="3"/>
        <v>2.5168712015078349</v>
      </c>
      <c r="R34" s="10">
        <f>100*ShannonEtAlData!B55/ShannonEtAlData!C55</f>
        <v>209307492.44712994</v>
      </c>
    </row>
    <row r="35" spans="1:26" x14ac:dyDescent="0.25">
      <c r="A35">
        <f>ShannonEtAlData!A56</f>
        <v>2002</v>
      </c>
      <c r="B35" s="5">
        <f>ShannonEtAlData!G56</f>
        <v>4.84</v>
      </c>
      <c r="C35" s="5">
        <f t="shared" si="0"/>
        <v>2.0199999999999996</v>
      </c>
      <c r="D35" s="5">
        <f>ShannonEtAlData!O56</f>
        <v>1.6400000000000001</v>
      </c>
      <c r="E35" s="5">
        <f t="shared" si="1"/>
        <v>1.04</v>
      </c>
      <c r="F35" s="9">
        <f t="shared" si="2"/>
        <v>2.6312994357090034</v>
      </c>
      <c r="H35">
        <f>ShannonEtAlData!C56</f>
        <v>6.8599999999999994</v>
      </c>
      <c r="I35" s="5">
        <f>ShannonEtAlData!K56</f>
        <v>2.68</v>
      </c>
      <c r="O35">
        <v>2002</v>
      </c>
      <c r="P35">
        <v>5539</v>
      </c>
      <c r="Q35" s="9">
        <f t="shared" si="3"/>
        <v>2.6312994357090034</v>
      </c>
      <c r="R35" s="10">
        <f>100*ShannonEtAlData!B56/ShannonEtAlData!C56</f>
        <v>210504358.60058311</v>
      </c>
    </row>
    <row r="36" spans="1:26" x14ac:dyDescent="0.25">
      <c r="A36">
        <f>ShannonEtAlData!A57</f>
        <v>2003</v>
      </c>
      <c r="B36" s="5">
        <f>ShannonEtAlData!G57</f>
        <v>5.0299999999999994</v>
      </c>
      <c r="C36" s="5">
        <f t="shared" si="0"/>
        <v>2.0199999999999996</v>
      </c>
      <c r="D36" s="5">
        <f>ShannonEtAlData!O57</f>
        <v>1.69</v>
      </c>
      <c r="E36" s="5">
        <f t="shared" si="1"/>
        <v>1.0500000000000003</v>
      </c>
      <c r="F36" s="9">
        <f t="shared" si="2"/>
        <v>2.7513110743056033</v>
      </c>
      <c r="H36">
        <f>ShannonEtAlData!C57</f>
        <v>7.0499999999999989</v>
      </c>
      <c r="I36" s="5">
        <f>ShannonEtAlData!K57</f>
        <v>2.74</v>
      </c>
      <c r="O36">
        <v>2003</v>
      </c>
      <c r="P36">
        <v>5869</v>
      </c>
      <c r="Q36" s="9">
        <f t="shared" si="3"/>
        <v>2.7513110743056033</v>
      </c>
      <c r="R36" s="10">
        <f>100*ShannonEtAlData!B57/ShannonEtAlData!C57</f>
        <v>213316482.26950356</v>
      </c>
    </row>
    <row r="37" spans="1:26" x14ac:dyDescent="0.25">
      <c r="A37">
        <f>ShannonEtAlData!A58</f>
        <v>2004</v>
      </c>
      <c r="B37" s="5">
        <f>ShannonEtAlData!G58</f>
        <v>5.2200000000000006</v>
      </c>
      <c r="C37" s="5">
        <f t="shared" si="0"/>
        <v>2.0499999999999998</v>
      </c>
      <c r="D37" s="5">
        <f>ShannonEtAlData!O58</f>
        <v>1.7500000000000002</v>
      </c>
      <c r="E37" s="5">
        <f t="shared" si="1"/>
        <v>1.0799999999999998</v>
      </c>
      <c r="F37" s="9">
        <f t="shared" si="2"/>
        <v>2.8718319684107447</v>
      </c>
      <c r="H37">
        <f>ShannonEtAlData!C58</f>
        <v>7.2700000000000005</v>
      </c>
      <c r="I37" s="5">
        <f>ShannonEtAlData!K58</f>
        <v>2.83</v>
      </c>
      <c r="O37">
        <v>2004</v>
      </c>
      <c r="P37">
        <v>6198</v>
      </c>
      <c r="Q37" s="9">
        <f t="shared" si="3"/>
        <v>2.8718319684107447</v>
      </c>
      <c r="R37" s="10">
        <f>100*ShannonEtAlData!B58/ShannonEtAlData!C58</f>
        <v>215820426.40990371</v>
      </c>
    </row>
    <row r="38" spans="1:26" x14ac:dyDescent="0.25">
      <c r="A38">
        <f>ShannonEtAlData!A59</f>
        <v>2005</v>
      </c>
      <c r="B38" s="5">
        <f>ShannonEtAlData!G59</f>
        <v>5.5</v>
      </c>
      <c r="C38" s="5">
        <f t="shared" si="0"/>
        <v>2.0700000000000003</v>
      </c>
      <c r="D38" s="5">
        <f>ShannonEtAlData!O59</f>
        <v>1.8599999999999999</v>
      </c>
      <c r="E38" s="5">
        <f t="shared" si="1"/>
        <v>1.0700000000000003</v>
      </c>
      <c r="F38" s="9">
        <f t="shared" si="2"/>
        <v>3.0285719861680276</v>
      </c>
      <c r="H38">
        <f>ShannonEtAlData!C59</f>
        <v>7.57</v>
      </c>
      <c r="I38" s="5">
        <f>ShannonEtAlData!K59</f>
        <v>2.93</v>
      </c>
      <c r="O38">
        <v>2005</v>
      </c>
      <c r="P38">
        <v>6519</v>
      </c>
      <c r="Q38" s="9">
        <f t="shared" si="3"/>
        <v>3.0285719861680276</v>
      </c>
      <c r="R38" s="10">
        <f>100*ShannonEtAlData!B59/ShannonEtAlData!C59</f>
        <v>215249960.36988109</v>
      </c>
    </row>
    <row r="39" spans="1:26" x14ac:dyDescent="0.25">
      <c r="A39">
        <f>ShannonEtAlData!A60</f>
        <v>2006</v>
      </c>
      <c r="B39" s="5">
        <f>ShannonEtAlData!G60</f>
        <v>5.6000000000000005</v>
      </c>
      <c r="C39" s="5">
        <f t="shared" si="0"/>
        <v>2.0499999999999989</v>
      </c>
      <c r="D39" s="5">
        <f>ShannonEtAlData!O60</f>
        <v>1.8900000000000001</v>
      </c>
      <c r="E39" s="5">
        <f t="shared" si="1"/>
        <v>1.08</v>
      </c>
      <c r="F39" s="9">
        <f t="shared" si="2"/>
        <v>3.0838714392211384</v>
      </c>
      <c r="H39">
        <f>ShannonEtAlData!C60</f>
        <v>7.6499999999999995</v>
      </c>
      <c r="I39" s="5">
        <f>ShannonEtAlData!K60</f>
        <v>2.97</v>
      </c>
      <c r="O39">
        <v>2006</v>
      </c>
      <c r="P39">
        <v>6807</v>
      </c>
      <c r="Q39" s="9">
        <f t="shared" si="3"/>
        <v>3.0838714392211384</v>
      </c>
      <c r="R39" s="10">
        <f>100*ShannonEtAlData!B60/ShannonEtAlData!C60</f>
        <v>220729045.751634</v>
      </c>
    </row>
    <row r="40" spans="1:26" x14ac:dyDescent="0.25">
      <c r="A40">
        <f>ShannonEtAlData!A61</f>
        <v>2007</v>
      </c>
      <c r="B40" s="5">
        <f>ShannonEtAlData!G61</f>
        <v>5.86</v>
      </c>
      <c r="C40" s="5">
        <f t="shared" si="0"/>
        <v>1.9799999999999995</v>
      </c>
      <c r="D40" s="5">
        <f>ShannonEtAlData!O61</f>
        <v>1.91</v>
      </c>
      <c r="E40" s="5">
        <f t="shared" si="1"/>
        <v>1.07</v>
      </c>
      <c r="F40" s="9">
        <f t="shared" si="2"/>
        <v>3.1161291131711057</v>
      </c>
      <c r="H40">
        <f>ShannonEtAlData!C61</f>
        <v>7.84</v>
      </c>
      <c r="I40" s="5">
        <f>ShannonEtAlData!K61</f>
        <v>2.98</v>
      </c>
      <c r="O40">
        <v>2007</v>
      </c>
      <c r="P40">
        <v>7099</v>
      </c>
      <c r="Q40" s="9">
        <f t="shared" si="3"/>
        <v>3.1161291131711057</v>
      </c>
      <c r="R40" s="10">
        <f>100*ShannonEtAlData!B61/ShannonEtAlData!C61</f>
        <v>227814693.87755102</v>
      </c>
    </row>
    <row r="41" spans="1:26" x14ac:dyDescent="0.25">
      <c r="A41">
        <f>ShannonEtAlData!A62</f>
        <v>2008</v>
      </c>
      <c r="B41" s="5">
        <f>ShannonEtAlData!G62</f>
        <v>5.9499999999999993</v>
      </c>
      <c r="C41" s="5">
        <f t="shared" si="0"/>
        <v>2.0500000000000007</v>
      </c>
      <c r="D41" s="5">
        <f>ShannonEtAlData!O62</f>
        <v>2.02</v>
      </c>
      <c r="E41" s="5">
        <f t="shared" si="1"/>
        <v>1.08</v>
      </c>
      <c r="F41" s="9">
        <f t="shared" si="2"/>
        <v>3.2932715517895996</v>
      </c>
      <c r="H41">
        <f>ShannonEtAlData!C62</f>
        <v>8</v>
      </c>
      <c r="I41" s="5">
        <f>ShannonEtAlData!K62</f>
        <v>3.1</v>
      </c>
      <c r="O41">
        <v>2008</v>
      </c>
      <c r="P41">
        <v>7427</v>
      </c>
      <c r="Q41" s="9">
        <f t="shared" si="3"/>
        <v>3.2932715517895996</v>
      </c>
      <c r="R41" s="10">
        <f>100*ShannonEtAlData!B62/ShannonEtAlData!C62</f>
        <v>225520425</v>
      </c>
    </row>
    <row r="42" spans="1:26" x14ac:dyDescent="0.25">
      <c r="A42">
        <f>ShannonEtAlData!A63</f>
        <v>2009</v>
      </c>
      <c r="B42" s="5">
        <f>ShannonEtAlData!G63</f>
        <v>5.99</v>
      </c>
      <c r="C42" s="5">
        <f t="shared" si="0"/>
        <v>2</v>
      </c>
      <c r="D42" s="5">
        <f>ShannonEtAlData!O63</f>
        <v>2.0299999999999998</v>
      </c>
      <c r="E42" s="5">
        <f t="shared" si="1"/>
        <v>1.06</v>
      </c>
      <c r="F42" s="9">
        <f t="shared" si="2"/>
        <v>3.3457783113481976</v>
      </c>
      <c r="H42">
        <f>ShannonEtAlData!C63</f>
        <v>7.99</v>
      </c>
      <c r="I42" s="5">
        <f>ShannonEtAlData!K63</f>
        <v>3.09</v>
      </c>
      <c r="O42">
        <v>2009</v>
      </c>
      <c r="P42">
        <v>7788</v>
      </c>
      <c r="Q42" s="9">
        <f t="shared" si="3"/>
        <v>3.3457783113481976</v>
      </c>
      <c r="R42" s="10">
        <f>100*ShannonEtAlData!B63/ShannonEtAlData!C63</f>
        <v>232770951.18898621</v>
      </c>
    </row>
    <row r="43" spans="1:26" x14ac:dyDescent="0.25">
      <c r="A43">
        <f>ShannonEtAlData!A64</f>
        <v>2010</v>
      </c>
      <c r="B43" s="5">
        <f>ShannonEtAlData!G64</f>
        <v>6.17</v>
      </c>
      <c r="C43" s="5">
        <f t="shared" si="0"/>
        <v>1.9299999999999997</v>
      </c>
      <c r="D43" s="5">
        <f>ShannonEtAlData!O64</f>
        <v>2.08</v>
      </c>
      <c r="E43" s="5">
        <f t="shared" si="1"/>
        <v>1.02</v>
      </c>
      <c r="F43" s="9">
        <f t="shared" si="2"/>
        <v>3.4933328903523146</v>
      </c>
      <c r="H43">
        <f>ShannonEtAlData!C64</f>
        <v>8.1</v>
      </c>
      <c r="I43" s="5">
        <f>ShannonEtAlData!K64</f>
        <v>3.1</v>
      </c>
      <c r="O43">
        <v>2010</v>
      </c>
      <c r="P43">
        <v>8204</v>
      </c>
      <c r="Q43" s="9">
        <f t="shared" si="3"/>
        <v>3.4933328903523146</v>
      </c>
      <c r="R43" s="10">
        <f>100*ShannonEtAlData!B64/ShannonEtAlData!C64</f>
        <v>234847358.02469137</v>
      </c>
    </row>
    <row r="44" spans="1:26" ht="16.5" x14ac:dyDescent="0.25">
      <c r="B44" s="5"/>
      <c r="C44" s="5"/>
      <c r="D44" s="5"/>
      <c r="E44" s="5"/>
      <c r="I44" s="5"/>
      <c r="O44" s="7"/>
      <c r="P44" s="8"/>
      <c r="Q44" s="6"/>
      <c r="R44" s="6"/>
      <c r="S44" s="6"/>
      <c r="T44" s="6"/>
      <c r="U44" s="6"/>
      <c r="V44" s="6"/>
      <c r="W44" s="6"/>
      <c r="X44" s="6"/>
      <c r="Y44" s="6"/>
      <c r="Z44" s="6"/>
    </row>
    <row r="45" spans="1:26" x14ac:dyDescent="0.25">
      <c r="A45" t="s">
        <v>47</v>
      </c>
      <c r="B45" s="5">
        <f>B43-B13</f>
        <v>3.7899999999999996</v>
      </c>
      <c r="C45" s="5">
        <f t="shared" ref="C45:D45" si="4">C43-C13</f>
        <v>1.29</v>
      </c>
      <c r="D45" s="5">
        <f t="shared" si="4"/>
        <v>1.48</v>
      </c>
      <c r="E45" s="5"/>
      <c r="I45" s="5"/>
    </row>
    <row r="46" spans="1:26" x14ac:dyDescent="0.25">
      <c r="B46" s="5"/>
      <c r="C46" s="5"/>
      <c r="D46" s="5"/>
      <c r="E46" s="5"/>
      <c r="I46" s="5"/>
    </row>
    <row r="47" spans="1:26" x14ac:dyDescent="0.25">
      <c r="B47" s="5"/>
      <c r="C47" s="5"/>
      <c r="D47" s="5"/>
      <c r="E47" s="5"/>
      <c r="I47" s="5"/>
    </row>
    <row r="48" spans="1:26" x14ac:dyDescent="0.25">
      <c r="B48" s="5"/>
      <c r="C48" s="5"/>
      <c r="D48" s="5"/>
      <c r="E48" s="5"/>
      <c r="I48" s="5"/>
    </row>
    <row r="49" spans="2:9" x14ac:dyDescent="0.25">
      <c r="B49" s="5"/>
      <c r="C49" s="5"/>
      <c r="D49" s="5"/>
      <c r="E49" s="5"/>
      <c r="I49" s="5"/>
    </row>
    <row r="50" spans="2:9" x14ac:dyDescent="0.25">
      <c r="B50" s="5"/>
      <c r="C50" s="5"/>
      <c r="D50" s="5"/>
      <c r="E50" s="5"/>
      <c r="I50" s="5"/>
    </row>
    <row r="51" spans="2:9" x14ac:dyDescent="0.25">
      <c r="B51" s="5"/>
      <c r="C51" s="5"/>
      <c r="D51" s="5"/>
      <c r="E51" s="5"/>
      <c r="I51" s="5"/>
    </row>
    <row r="52" spans="2:9" x14ac:dyDescent="0.25">
      <c r="B52" s="5"/>
      <c r="C52" s="5"/>
      <c r="D52" s="5"/>
      <c r="E52" s="5"/>
      <c r="I52" s="5"/>
    </row>
    <row r="53" spans="2:9" x14ac:dyDescent="0.25">
      <c r="B53" s="5"/>
      <c r="C53" s="5"/>
      <c r="D53" s="5"/>
      <c r="E53" s="5"/>
      <c r="I53" s="5"/>
    </row>
    <row r="54" spans="2:9" x14ac:dyDescent="0.25">
      <c r="B54" s="5"/>
      <c r="C54" s="5"/>
      <c r="D54" s="5"/>
      <c r="E54" s="5"/>
      <c r="I54" s="5"/>
    </row>
    <row r="55" spans="2:9" x14ac:dyDescent="0.25">
      <c r="B55" s="5"/>
      <c r="C55" s="5"/>
      <c r="D55" s="5"/>
      <c r="E55" s="5"/>
      <c r="I55" s="5"/>
    </row>
    <row r="56" spans="2:9" x14ac:dyDescent="0.25">
      <c r="B56" s="5"/>
      <c r="C56" s="5"/>
      <c r="D56" s="5"/>
      <c r="E56" s="5"/>
      <c r="I56" s="5"/>
    </row>
    <row r="57" spans="2:9" x14ac:dyDescent="0.25">
      <c r="B57" s="5"/>
      <c r="C57" s="5"/>
      <c r="D57" s="5"/>
      <c r="E57" s="5"/>
      <c r="I57" s="5"/>
    </row>
    <row r="58" spans="2:9" x14ac:dyDescent="0.25">
      <c r="B58" s="5"/>
      <c r="C58" s="5"/>
      <c r="D58" s="5"/>
      <c r="E58" s="5"/>
      <c r="I58" s="5"/>
    </row>
    <row r="59" spans="2:9" x14ac:dyDescent="0.25">
      <c r="B59" s="5"/>
      <c r="C59" s="5"/>
      <c r="D59" s="5"/>
      <c r="E59" s="5"/>
      <c r="I59" s="5"/>
    </row>
    <row r="60" spans="2:9" x14ac:dyDescent="0.25">
      <c r="B60" s="5"/>
      <c r="C60" s="5"/>
      <c r="D60" s="5"/>
      <c r="E60" s="5"/>
      <c r="I6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heetViews>
  <sheetFormatPr defaultRowHeight="12.75" x14ac:dyDescent="0.2"/>
  <cols>
    <col min="1" max="16384" width="9.140625" style="11"/>
  </cols>
  <sheetData>
    <row r="1" spans="1:4" x14ac:dyDescent="0.2">
      <c r="A1" s="11" t="s">
        <v>0</v>
      </c>
      <c r="B1" s="11" t="s">
        <v>50</v>
      </c>
      <c r="C1" s="11" t="s">
        <v>49</v>
      </c>
      <c r="D1" s="11" t="s">
        <v>48</v>
      </c>
    </row>
    <row r="2" spans="1:4" x14ac:dyDescent="0.2">
      <c r="A2" s="11">
        <v>1980</v>
      </c>
      <c r="B2" s="12">
        <f>100-'FRED Graph'!C14</f>
        <v>10.604641960631895</v>
      </c>
      <c r="C2" s="12">
        <f>100-'FRED Graph'!B14</f>
        <v>25.658333333333331</v>
      </c>
      <c r="D2" s="12">
        <f>100-'FRED Graph'!D14</f>
        <v>39.853860357000976</v>
      </c>
    </row>
    <row r="3" spans="1:4" x14ac:dyDescent="0.2">
      <c r="A3" s="11">
        <f>A2+1</f>
        <v>1981</v>
      </c>
      <c r="B3" s="12">
        <f>100-'FRED Graph'!C15</f>
        <v>11.017248607402394</v>
      </c>
      <c r="C3" s="12">
        <f>100-'FRED Graph'!B15</f>
        <v>25.349999999999994</v>
      </c>
      <c r="D3" s="12">
        <f>100-'FRED Graph'!D15</f>
        <v>38.83338748483775</v>
      </c>
    </row>
    <row r="4" spans="1:4" x14ac:dyDescent="0.2">
      <c r="A4" s="11">
        <f>A3+1</f>
        <v>1982</v>
      </c>
      <c r="B4" s="12">
        <f>100-'FRED Graph'!C16</f>
        <v>13.475835938844895</v>
      </c>
      <c r="C4" s="12">
        <f>100-'FRED Graph'!B16</f>
        <v>26.49166666666666</v>
      </c>
      <c r="D4" s="12">
        <f>100-'FRED Graph'!D16</f>
        <v>38.799627376383576</v>
      </c>
    </row>
    <row r="5" spans="1:4" x14ac:dyDescent="0.2">
      <c r="A5" s="11">
        <f>A4+1</f>
        <v>1983</v>
      </c>
      <c r="B5" s="12">
        <f>100-'FRED Graph'!C17</f>
        <v>13.901810745463607</v>
      </c>
      <c r="C5" s="12">
        <f>100-'FRED Graph'!B17</f>
        <v>26.299999999999997</v>
      </c>
      <c r="D5" s="12">
        <f>100-'FRED Graph'!D17</f>
        <v>38.023330591677748</v>
      </c>
    </row>
    <row r="6" spans="1:4" x14ac:dyDescent="0.2">
      <c r="A6" s="11">
        <f>A5+1</f>
        <v>1984</v>
      </c>
      <c r="B6" s="12">
        <f>100-'FRED Graph'!C18</f>
        <v>11.634540366254399</v>
      </c>
      <c r="C6" s="12">
        <f>100-'FRED Graph'!B18</f>
        <v>24.174999999999997</v>
      </c>
      <c r="D6" s="12">
        <f>100-'FRED Graph'!D18</f>
        <v>36.081388970637178</v>
      </c>
    </row>
    <row r="7" spans="1:4" x14ac:dyDescent="0.2">
      <c r="A7" s="11">
        <f>A6+1</f>
        <v>1985</v>
      </c>
      <c r="B7" s="12">
        <f>100-'FRED Graph'!C19</f>
        <v>11.309064718444901</v>
      </c>
      <c r="C7" s="12">
        <f>100-'FRED Graph'!B19</f>
        <v>23.299999999999997</v>
      </c>
      <c r="D7" s="12">
        <f>100-'FRED Graph'!D19</f>
        <v>34.686928634144053</v>
      </c>
    </row>
    <row r="8" spans="1:4" x14ac:dyDescent="0.2">
      <c r="A8" s="11">
        <f>A7+1</f>
        <v>1986</v>
      </c>
      <c r="B8" s="12">
        <f>100-'FRED Graph'!C20</f>
        <v>11.472926614148307</v>
      </c>
      <c r="C8" s="12">
        <f>100-'FRED Graph'!B20</f>
        <v>22.691666666666663</v>
      </c>
      <c r="D8" s="12">
        <f>100-'FRED Graph'!D20</f>
        <v>33.366556857791721</v>
      </c>
    </row>
    <row r="9" spans="1:4" x14ac:dyDescent="0.2">
      <c r="A9" s="11">
        <f>A8+1</f>
        <v>1987</v>
      </c>
      <c r="B9" s="12">
        <f>100-'FRED Graph'!C21</f>
        <v>11.010078611255196</v>
      </c>
      <c r="C9" s="12">
        <f>100-'FRED Graph'!B21</f>
        <v>21.641666666666666</v>
      </c>
      <c r="D9" s="12">
        <f>100-'FRED Graph'!D21</f>
        <v>31.770943710159329</v>
      </c>
    </row>
    <row r="10" spans="1:4" x14ac:dyDescent="0.2">
      <c r="A10" s="11">
        <f>A9+1</f>
        <v>1988</v>
      </c>
      <c r="B10" s="12">
        <f>100-'FRED Graph'!C22</f>
        <v>10.513953138585094</v>
      </c>
      <c r="C10" s="12">
        <f>100-'FRED Graph'!B22</f>
        <v>20.816666666666663</v>
      </c>
      <c r="D10" s="12">
        <f>100-'FRED Graph'!D22</f>
        <v>30.670378857161523</v>
      </c>
    </row>
    <row r="11" spans="1:4" x14ac:dyDescent="0.2">
      <c r="A11" s="11">
        <f>A10+1</f>
        <v>1989</v>
      </c>
      <c r="B11" s="12">
        <f>100-'FRED Graph'!C23</f>
        <v>10.117823385663996</v>
      </c>
      <c r="C11" s="12">
        <f>100-'FRED Graph'!B23</f>
        <v>20.075000000000003</v>
      </c>
      <c r="D11" s="12">
        <f>100-'FRED Graph'!D23</f>
        <v>29.621394827330676</v>
      </c>
    </row>
    <row r="12" spans="1:4" x14ac:dyDescent="0.2">
      <c r="A12" s="11">
        <f>A11+1</f>
        <v>1990</v>
      </c>
      <c r="B12" s="12">
        <f>100-'FRED Graph'!C24</f>
        <v>10.878155477158799</v>
      </c>
      <c r="C12" s="12">
        <f>100-'FRED Graph'!B24</f>
        <v>20.316666666666663</v>
      </c>
      <c r="D12" s="12">
        <f>100-'FRED Graph'!D24</f>
        <v>29.4223291262484</v>
      </c>
    </row>
    <row r="13" spans="1:4" x14ac:dyDescent="0.2">
      <c r="A13" s="11">
        <f>A12+1</f>
        <v>1991</v>
      </c>
      <c r="B13" s="12">
        <f>100-'FRED Graph'!C25</f>
        <v>12.4758110348629</v>
      </c>
      <c r="C13" s="12">
        <f>100-'FRED Graph'!B25</f>
        <v>21.358333333333334</v>
      </c>
      <c r="D13" s="12">
        <f>100-'FRED Graph'!D25</f>
        <v>29.942582402052224</v>
      </c>
    </row>
    <row r="14" spans="1:4" x14ac:dyDescent="0.2">
      <c r="A14" s="11">
        <f>A13+1</f>
        <v>1992</v>
      </c>
      <c r="B14" s="12">
        <f>100-'FRED Graph'!C26</f>
        <v>13.213342676643407</v>
      </c>
      <c r="C14" s="12">
        <f>100-'FRED Graph'!B26</f>
        <v>21.683333333333337</v>
      </c>
      <c r="D14" s="12">
        <f>100-'FRED Graph'!D26</f>
        <v>29.880084526295846</v>
      </c>
    </row>
    <row r="15" spans="1:4" x14ac:dyDescent="0.2">
      <c r="A15" s="11">
        <f>A14+1</f>
        <v>1993</v>
      </c>
      <c r="B15" s="12">
        <f>100-'FRED Graph'!C27</f>
        <v>12.9861206936028</v>
      </c>
      <c r="C15" s="12">
        <f>100-'FRED Graph'!B27</f>
        <v>21.458333333333329</v>
      </c>
      <c r="D15" s="12">
        <f>100-'FRED Graph'!D27</f>
        <v>29.638003276596351</v>
      </c>
    </row>
    <row r="16" spans="1:4" x14ac:dyDescent="0.2">
      <c r="A16" s="11">
        <f>A15+1</f>
        <v>1994</v>
      </c>
      <c r="B16" s="12">
        <f>100-'FRED Graph'!C28</f>
        <v>12.755212235565395</v>
      </c>
      <c r="C16" s="12">
        <f>100-'FRED Graph'!B28</f>
        <v>20.766666666666666</v>
      </c>
      <c r="D16" s="12">
        <f>100-'FRED Graph'!D28</f>
        <v>28.506520525156603</v>
      </c>
    </row>
    <row r="17" spans="1:4" x14ac:dyDescent="0.2">
      <c r="A17" s="11">
        <f>A16+1</f>
        <v>1995</v>
      </c>
      <c r="B17" s="12">
        <f>100-'FRED Graph'!C29</f>
        <v>12.413044056721404</v>
      </c>
      <c r="C17" s="12">
        <f>100-'FRED Graph'!B29</f>
        <v>20.25833333333334</v>
      </c>
      <c r="D17" s="12">
        <f>100-'FRED Graph'!D29</f>
        <v>27.811698803852877</v>
      </c>
    </row>
    <row r="18" spans="1:4" x14ac:dyDescent="0.2">
      <c r="A18" s="11">
        <f>A17+1</f>
        <v>1996</v>
      </c>
      <c r="B18" s="12">
        <f>100-'FRED Graph'!C30</f>
        <v>12.079407161681004</v>
      </c>
      <c r="C18" s="12">
        <f>100-'FRED Graph'!B30</f>
        <v>19.791666666666671</v>
      </c>
      <c r="D18" s="12">
        <f>100-'FRED Graph'!D30</f>
        <v>27.231410213782254</v>
      </c>
    </row>
    <row r="19" spans="1:4" x14ac:dyDescent="0.2">
      <c r="A19" s="11">
        <f>A18+1</f>
        <v>1997</v>
      </c>
      <c r="B19" s="12">
        <f>100-'FRED Graph'!C31</f>
        <v>11.584424368800697</v>
      </c>
      <c r="C19" s="12">
        <f>100-'FRED Graph'!B31</f>
        <v>19.141666666666666</v>
      </c>
      <c r="D19" s="12">
        <f>100-'FRED Graph'!D31</f>
        <v>26.455462882090131</v>
      </c>
    </row>
    <row r="20" spans="1:4" x14ac:dyDescent="0.2">
      <c r="A20" s="11">
        <f>A19+1</f>
        <v>1998</v>
      </c>
      <c r="B20" s="12">
        <f>100-'FRED Graph'!C32</f>
        <v>11.174981995811805</v>
      </c>
      <c r="C20" s="12">
        <f>100-'FRED Graph'!B32</f>
        <v>18.891666666666666</v>
      </c>
      <c r="D20" s="12">
        <f>100-'FRED Graph'!D32</f>
        <v>26.349228419327531</v>
      </c>
    </row>
    <row r="21" spans="1:4" x14ac:dyDescent="0.2">
      <c r="A21" s="11">
        <f>A20+1</f>
        <v>1999</v>
      </c>
      <c r="B21" s="12">
        <f>100-'FRED Graph'!C33</f>
        <v>11.014507599162897</v>
      </c>
      <c r="C21" s="12">
        <f>100-'FRED Graph'!B33</f>
        <v>18.575000000000003</v>
      </c>
      <c r="D21" s="12">
        <f>100-'FRED Graph'!D33</f>
        <v>25.84234330692118</v>
      </c>
    </row>
    <row r="22" spans="1:4" x14ac:dyDescent="0.2">
      <c r="A22" s="11">
        <f>A21+1</f>
        <v>2000</v>
      </c>
      <c r="B22" s="12">
        <f>100-'FRED Graph'!C34</f>
        <v>10.997721040837902</v>
      </c>
      <c r="C22" s="12">
        <f>100-'FRED Graph'!B34</f>
        <v>18.541666666666671</v>
      </c>
      <c r="D22" s="12">
        <f>100-'FRED Graph'!D34</f>
        <v>25.776497639213332</v>
      </c>
    </row>
    <row r="23" spans="1:4" x14ac:dyDescent="0.2">
      <c r="A23" s="11">
        <f>A22+1</f>
        <v>2001</v>
      </c>
      <c r="B23" s="12">
        <f>100-'FRED Graph'!C35</f>
        <v>12.060123515762399</v>
      </c>
      <c r="C23" s="12">
        <f>100-'FRED Graph'!B35</f>
        <v>19.450000000000003</v>
      </c>
      <c r="D23" s="12">
        <f>100-'FRED Graph'!D35</f>
        <v>26.580332145044551</v>
      </c>
    </row>
    <row r="24" spans="1:4" x14ac:dyDescent="0.2">
      <c r="A24" s="11">
        <f>A23+1</f>
        <v>2002</v>
      </c>
      <c r="B24" s="12">
        <f>100-'FRED Graph'!C36</f>
        <v>13.373548719401995</v>
      </c>
      <c r="C24" s="12">
        <f>100-'FRED Graph'!B36</f>
        <v>20.674999999999997</v>
      </c>
      <c r="D24" s="12">
        <f>100-'FRED Graph'!D36</f>
        <v>27.74069724058208</v>
      </c>
    </row>
    <row r="25" spans="1:4" x14ac:dyDescent="0.2">
      <c r="A25" s="11">
        <f>A24+1</f>
        <v>2003</v>
      </c>
      <c r="B25" s="12">
        <f>100-'FRED Graph'!C37</f>
        <v>14.131238696689906</v>
      </c>
      <c r="C25" s="12">
        <f>100-'FRED Graph'!B37</f>
        <v>21.174999999999997</v>
      </c>
      <c r="D25" s="12">
        <f>100-'FRED Graph'!D37</f>
        <v>27.993341362658924</v>
      </c>
    </row>
    <row r="26" spans="1:4" x14ac:dyDescent="0.2">
      <c r="A26" s="11">
        <f>A25+1</f>
        <v>2004</v>
      </c>
      <c r="B26" s="12">
        <f>100-'FRED Graph'!C38</f>
        <v>13.666240584899995</v>
      </c>
      <c r="C26" s="12">
        <f>100-'FRED Graph'!B38</f>
        <v>21.033333333333331</v>
      </c>
      <c r="D26" s="12">
        <f>100-'FRED Graph'!D38</f>
        <v>28.151711125071998</v>
      </c>
    </row>
    <row r="27" spans="1:4" x14ac:dyDescent="0.2">
      <c r="A27" s="11">
        <f>A26+1</f>
        <v>2005</v>
      </c>
      <c r="B27" s="12">
        <f>100-'FRED Graph'!C39</f>
        <v>13.082498725016507</v>
      </c>
      <c r="C27" s="12">
        <f>100-'FRED Graph'!B39</f>
        <v>20.674999999999997</v>
      </c>
      <c r="D27" s="12">
        <f>100-'FRED Graph'!D39</f>
        <v>28.035876202685657</v>
      </c>
    </row>
    <row r="28" spans="1:4" x14ac:dyDescent="0.2">
      <c r="A28" s="11">
        <f>A27+1</f>
        <v>2006</v>
      </c>
      <c r="B28" s="12">
        <f>100-'FRED Graph'!C40</f>
        <v>12.689600924489696</v>
      </c>
      <c r="C28" s="12">
        <f>100-'FRED Graph'!B40</f>
        <v>20.174999999999997</v>
      </c>
      <c r="D28" s="12">
        <f>100-'FRED Graph'!D40</f>
        <v>27.498544209349348</v>
      </c>
    </row>
    <row r="29" spans="1:4" x14ac:dyDescent="0.2">
      <c r="A29" s="11">
        <f>A28+1</f>
        <v>2007</v>
      </c>
      <c r="B29" s="12">
        <f>100-'FRED Graph'!C41</f>
        <v>12.489395669301004</v>
      </c>
      <c r="C29" s="12">
        <f>100-'FRED Graph'!B41</f>
        <v>20.099999999999994</v>
      </c>
      <c r="D29" s="12">
        <f>100-'FRED Graph'!D41</f>
        <v>27.498359371647879</v>
      </c>
    </row>
    <row r="30" spans="1:4" x14ac:dyDescent="0.2">
      <c r="A30" s="11">
        <f>A29+1</f>
        <v>2008</v>
      </c>
      <c r="B30" s="12">
        <f>100-'FRED Graph'!C42</f>
        <v>13.971910869019396</v>
      </c>
      <c r="C30" s="12">
        <f>100-'FRED Graph'!B42</f>
        <v>20.908333333333331</v>
      </c>
      <c r="D30" s="12">
        <f>100-'FRED Graph'!D42</f>
        <v>27.699599742947143</v>
      </c>
    </row>
    <row r="31" spans="1:4" x14ac:dyDescent="0.2">
      <c r="A31" s="11">
        <f>A30+1</f>
        <v>2009</v>
      </c>
      <c r="B31" s="12">
        <f>100-'FRED Graph'!C43</f>
        <v>18.540636140077396</v>
      </c>
      <c r="C31" s="12">
        <f>100-'FRED Graph'!B43</f>
        <v>24.216666666666669</v>
      </c>
      <c r="D31" s="12">
        <f>100-'FRED Graph'!D43</f>
        <v>29.792753170750331</v>
      </c>
    </row>
    <row r="32" spans="1:4" x14ac:dyDescent="0.2">
      <c r="A32" s="11">
        <f>A31+1</f>
        <v>2010</v>
      </c>
      <c r="B32" s="12">
        <f>100-'FRED Graph'!C44</f>
        <v>19.037514233179806</v>
      </c>
      <c r="C32" s="12">
        <f>100-'FRED Graph'!B44</f>
        <v>24.916666666666671</v>
      </c>
      <c r="D32" s="12">
        <f>100-'FRED Graph'!D44</f>
        <v>30.658715436272331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heetViews>
  <sheetFormatPr defaultColWidth="20.7109375" defaultRowHeight="12.75" x14ac:dyDescent="0.2"/>
  <cols>
    <col min="1" max="16384" width="20.7109375" style="11"/>
  </cols>
  <sheetData>
    <row r="1" spans="1:4" x14ac:dyDescent="0.2">
      <c r="A1" s="11" t="s">
        <v>64</v>
      </c>
    </row>
    <row r="2" spans="1:4" x14ac:dyDescent="0.2">
      <c r="A2" s="11" t="s">
        <v>63</v>
      </c>
    </row>
    <row r="3" spans="1:4" x14ac:dyDescent="0.2">
      <c r="A3" s="11" t="s">
        <v>62</v>
      </c>
    </row>
    <row r="4" spans="1:4" x14ac:dyDescent="0.2">
      <c r="A4" s="11" t="s">
        <v>61</v>
      </c>
    </row>
    <row r="5" spans="1:4" x14ac:dyDescent="0.2">
      <c r="A5" s="11" t="s">
        <v>60</v>
      </c>
    </row>
    <row r="6" spans="1:4" x14ac:dyDescent="0.2">
      <c r="A6" s="11" t="s">
        <v>59</v>
      </c>
    </row>
    <row r="8" spans="1:4" x14ac:dyDescent="0.2">
      <c r="A8" s="11" t="s">
        <v>53</v>
      </c>
      <c r="B8" s="11" t="s">
        <v>58</v>
      </c>
    </row>
    <row r="9" spans="1:4" x14ac:dyDescent="0.2">
      <c r="A9" s="11" t="s">
        <v>52</v>
      </c>
      <c r="B9" s="11" t="s">
        <v>57</v>
      </c>
    </row>
    <row r="10" spans="1:4" x14ac:dyDescent="0.2">
      <c r="A10" s="11" t="s">
        <v>51</v>
      </c>
      <c r="B10" s="11" t="s">
        <v>56</v>
      </c>
    </row>
    <row r="12" spans="1:4" x14ac:dyDescent="0.2">
      <c r="A12" s="11" t="s">
        <v>55</v>
      </c>
    </row>
    <row r="13" spans="1:4" x14ac:dyDescent="0.2">
      <c r="A13" s="11" t="s">
        <v>54</v>
      </c>
      <c r="B13" s="11" t="s">
        <v>53</v>
      </c>
      <c r="C13" s="11" t="s">
        <v>52</v>
      </c>
      <c r="D13" s="11" t="s">
        <v>51</v>
      </c>
    </row>
    <row r="14" spans="1:4" x14ac:dyDescent="0.2">
      <c r="A14" s="15">
        <v>29221</v>
      </c>
      <c r="B14" s="14">
        <v>74.341666666666669</v>
      </c>
      <c r="C14" s="13">
        <v>89.395358039368105</v>
      </c>
      <c r="D14" s="13">
        <v>60.146139642999024</v>
      </c>
    </row>
    <row r="15" spans="1:4" x14ac:dyDescent="0.2">
      <c r="A15" s="15">
        <v>29587</v>
      </c>
      <c r="B15" s="14">
        <v>74.650000000000006</v>
      </c>
      <c r="C15" s="13">
        <v>88.982751392597606</v>
      </c>
      <c r="D15" s="13">
        <v>61.16661251516225</v>
      </c>
    </row>
    <row r="16" spans="1:4" x14ac:dyDescent="0.2">
      <c r="A16" s="15">
        <v>29952</v>
      </c>
      <c r="B16" s="14">
        <v>73.50833333333334</v>
      </c>
      <c r="C16" s="13">
        <v>86.524164061155105</v>
      </c>
      <c r="D16" s="13">
        <v>61.200372623616424</v>
      </c>
    </row>
    <row r="17" spans="1:4" x14ac:dyDescent="0.2">
      <c r="A17" s="15">
        <v>30317</v>
      </c>
      <c r="B17" s="14">
        <v>73.7</v>
      </c>
      <c r="C17" s="13">
        <v>86.098189254536393</v>
      </c>
      <c r="D17" s="13">
        <v>61.976669408322252</v>
      </c>
    </row>
    <row r="18" spans="1:4" x14ac:dyDescent="0.2">
      <c r="A18" s="15">
        <v>30682</v>
      </c>
      <c r="B18" s="14">
        <v>75.825000000000003</v>
      </c>
      <c r="C18" s="13">
        <v>88.365459633745601</v>
      </c>
      <c r="D18" s="13">
        <v>63.918611029362822</v>
      </c>
    </row>
    <row r="19" spans="1:4" x14ac:dyDescent="0.2">
      <c r="A19" s="15">
        <v>31048</v>
      </c>
      <c r="B19" s="14">
        <v>76.7</v>
      </c>
      <c r="C19" s="13">
        <v>88.690935281555099</v>
      </c>
      <c r="D19" s="13">
        <v>65.313071365855947</v>
      </c>
    </row>
    <row r="20" spans="1:4" x14ac:dyDescent="0.2">
      <c r="A20" s="15">
        <v>31413</v>
      </c>
      <c r="B20" s="14">
        <v>77.308333333333337</v>
      </c>
      <c r="C20" s="13">
        <v>88.527073385851693</v>
      </c>
      <c r="D20" s="13">
        <v>66.633443142208279</v>
      </c>
    </row>
    <row r="21" spans="1:4" x14ac:dyDescent="0.2">
      <c r="A21" s="15">
        <v>31778</v>
      </c>
      <c r="B21" s="14">
        <v>78.358333333333334</v>
      </c>
      <c r="C21" s="13">
        <v>88.989921388744804</v>
      </c>
      <c r="D21" s="13">
        <v>68.229056289840671</v>
      </c>
    </row>
    <row r="22" spans="1:4" x14ac:dyDescent="0.2">
      <c r="A22" s="15">
        <v>32143</v>
      </c>
      <c r="B22" s="14">
        <v>79.183333333333337</v>
      </c>
      <c r="C22" s="13">
        <v>89.486046861414906</v>
      </c>
      <c r="D22" s="13">
        <v>69.329621142838477</v>
      </c>
    </row>
    <row r="23" spans="1:4" x14ac:dyDescent="0.2">
      <c r="A23" s="15">
        <v>32509</v>
      </c>
      <c r="B23" s="14">
        <v>79.924999999999997</v>
      </c>
      <c r="C23" s="13">
        <v>89.882176614336004</v>
      </c>
      <c r="D23" s="13">
        <v>70.378605172669324</v>
      </c>
    </row>
    <row r="24" spans="1:4" x14ac:dyDescent="0.2">
      <c r="A24" s="15">
        <v>32874</v>
      </c>
      <c r="B24" s="14">
        <v>79.683333333333337</v>
      </c>
      <c r="C24" s="13">
        <v>89.121844522841201</v>
      </c>
      <c r="D24" s="13">
        <v>70.5776708737516</v>
      </c>
    </row>
    <row r="25" spans="1:4" x14ac:dyDescent="0.2">
      <c r="A25" s="15">
        <v>33239</v>
      </c>
      <c r="B25" s="14">
        <v>78.641666666666666</v>
      </c>
      <c r="C25" s="13">
        <v>87.5241889651371</v>
      </c>
      <c r="D25" s="13">
        <v>70.057417597947776</v>
      </c>
    </row>
    <row r="26" spans="1:4" x14ac:dyDescent="0.2">
      <c r="A26" s="15">
        <v>33604</v>
      </c>
      <c r="B26" s="14">
        <v>78.316666666666663</v>
      </c>
      <c r="C26" s="13">
        <v>86.786657323356593</v>
      </c>
      <c r="D26" s="13">
        <v>70.119915473704154</v>
      </c>
    </row>
    <row r="27" spans="1:4" x14ac:dyDescent="0.2">
      <c r="A27" s="15">
        <v>33970</v>
      </c>
      <c r="B27" s="14">
        <v>78.541666666666671</v>
      </c>
      <c r="C27" s="13">
        <v>87.0138793063972</v>
      </c>
      <c r="D27" s="13">
        <v>70.361996723403649</v>
      </c>
    </row>
    <row r="28" spans="1:4" x14ac:dyDescent="0.2">
      <c r="A28" s="15">
        <v>34335</v>
      </c>
      <c r="B28" s="14">
        <v>79.233333333333334</v>
      </c>
      <c r="C28" s="13">
        <v>87.244787764434605</v>
      </c>
      <c r="D28" s="13">
        <v>71.493479474843397</v>
      </c>
    </row>
    <row r="29" spans="1:4" x14ac:dyDescent="0.2">
      <c r="A29" s="15">
        <v>34700</v>
      </c>
      <c r="B29" s="14">
        <v>79.74166666666666</v>
      </c>
      <c r="C29" s="13">
        <v>87.586955943278596</v>
      </c>
      <c r="D29" s="13">
        <v>72.188301196147123</v>
      </c>
    </row>
    <row r="30" spans="1:4" x14ac:dyDescent="0.2">
      <c r="A30" s="15">
        <v>35065</v>
      </c>
      <c r="B30" s="14">
        <v>80.208333333333329</v>
      </c>
      <c r="C30" s="13">
        <v>87.920592838318996</v>
      </c>
      <c r="D30" s="13">
        <v>72.768589786217746</v>
      </c>
    </row>
    <row r="31" spans="1:4" x14ac:dyDescent="0.2">
      <c r="A31" s="15">
        <v>35431</v>
      </c>
      <c r="B31" s="14">
        <v>80.858333333333334</v>
      </c>
      <c r="C31" s="13">
        <v>88.415575631199303</v>
      </c>
      <c r="D31" s="13">
        <v>73.544537117909869</v>
      </c>
    </row>
    <row r="32" spans="1:4" x14ac:dyDescent="0.2">
      <c r="A32" s="15">
        <v>35796</v>
      </c>
      <c r="B32" s="14">
        <v>81.108333333333334</v>
      </c>
      <c r="C32" s="13">
        <v>88.825018004188195</v>
      </c>
      <c r="D32" s="13">
        <v>73.650771580672469</v>
      </c>
    </row>
    <row r="33" spans="1:4" x14ac:dyDescent="0.2">
      <c r="A33" s="15">
        <v>36161</v>
      </c>
      <c r="B33" s="14">
        <v>81.424999999999997</v>
      </c>
      <c r="C33" s="13">
        <v>88.985492400837103</v>
      </c>
      <c r="D33" s="13">
        <v>74.15765669307882</v>
      </c>
    </row>
    <row r="34" spans="1:4" x14ac:dyDescent="0.2">
      <c r="A34" s="15">
        <v>36526</v>
      </c>
      <c r="B34" s="14">
        <v>81.458333333333329</v>
      </c>
      <c r="C34" s="13">
        <v>89.002278959162098</v>
      </c>
      <c r="D34" s="13">
        <v>74.223502360786668</v>
      </c>
    </row>
    <row r="35" spans="1:4" x14ac:dyDescent="0.2">
      <c r="A35" s="15">
        <v>36892</v>
      </c>
      <c r="B35" s="14">
        <v>80.55</v>
      </c>
      <c r="C35" s="13">
        <v>87.939876484237601</v>
      </c>
      <c r="D35" s="13">
        <v>73.419667854955449</v>
      </c>
    </row>
    <row r="36" spans="1:4" x14ac:dyDescent="0.2">
      <c r="A36" s="15">
        <v>37257</v>
      </c>
      <c r="B36" s="14">
        <v>79.325000000000003</v>
      </c>
      <c r="C36" s="13">
        <v>86.626451280598005</v>
      </c>
      <c r="D36" s="13">
        <v>72.25930275941792</v>
      </c>
    </row>
    <row r="37" spans="1:4" x14ac:dyDescent="0.2">
      <c r="A37" s="15">
        <v>37622</v>
      </c>
      <c r="B37" s="14">
        <v>78.825000000000003</v>
      </c>
      <c r="C37" s="13">
        <v>85.868761303310094</v>
      </c>
      <c r="D37" s="13">
        <v>72.006658637341076</v>
      </c>
    </row>
    <row r="38" spans="1:4" x14ac:dyDescent="0.2">
      <c r="A38" s="15">
        <v>37987</v>
      </c>
      <c r="B38" s="14">
        <v>78.966666666666669</v>
      </c>
      <c r="C38" s="13">
        <v>86.333759415100005</v>
      </c>
      <c r="D38" s="13">
        <v>71.848288874928002</v>
      </c>
    </row>
    <row r="39" spans="1:4" x14ac:dyDescent="0.2">
      <c r="A39" s="15">
        <v>38353</v>
      </c>
      <c r="B39" s="14">
        <v>79.325000000000003</v>
      </c>
      <c r="C39" s="13">
        <v>86.917501274983493</v>
      </c>
      <c r="D39" s="13">
        <v>71.964123797314343</v>
      </c>
    </row>
    <row r="40" spans="1:4" x14ac:dyDescent="0.2">
      <c r="A40" s="15">
        <v>38718</v>
      </c>
      <c r="B40" s="14">
        <v>79.825000000000003</v>
      </c>
      <c r="C40" s="13">
        <v>87.310399075510304</v>
      </c>
      <c r="D40" s="13">
        <v>72.501455790650652</v>
      </c>
    </row>
    <row r="41" spans="1:4" x14ac:dyDescent="0.2">
      <c r="A41" s="15">
        <v>39083</v>
      </c>
      <c r="B41" s="14">
        <v>79.900000000000006</v>
      </c>
      <c r="C41" s="13">
        <v>87.510604330698996</v>
      </c>
      <c r="D41" s="13">
        <v>72.501640628352121</v>
      </c>
    </row>
    <row r="42" spans="1:4" x14ac:dyDescent="0.2">
      <c r="A42" s="15">
        <v>39448</v>
      </c>
      <c r="B42" s="14">
        <v>79.091666666666669</v>
      </c>
      <c r="C42" s="13">
        <v>86.028089130980604</v>
      </c>
      <c r="D42" s="13">
        <v>72.300400257052857</v>
      </c>
    </row>
    <row r="43" spans="1:4" x14ac:dyDescent="0.2">
      <c r="A43" s="15">
        <v>39814</v>
      </c>
      <c r="B43" s="14">
        <v>75.783333333333331</v>
      </c>
      <c r="C43" s="13">
        <v>81.459363859922604</v>
      </c>
      <c r="D43" s="13">
        <v>70.207246829249669</v>
      </c>
    </row>
    <row r="44" spans="1:4" x14ac:dyDescent="0.2">
      <c r="A44" s="15">
        <v>40179</v>
      </c>
      <c r="B44" s="14">
        <v>75.083333333333329</v>
      </c>
      <c r="C44" s="13">
        <v>80.962485766820194</v>
      </c>
      <c r="D44" s="13">
        <v>69.341284563727669</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6</vt:i4>
      </vt:variant>
    </vt:vector>
  </HeadingPairs>
  <TitlesOfParts>
    <vt:vector size="10" baseType="lpstr">
      <vt:lpstr>ShannonEtAlData</vt:lpstr>
      <vt:lpstr>Sheet2</vt:lpstr>
      <vt:lpstr>DataPAnotEPOP</vt:lpstr>
      <vt:lpstr>FRED Graph</vt:lpstr>
      <vt:lpstr>FelInc1</vt:lpstr>
      <vt:lpstr>FelInc2</vt:lpstr>
      <vt:lpstr>FelInc3</vt:lpstr>
      <vt:lpstr>SSDI1</vt:lpstr>
      <vt:lpstr>SSDI2</vt:lpstr>
      <vt:lpstr>PAnotEPOP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Suppressed entry</dc:creator>
  <cp:lastModifiedBy>Aaron Sojourner</cp:lastModifiedBy>
  <dcterms:created xsi:type="dcterms:W3CDTF">2017-04-05T14:32:49Z</dcterms:created>
  <dcterms:modified xsi:type="dcterms:W3CDTF">2018-05-10T20:02:45Z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7c3bfef2-350f-4388-9d46-8a942409a7f8</vt:lpwstr>
  </property>
</Properties>
</file>