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AAAA\Collaborations\Connan\Reisinger_NGP SGP\"/>
    </mc:Choice>
  </mc:AlternateContent>
  <bookViews>
    <workbookView xWindow="0" yWindow="0" windowWidth="19200" windowHeight="6465" activeTab="1"/>
  </bookViews>
  <sheets>
    <sheet name="Giant petrels_2015 2017 Ryan" sheetId="6" r:id="rId1"/>
    <sheet name="YC" sheetId="7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6" i="7" l="1"/>
  <c r="V146" i="7"/>
  <c r="U146" i="7"/>
  <c r="W145" i="7"/>
  <c r="V145" i="7"/>
  <c r="U145" i="7"/>
  <c r="W144" i="7"/>
  <c r="V144" i="7"/>
  <c r="U144" i="7"/>
  <c r="W143" i="7"/>
  <c r="V143" i="7"/>
  <c r="U143" i="7"/>
  <c r="W142" i="7"/>
  <c r="V142" i="7"/>
  <c r="U142" i="7"/>
  <c r="W128" i="7"/>
  <c r="V128" i="7"/>
  <c r="U128" i="7"/>
  <c r="W126" i="7"/>
  <c r="V126" i="7"/>
  <c r="U126" i="7"/>
  <c r="W125" i="7"/>
  <c r="V125" i="7"/>
  <c r="U125" i="7"/>
  <c r="W124" i="7"/>
  <c r="V124" i="7"/>
  <c r="U124" i="7"/>
  <c r="W123" i="7"/>
  <c r="V123" i="7"/>
  <c r="U123" i="7"/>
  <c r="W122" i="7"/>
  <c r="V122" i="7"/>
  <c r="U122" i="7"/>
  <c r="W121" i="7"/>
  <c r="V121" i="7"/>
  <c r="U121" i="7"/>
  <c r="W120" i="7"/>
  <c r="V120" i="7"/>
  <c r="U120" i="7"/>
  <c r="W119" i="7"/>
  <c r="V119" i="7"/>
  <c r="U119" i="7"/>
  <c r="W117" i="7"/>
  <c r="V117" i="7"/>
  <c r="U117" i="7"/>
  <c r="W116" i="7"/>
  <c r="V116" i="7"/>
  <c r="U116" i="7"/>
  <c r="W115" i="7"/>
  <c r="V115" i="7"/>
  <c r="U115" i="7"/>
  <c r="W114" i="7"/>
  <c r="V114" i="7"/>
  <c r="U114" i="7"/>
  <c r="W113" i="7"/>
  <c r="V113" i="7"/>
  <c r="U113" i="7"/>
  <c r="W112" i="7"/>
  <c r="V112" i="7"/>
  <c r="U112" i="7"/>
  <c r="W111" i="7"/>
  <c r="V111" i="7"/>
  <c r="U111" i="7"/>
  <c r="W110" i="7"/>
  <c r="V110" i="7"/>
  <c r="U110" i="7"/>
  <c r="W109" i="7"/>
  <c r="V109" i="7"/>
  <c r="U109" i="7"/>
  <c r="W108" i="7"/>
  <c r="V108" i="7"/>
  <c r="U108" i="7"/>
  <c r="W107" i="7"/>
  <c r="V107" i="7"/>
  <c r="U107" i="7"/>
  <c r="W106" i="7"/>
  <c r="V106" i="7"/>
  <c r="U106" i="7"/>
  <c r="W105" i="7"/>
  <c r="V105" i="7"/>
  <c r="U105" i="7"/>
  <c r="W104" i="7"/>
  <c r="V104" i="7"/>
  <c r="U104" i="7"/>
  <c r="W103" i="7"/>
  <c r="V103" i="7"/>
  <c r="U103" i="7"/>
  <c r="W102" i="7"/>
  <c r="V102" i="7"/>
  <c r="U102" i="7"/>
  <c r="W100" i="7"/>
  <c r="V100" i="7"/>
  <c r="U100" i="7"/>
  <c r="W99" i="7"/>
  <c r="V99" i="7"/>
  <c r="U99" i="7"/>
  <c r="W97" i="7"/>
  <c r="V97" i="7"/>
  <c r="U97" i="7"/>
  <c r="W96" i="7"/>
  <c r="V96" i="7"/>
  <c r="U96" i="7"/>
  <c r="W95" i="7"/>
  <c r="V95" i="7"/>
  <c r="U95" i="7"/>
  <c r="W94" i="7"/>
  <c r="V94" i="7"/>
  <c r="U94" i="7"/>
  <c r="W92" i="7"/>
  <c r="V92" i="7"/>
  <c r="U92" i="7"/>
  <c r="W91" i="7"/>
  <c r="V91" i="7"/>
  <c r="U91" i="7"/>
  <c r="W90" i="7"/>
  <c r="V90" i="7"/>
  <c r="U90" i="7"/>
  <c r="W89" i="7"/>
  <c r="V89" i="7"/>
  <c r="U89" i="7"/>
  <c r="W88" i="7"/>
  <c r="V88" i="7"/>
  <c r="U88" i="7"/>
  <c r="W87" i="7"/>
  <c r="V87" i="7"/>
  <c r="U87" i="7"/>
  <c r="W84" i="7"/>
  <c r="V84" i="7"/>
  <c r="U84" i="7"/>
  <c r="W83" i="7"/>
  <c r="V83" i="7"/>
  <c r="U83" i="7"/>
  <c r="W81" i="7"/>
  <c r="V81" i="7"/>
  <c r="U81" i="7"/>
  <c r="S146" i="7"/>
  <c r="R146" i="7"/>
  <c r="Q146" i="7"/>
  <c r="S145" i="7"/>
  <c r="R145" i="7"/>
  <c r="Q145" i="7"/>
  <c r="S144" i="7"/>
  <c r="R144" i="7"/>
  <c r="Q144" i="7"/>
  <c r="S143" i="7"/>
  <c r="R143" i="7"/>
  <c r="Q143" i="7"/>
  <c r="S142" i="7"/>
  <c r="R142" i="7"/>
  <c r="Q142" i="7"/>
  <c r="O146" i="7"/>
  <c r="N146" i="7"/>
  <c r="M146" i="7"/>
  <c r="O145" i="7"/>
  <c r="N145" i="7"/>
  <c r="M145" i="7"/>
  <c r="O144" i="7"/>
  <c r="N144" i="7"/>
  <c r="M144" i="7"/>
  <c r="O143" i="7"/>
  <c r="N143" i="7"/>
  <c r="M143" i="7"/>
  <c r="O142" i="7"/>
  <c r="N142" i="7"/>
  <c r="M142" i="7"/>
  <c r="K146" i="7"/>
  <c r="J146" i="7"/>
  <c r="K145" i="7"/>
  <c r="J145" i="7"/>
  <c r="K144" i="7"/>
  <c r="J144" i="7"/>
  <c r="K143" i="7"/>
  <c r="J143" i="7"/>
  <c r="K142" i="7"/>
  <c r="J142" i="7"/>
  <c r="I146" i="7"/>
  <c r="I145" i="7"/>
  <c r="I144" i="7"/>
  <c r="I143" i="7"/>
  <c r="I142" i="7"/>
  <c r="S140" i="7"/>
  <c r="R140" i="7"/>
  <c r="Q140" i="7"/>
  <c r="S139" i="7"/>
  <c r="R139" i="7"/>
  <c r="Q139" i="7"/>
  <c r="S138" i="7"/>
  <c r="R138" i="7"/>
  <c r="Q138" i="7"/>
  <c r="S137" i="7"/>
  <c r="R137" i="7"/>
  <c r="Q137" i="7"/>
  <c r="S136" i="7"/>
  <c r="R136" i="7"/>
  <c r="Q136" i="7"/>
  <c r="S134" i="7"/>
  <c r="R134" i="7"/>
  <c r="Q134" i="7"/>
  <c r="S133" i="7"/>
  <c r="R133" i="7"/>
  <c r="Q133" i="7"/>
  <c r="S132" i="7"/>
  <c r="R132" i="7"/>
  <c r="Q132" i="7"/>
  <c r="S131" i="7"/>
  <c r="R131" i="7"/>
  <c r="Q131" i="7"/>
  <c r="S130" i="7"/>
  <c r="R130" i="7"/>
  <c r="Q130" i="7"/>
  <c r="O140" i="7"/>
  <c r="N140" i="7"/>
  <c r="M140" i="7"/>
  <c r="O139" i="7"/>
  <c r="N139" i="7"/>
  <c r="M139" i="7"/>
  <c r="O138" i="7"/>
  <c r="N138" i="7"/>
  <c r="M138" i="7"/>
  <c r="O137" i="7"/>
  <c r="N137" i="7"/>
  <c r="M137" i="7"/>
  <c r="O136" i="7"/>
  <c r="N136" i="7"/>
  <c r="M136" i="7"/>
  <c r="O134" i="7"/>
  <c r="N134" i="7"/>
  <c r="M134" i="7"/>
  <c r="O133" i="7"/>
  <c r="N133" i="7"/>
  <c r="M133" i="7"/>
  <c r="O132" i="7"/>
  <c r="N132" i="7"/>
  <c r="M132" i="7"/>
  <c r="O131" i="7"/>
  <c r="N131" i="7"/>
  <c r="M131" i="7"/>
  <c r="O130" i="7"/>
  <c r="N130" i="7"/>
  <c r="M130" i="7"/>
  <c r="K140" i="7"/>
  <c r="J140" i="7"/>
  <c r="I140" i="7"/>
  <c r="K139" i="7"/>
  <c r="J139" i="7"/>
  <c r="I139" i="7"/>
  <c r="K138" i="7"/>
  <c r="J138" i="7"/>
  <c r="I138" i="7"/>
  <c r="K137" i="7"/>
  <c r="J137" i="7"/>
  <c r="I137" i="7"/>
  <c r="K136" i="7"/>
  <c r="J136" i="7"/>
  <c r="I136" i="7"/>
  <c r="K134" i="7"/>
  <c r="J134" i="7"/>
  <c r="I134" i="7"/>
  <c r="K133" i="7"/>
  <c r="J133" i="7"/>
  <c r="I133" i="7"/>
  <c r="K132" i="7"/>
  <c r="J132" i="7"/>
  <c r="I132" i="7"/>
  <c r="K131" i="7"/>
  <c r="J131" i="7"/>
  <c r="I131" i="7"/>
  <c r="K130" i="7"/>
  <c r="J130" i="7"/>
  <c r="I130" i="7"/>
  <c r="D140" i="7"/>
  <c r="D139" i="7"/>
  <c r="D138" i="7"/>
  <c r="D137" i="7"/>
  <c r="D136" i="7"/>
  <c r="D134" i="7"/>
  <c r="D133" i="7"/>
  <c r="D132" i="7"/>
  <c r="D131" i="7"/>
  <c r="D130" i="7"/>
  <c r="S79" i="7"/>
  <c r="R79" i="7"/>
  <c r="Q79" i="7"/>
  <c r="S78" i="7"/>
  <c r="R78" i="7"/>
  <c r="Q78" i="7"/>
  <c r="S77" i="7"/>
  <c r="R77" i="7"/>
  <c r="Q77" i="7"/>
  <c r="S76" i="7"/>
  <c r="R76" i="7"/>
  <c r="Q76" i="7"/>
  <c r="S75" i="7"/>
  <c r="R75" i="7"/>
  <c r="Q75" i="7"/>
  <c r="O79" i="7"/>
  <c r="N79" i="7"/>
  <c r="M79" i="7"/>
  <c r="O78" i="7"/>
  <c r="N78" i="7"/>
  <c r="M78" i="7"/>
  <c r="O77" i="7"/>
  <c r="N77" i="7"/>
  <c r="M77" i="7"/>
  <c r="O76" i="7"/>
  <c r="N76" i="7"/>
  <c r="M76" i="7"/>
  <c r="O75" i="7"/>
  <c r="N75" i="7"/>
  <c r="M75" i="7"/>
  <c r="K79" i="7"/>
  <c r="J79" i="7"/>
  <c r="K78" i="7"/>
  <c r="J78" i="7"/>
  <c r="K77" i="7"/>
  <c r="J77" i="7"/>
  <c r="K76" i="7"/>
  <c r="J76" i="7"/>
  <c r="K75" i="7"/>
  <c r="J75" i="7"/>
  <c r="I79" i="7"/>
  <c r="I78" i="7"/>
  <c r="I77" i="7"/>
  <c r="I76" i="7"/>
  <c r="I75" i="7"/>
  <c r="W49" i="7"/>
  <c r="V49" i="7"/>
  <c r="U49" i="7"/>
  <c r="W60" i="7"/>
  <c r="V60" i="7"/>
  <c r="U60" i="7"/>
  <c r="W59" i="7"/>
  <c r="V59" i="7"/>
  <c r="U59" i="7"/>
  <c r="W58" i="7"/>
  <c r="V58" i="7"/>
  <c r="U58" i="7"/>
  <c r="W57" i="7"/>
  <c r="V57" i="7"/>
  <c r="U57" i="7"/>
  <c r="W56" i="7"/>
  <c r="V56" i="7"/>
  <c r="U56" i="7"/>
  <c r="W55" i="7"/>
  <c r="V55" i="7"/>
  <c r="U55" i="7"/>
  <c r="W54" i="7"/>
  <c r="V54" i="7"/>
  <c r="U54" i="7"/>
  <c r="W53" i="7"/>
  <c r="V53" i="7"/>
  <c r="U53" i="7"/>
  <c r="W52" i="7"/>
  <c r="V52" i="7"/>
  <c r="U52" i="7"/>
  <c r="W51" i="7"/>
  <c r="V51" i="7"/>
  <c r="U51" i="7"/>
  <c r="W50" i="7"/>
  <c r="V50" i="7"/>
  <c r="U50" i="7"/>
  <c r="W48" i="7"/>
  <c r="V48" i="7"/>
  <c r="U48" i="7"/>
  <c r="W47" i="7"/>
  <c r="V47" i="7"/>
  <c r="U47" i="7"/>
  <c r="W46" i="7"/>
  <c r="V46" i="7"/>
  <c r="U46" i="7"/>
  <c r="W45" i="7"/>
  <c r="V45" i="7"/>
  <c r="U45" i="7"/>
  <c r="W44" i="7"/>
  <c r="V44" i="7"/>
  <c r="U44" i="7"/>
  <c r="W43" i="7"/>
  <c r="V43" i="7"/>
  <c r="U43" i="7"/>
  <c r="W42" i="7"/>
  <c r="V42" i="7"/>
  <c r="U42" i="7"/>
  <c r="W41" i="7"/>
  <c r="V41" i="7"/>
  <c r="U41" i="7"/>
  <c r="W40" i="7"/>
  <c r="V40" i="7"/>
  <c r="U40" i="7"/>
  <c r="W39" i="7"/>
  <c r="V39" i="7"/>
  <c r="U39" i="7"/>
  <c r="W38" i="7"/>
  <c r="V38" i="7"/>
  <c r="U38" i="7"/>
  <c r="W37" i="7"/>
  <c r="V37" i="7"/>
  <c r="U37" i="7"/>
  <c r="W36" i="7"/>
  <c r="V36" i="7"/>
  <c r="U36" i="7"/>
  <c r="W35" i="7"/>
  <c r="V35" i="7"/>
  <c r="U35" i="7"/>
  <c r="W34" i="7"/>
  <c r="V34" i="7"/>
  <c r="U34" i="7"/>
  <c r="W33" i="7"/>
  <c r="V33" i="7"/>
  <c r="U33" i="7"/>
  <c r="W32" i="7"/>
  <c r="V32" i="7"/>
  <c r="U32" i="7"/>
  <c r="W31" i="7"/>
  <c r="V31" i="7"/>
  <c r="U31" i="7"/>
  <c r="W30" i="7"/>
  <c r="V30" i="7"/>
  <c r="U30" i="7"/>
  <c r="W29" i="7"/>
  <c r="V29" i="7"/>
  <c r="U29" i="7"/>
  <c r="W28" i="7"/>
  <c r="V28" i="7"/>
  <c r="U28" i="7"/>
  <c r="W26" i="7"/>
  <c r="V26" i="7"/>
  <c r="U26" i="7"/>
  <c r="W25" i="7"/>
  <c r="V25" i="7"/>
  <c r="U25" i="7"/>
  <c r="W23" i="7"/>
  <c r="V23" i="7"/>
  <c r="U23" i="7"/>
  <c r="W21" i="7"/>
  <c r="V21" i="7"/>
  <c r="U21" i="7"/>
  <c r="W20" i="7"/>
  <c r="V20" i="7"/>
  <c r="U20" i="7"/>
  <c r="W19" i="7"/>
  <c r="V19" i="7"/>
  <c r="U19" i="7"/>
  <c r="W17" i="7"/>
  <c r="V17" i="7"/>
  <c r="U17" i="7"/>
  <c r="W16" i="7"/>
  <c r="V16" i="7"/>
  <c r="U16" i="7"/>
  <c r="W15" i="7"/>
  <c r="V15" i="7"/>
  <c r="U15" i="7"/>
  <c r="W14" i="7"/>
  <c r="V14" i="7"/>
  <c r="U14" i="7"/>
  <c r="W13" i="7"/>
  <c r="V13" i="7"/>
  <c r="U13" i="7"/>
  <c r="W11" i="7"/>
  <c r="V11" i="7"/>
  <c r="U11" i="7"/>
  <c r="W10" i="7"/>
  <c r="V10" i="7"/>
  <c r="U10" i="7"/>
  <c r="W9" i="7"/>
  <c r="V9" i="7"/>
  <c r="U9" i="7"/>
  <c r="W8" i="7"/>
  <c r="V8" i="7"/>
  <c r="U8" i="7"/>
  <c r="W7" i="7"/>
  <c r="V7" i="7"/>
  <c r="U7" i="7"/>
  <c r="W6" i="7"/>
  <c r="V6" i="7"/>
  <c r="U6" i="7"/>
  <c r="W5" i="7"/>
  <c r="V5" i="7"/>
  <c r="U5" i="7"/>
  <c r="S73" i="7"/>
  <c r="R73" i="7"/>
  <c r="Q73" i="7"/>
  <c r="S72" i="7"/>
  <c r="R72" i="7"/>
  <c r="Q72" i="7"/>
  <c r="S71" i="7"/>
  <c r="R71" i="7"/>
  <c r="Q71" i="7"/>
  <c r="S70" i="7"/>
  <c r="R70" i="7"/>
  <c r="Q70" i="7"/>
  <c r="S69" i="7"/>
  <c r="R69" i="7"/>
  <c r="Q69" i="7"/>
  <c r="S67" i="7"/>
  <c r="R67" i="7"/>
  <c r="Q67" i="7"/>
  <c r="S66" i="7"/>
  <c r="R66" i="7"/>
  <c r="Q66" i="7"/>
  <c r="S65" i="7"/>
  <c r="R65" i="7"/>
  <c r="Q65" i="7"/>
  <c r="S64" i="7"/>
  <c r="R64" i="7"/>
  <c r="Q64" i="7"/>
  <c r="S63" i="7"/>
  <c r="R63" i="7"/>
  <c r="Q63" i="7"/>
  <c r="O73" i="7"/>
  <c r="N73" i="7"/>
  <c r="M73" i="7"/>
  <c r="O72" i="7"/>
  <c r="N72" i="7"/>
  <c r="M72" i="7"/>
  <c r="O71" i="7"/>
  <c r="N71" i="7"/>
  <c r="M71" i="7"/>
  <c r="O70" i="7"/>
  <c r="N70" i="7"/>
  <c r="M70" i="7"/>
  <c r="O69" i="7"/>
  <c r="N69" i="7"/>
  <c r="M69" i="7"/>
  <c r="O67" i="7"/>
  <c r="N67" i="7"/>
  <c r="M67" i="7"/>
  <c r="O66" i="7"/>
  <c r="N66" i="7"/>
  <c r="M66" i="7"/>
  <c r="O65" i="7"/>
  <c r="N65" i="7"/>
  <c r="M65" i="7"/>
  <c r="O64" i="7"/>
  <c r="N64" i="7"/>
  <c r="M64" i="7"/>
  <c r="O63" i="7"/>
  <c r="N63" i="7"/>
  <c r="M63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D73" i="7"/>
  <c r="D72" i="7"/>
  <c r="D71" i="7"/>
  <c r="D70" i="7"/>
  <c r="D69" i="7"/>
  <c r="D67" i="7"/>
  <c r="D66" i="7"/>
  <c r="D65" i="7"/>
  <c r="D64" i="7"/>
  <c r="D63" i="7"/>
  <c r="W79" i="7"/>
  <c r="U79" i="7"/>
  <c r="U77" i="7"/>
  <c r="V78" i="7"/>
  <c r="W78" i="7"/>
  <c r="U76" i="7"/>
  <c r="V77" i="7"/>
  <c r="U75" i="7"/>
  <c r="V75" i="7"/>
  <c r="W76" i="7"/>
  <c r="U78" i="7"/>
  <c r="V79" i="7"/>
  <c r="V76" i="7"/>
  <c r="W77" i="7"/>
  <c r="W75" i="7"/>
</calcChain>
</file>

<file path=xl/sharedStrings.xml><?xml version="1.0" encoding="utf-8"?>
<sst xmlns="http://schemas.openxmlformats.org/spreadsheetml/2006/main" count="3143" uniqueCount="413">
  <si>
    <t>Sample_Type</t>
  </si>
  <si>
    <t>d15N.14N</t>
  </si>
  <si>
    <t>d13C.12C</t>
  </si>
  <si>
    <t>CN.ratio</t>
  </si>
  <si>
    <t>Species</t>
  </si>
  <si>
    <t>Location</t>
  </si>
  <si>
    <t>Latitude</t>
  </si>
  <si>
    <t>longitude</t>
  </si>
  <si>
    <t>Breeding.stage</t>
  </si>
  <si>
    <t>Date</t>
  </si>
  <si>
    <t>season</t>
  </si>
  <si>
    <t>Yr</t>
  </si>
  <si>
    <t>NGP</t>
  </si>
  <si>
    <t>NA</t>
  </si>
  <si>
    <t>RBC</t>
  </si>
  <si>
    <t>NGP01_092017</t>
  </si>
  <si>
    <t>Soft Plume River</t>
  </si>
  <si>
    <t>46 56.216</t>
  </si>
  <si>
    <t>37 51.745</t>
  </si>
  <si>
    <t>Incubation</t>
  </si>
  <si>
    <t>W-AA</t>
  </si>
  <si>
    <t>B2017</t>
  </si>
  <si>
    <t>Plas</t>
  </si>
  <si>
    <t>DP</t>
  </si>
  <si>
    <t>NGP01_26092016</t>
  </si>
  <si>
    <t>46 56.404</t>
  </si>
  <si>
    <t>37 52.037</t>
  </si>
  <si>
    <t>9A11769</t>
  </si>
  <si>
    <t>B2016</t>
  </si>
  <si>
    <t>NGP01_KD_SEP_2015</t>
  </si>
  <si>
    <t>Kildalkey</t>
  </si>
  <si>
    <t>R-N37</t>
  </si>
  <si>
    <t>B2015</t>
  </si>
  <si>
    <t>NGP02_092017</t>
  </si>
  <si>
    <t>46 56.265</t>
  </si>
  <si>
    <t>37 51.796</t>
  </si>
  <si>
    <t>R-N41</t>
  </si>
  <si>
    <t>NGP02_26092016</t>
  </si>
  <si>
    <t>46 56.475</t>
  </si>
  <si>
    <t>37 51.997</t>
  </si>
  <si>
    <t>9A7466</t>
  </si>
  <si>
    <t>NGP02_KD_SEP_2015</t>
  </si>
  <si>
    <t>R-N38</t>
  </si>
  <si>
    <t>NGP03_092017</t>
  </si>
  <si>
    <t>46 56.278</t>
  </si>
  <si>
    <t>37 51.839</t>
  </si>
  <si>
    <t>R-N40</t>
  </si>
  <si>
    <t>NGP03_26092016</t>
  </si>
  <si>
    <t>Dragon back Kildalkey</t>
  </si>
  <si>
    <t>46 57.111</t>
  </si>
  <si>
    <t>37 51.388</t>
  </si>
  <si>
    <t>9A74251</t>
  </si>
  <si>
    <t>NGP03_KD_SEP_2015</t>
  </si>
  <si>
    <t>R-N39</t>
  </si>
  <si>
    <t>NGP04_092017</t>
  </si>
  <si>
    <t>46 56.309</t>
  </si>
  <si>
    <t>37 51.883</t>
  </si>
  <si>
    <t>9A86362</t>
  </si>
  <si>
    <t>W-AC</t>
  </si>
  <si>
    <t>NGP04_26102016</t>
  </si>
  <si>
    <t>46 57.101</t>
  </si>
  <si>
    <t>37 51.395</t>
  </si>
  <si>
    <t>9A74262</t>
  </si>
  <si>
    <t>Green Hill</t>
  </si>
  <si>
    <t>NGP05_092017</t>
  </si>
  <si>
    <t>46 56.342</t>
  </si>
  <si>
    <t>37 51.942</t>
  </si>
  <si>
    <t>9A74258</t>
  </si>
  <si>
    <t>A-AD</t>
  </si>
  <si>
    <t>NGP05_26102016</t>
  </si>
  <si>
    <t>37 51.387</t>
  </si>
  <si>
    <t>9A74261</t>
  </si>
  <si>
    <t>NGP05_KD_SEP_2015</t>
  </si>
  <si>
    <t>NGP06_092017</t>
  </si>
  <si>
    <t>46 56.382</t>
  </si>
  <si>
    <t>37 52.016</t>
  </si>
  <si>
    <t>9A86363</t>
  </si>
  <si>
    <t>AW-AF</t>
  </si>
  <si>
    <t>NGP06_26102016</t>
  </si>
  <si>
    <t>46 57.103</t>
  </si>
  <si>
    <t>37 51.399</t>
  </si>
  <si>
    <t>9A71643</t>
  </si>
  <si>
    <t>NGP06_KD_SEP_2015</t>
  </si>
  <si>
    <t>R-N42</t>
  </si>
  <si>
    <t>NGP07_092017</t>
  </si>
  <si>
    <t>46 56.402</t>
  </si>
  <si>
    <t>37 52.035</t>
  </si>
  <si>
    <t>9A86364</t>
  </si>
  <si>
    <t>W-AH</t>
  </si>
  <si>
    <t>NGP07_26102016</t>
  </si>
  <si>
    <t>46 56.324</t>
  </si>
  <si>
    <t>37 51.906</t>
  </si>
  <si>
    <t>9A98738</t>
  </si>
  <si>
    <t>NGP08_092017</t>
  </si>
  <si>
    <t>46 56.428</t>
  </si>
  <si>
    <t>37 52.102</t>
  </si>
  <si>
    <t>W-AI</t>
  </si>
  <si>
    <t>46 58.180</t>
  </si>
  <si>
    <t>37 50.862</t>
  </si>
  <si>
    <t>NGP08_KD_SEP_2015</t>
  </si>
  <si>
    <t>R-N44</t>
  </si>
  <si>
    <t>NGP09_092017</t>
  </si>
  <si>
    <t>46 56.484</t>
  </si>
  <si>
    <t>37 52.022</t>
  </si>
  <si>
    <t>R-N54</t>
  </si>
  <si>
    <t>NGP09_26102016</t>
  </si>
  <si>
    <t>46 57.117</t>
  </si>
  <si>
    <t>37 51.400</t>
  </si>
  <si>
    <t>9A71644</t>
  </si>
  <si>
    <t>NGP10_092017</t>
  </si>
  <si>
    <t>46 56.504</t>
  </si>
  <si>
    <t>37 52.062</t>
  </si>
  <si>
    <t>9A86365</t>
  </si>
  <si>
    <t>W-AK</t>
  </si>
  <si>
    <t>NGP10_26102016</t>
  </si>
  <si>
    <t>46 57.133</t>
  </si>
  <si>
    <t>37 51.410</t>
  </si>
  <si>
    <t>9A23891</t>
  </si>
  <si>
    <t>NGP10_KD_SEP_2015</t>
  </si>
  <si>
    <t>R-N46</t>
  </si>
  <si>
    <t>NGP11_092017</t>
  </si>
  <si>
    <t>46 57.325</t>
  </si>
  <si>
    <t>37 51.871</t>
  </si>
  <si>
    <t>W-AL</t>
  </si>
  <si>
    <t>NGP11_26102016</t>
  </si>
  <si>
    <t>46 57.241</t>
  </si>
  <si>
    <t>37 51.778</t>
  </si>
  <si>
    <t>9A07849</t>
  </si>
  <si>
    <t>NGP11_KD_SEP_2015</t>
  </si>
  <si>
    <t>R-N47</t>
  </si>
  <si>
    <t>NGP12_092017</t>
  </si>
  <si>
    <t>46 57.244</t>
  </si>
  <si>
    <t>37 51.786</t>
  </si>
  <si>
    <t>9A86366</t>
  </si>
  <si>
    <t>W-AO</t>
  </si>
  <si>
    <t>NGP12_26102016</t>
  </si>
  <si>
    <t>46 57.255</t>
  </si>
  <si>
    <t>37 51.811</t>
  </si>
  <si>
    <t>9A71645</t>
  </si>
  <si>
    <t>NGP13_092017</t>
  </si>
  <si>
    <t>46 57.240</t>
  </si>
  <si>
    <t>37 51.774</t>
  </si>
  <si>
    <t>W-AP</t>
  </si>
  <si>
    <t>NGP13_26102016</t>
  </si>
  <si>
    <t>46 57.238</t>
  </si>
  <si>
    <t>37 51.794</t>
  </si>
  <si>
    <t>9A71646</t>
  </si>
  <si>
    <t>NGP13_KD_SEP_2015</t>
  </si>
  <si>
    <t>R-N49</t>
  </si>
  <si>
    <t>NGP14_092017</t>
  </si>
  <si>
    <t>46 57.140</t>
  </si>
  <si>
    <t>37 51.421</t>
  </si>
  <si>
    <t>W-AR</t>
  </si>
  <si>
    <t>NGP14_26102016</t>
  </si>
  <si>
    <t>46 57.258</t>
  </si>
  <si>
    <t>37 51.813</t>
  </si>
  <si>
    <t>9A71639</t>
  </si>
  <si>
    <t>NGP14_KD_SEP_2015</t>
  </si>
  <si>
    <t>R-N50</t>
  </si>
  <si>
    <t>NGP15_092017</t>
  </si>
  <si>
    <t>46 57.182</t>
  </si>
  <si>
    <t>37 51.488</t>
  </si>
  <si>
    <t>9A71601</t>
  </si>
  <si>
    <t>W-AS</t>
  </si>
  <si>
    <t>NGP15_26102016</t>
  </si>
  <si>
    <t>9A71640</t>
  </si>
  <si>
    <t>NGP15_KD_SEP_2015</t>
  </si>
  <si>
    <t>R-N51</t>
  </si>
  <si>
    <t>NGP16_092017</t>
  </si>
  <si>
    <t>46 57.195</t>
  </si>
  <si>
    <t>37 51.485</t>
  </si>
  <si>
    <t>W-AT</t>
  </si>
  <si>
    <t>NGP16_26102016</t>
  </si>
  <si>
    <t>46 52.549</t>
  </si>
  <si>
    <t>37 51.506</t>
  </si>
  <si>
    <t>9A48075</t>
  </si>
  <si>
    <t>NGP16_KD_SEP_2015</t>
  </si>
  <si>
    <t>R-N52</t>
  </si>
  <si>
    <t>NGP17_092017</t>
  </si>
  <si>
    <t>46 57.250</t>
  </si>
  <si>
    <t>37 51.782</t>
  </si>
  <si>
    <t>9A86367</t>
  </si>
  <si>
    <t>W-AU</t>
  </si>
  <si>
    <t>NGP17_26102016</t>
  </si>
  <si>
    <t>46 57.112</t>
  </si>
  <si>
    <t>37 51.374</t>
  </si>
  <si>
    <t>9A71638</t>
  </si>
  <si>
    <t>NGP18_26102016</t>
  </si>
  <si>
    <t>46 58.320</t>
  </si>
  <si>
    <t>37 50.856</t>
  </si>
  <si>
    <t>9A71551</t>
  </si>
  <si>
    <t>NGP18_KD_SEP_2015</t>
  </si>
  <si>
    <t>NGP19_092017</t>
  </si>
  <si>
    <t>46 56.339</t>
  </si>
  <si>
    <t>37 51.941</t>
  </si>
  <si>
    <t>W-AX</t>
  </si>
  <si>
    <t>NGP19_27102016</t>
  </si>
  <si>
    <t>46 58.312</t>
  </si>
  <si>
    <t>37 50.490</t>
  </si>
  <si>
    <t>9A71553</t>
  </si>
  <si>
    <t>NGP19_KD_SEP_2015</t>
  </si>
  <si>
    <t>R-N56</t>
  </si>
  <si>
    <t>NGP20_092017</t>
  </si>
  <si>
    <t>46 56.321</t>
  </si>
  <si>
    <t>37 51.897</t>
  </si>
  <si>
    <t>9A86369</t>
  </si>
  <si>
    <t>W-AY</t>
  </si>
  <si>
    <t>NGP20_26102016</t>
  </si>
  <si>
    <t>46 58.301</t>
  </si>
  <si>
    <t>37 50.488</t>
  </si>
  <si>
    <t>9A71552</t>
  </si>
  <si>
    <t>NGP21_102017</t>
  </si>
  <si>
    <t>46 58.231</t>
  </si>
  <si>
    <t>37 50.827</t>
  </si>
  <si>
    <t>Brood</t>
  </si>
  <si>
    <t>9A71642</t>
  </si>
  <si>
    <t>W-CL</t>
  </si>
  <si>
    <t>NGP21_27102016</t>
  </si>
  <si>
    <t>46 58.309</t>
  </si>
  <si>
    <t>37 50.497</t>
  </si>
  <si>
    <t>9A71554</t>
  </si>
  <si>
    <t>NGP22_102017</t>
  </si>
  <si>
    <t>46 58.364</t>
  </si>
  <si>
    <t>37 50.810</t>
  </si>
  <si>
    <t>9A53680</t>
  </si>
  <si>
    <t>W-CN</t>
  </si>
  <si>
    <t>NGP23_102017</t>
  </si>
  <si>
    <t>46 58.342</t>
  </si>
  <si>
    <t>Brood?</t>
  </si>
  <si>
    <t>W-CO</t>
  </si>
  <si>
    <t>SGP01_03102016</t>
  </si>
  <si>
    <t>SGP</t>
  </si>
  <si>
    <t>Funk River colony</t>
  </si>
  <si>
    <t>46 57.620</t>
  </si>
  <si>
    <t>37 51.267</t>
  </si>
  <si>
    <t>9A71555</t>
  </si>
  <si>
    <t>Funk Bay</t>
  </si>
  <si>
    <t>SGP01_102017</t>
  </si>
  <si>
    <t>46 57.634</t>
  </si>
  <si>
    <t>37 51.313</t>
  </si>
  <si>
    <t>9A86370</t>
  </si>
  <si>
    <t>W-DA</t>
  </si>
  <si>
    <t>W-W57</t>
  </si>
  <si>
    <t>SGP02_03102016</t>
  </si>
  <si>
    <t>46 57.626</t>
  </si>
  <si>
    <t>37 51.29</t>
  </si>
  <si>
    <t>9A71556</t>
  </si>
  <si>
    <t>SGP02_102017</t>
  </si>
  <si>
    <t>W-DC</t>
  </si>
  <si>
    <t>SGP02_KD_SEP_2015</t>
  </si>
  <si>
    <t>W-W48</t>
  </si>
  <si>
    <t>SGP03_03102016</t>
  </si>
  <si>
    <t>46 57.631</t>
  </si>
  <si>
    <t>37 51.280</t>
  </si>
  <si>
    <t>SGP03_102017</t>
  </si>
  <si>
    <t>W-DD</t>
  </si>
  <si>
    <t>SGP03_KD_SEP_2015</t>
  </si>
  <si>
    <t>W-W61</t>
  </si>
  <si>
    <t>SGP04_102017</t>
  </si>
  <si>
    <t>9A86352</t>
  </si>
  <si>
    <t>W-DF</t>
  </si>
  <si>
    <t>9A71558</t>
  </si>
  <si>
    <t>SGP05_102017</t>
  </si>
  <si>
    <t>W-DH</t>
  </si>
  <si>
    <t>SGP05_KD_SEP_2015</t>
  </si>
  <si>
    <t>W-W69</t>
  </si>
  <si>
    <t>SGP06_03102016</t>
  </si>
  <si>
    <t>46 57.633</t>
  </si>
  <si>
    <t>37 51.257</t>
  </si>
  <si>
    <t>9A71559</t>
  </si>
  <si>
    <t>SGP06_102017</t>
  </si>
  <si>
    <t>W-DI</t>
  </si>
  <si>
    <t>SGP06_KD_SEP_2015</t>
  </si>
  <si>
    <t>W-W49</t>
  </si>
  <si>
    <t>SGP07_03102016</t>
  </si>
  <si>
    <t>37 51.251</t>
  </si>
  <si>
    <t>9A71560</t>
  </si>
  <si>
    <t>SGP07_102017</t>
  </si>
  <si>
    <t>9A86353</t>
  </si>
  <si>
    <t>W-DJ</t>
  </si>
  <si>
    <t>SGP08_03102016</t>
  </si>
  <si>
    <t>9A71561</t>
  </si>
  <si>
    <t>SGP08_102017</t>
  </si>
  <si>
    <t>W-DK</t>
  </si>
  <si>
    <t>SGP08_KD_SEP_2015</t>
  </si>
  <si>
    <t>W-W50</t>
  </si>
  <si>
    <t>SGP09_03102016</t>
  </si>
  <si>
    <t>46 56.439</t>
  </si>
  <si>
    <t>37 52.122</t>
  </si>
  <si>
    <t>9A71562</t>
  </si>
  <si>
    <t>SGP09_102017</t>
  </si>
  <si>
    <t>SGP09_KD_SEP_2015</t>
  </si>
  <si>
    <t>W-W52</t>
  </si>
  <si>
    <t>SGP10_03102016</t>
  </si>
  <si>
    <t>46 57.623</t>
  </si>
  <si>
    <t>37 51.309</t>
  </si>
  <si>
    <t>SGP10_KD_SEP_2015</t>
  </si>
  <si>
    <t>W-W51</t>
  </si>
  <si>
    <t>SGP11_03102016</t>
  </si>
  <si>
    <t>46 57.622</t>
  </si>
  <si>
    <t>9A71563</t>
  </si>
  <si>
    <t>SGP11_102017</t>
  </si>
  <si>
    <t>W-W53</t>
  </si>
  <si>
    <t>SGP11_KD_SEP_2015</t>
  </si>
  <si>
    <t>SGP12_102017</t>
  </si>
  <si>
    <t>W-DN</t>
  </si>
  <si>
    <t>SGP13_102017</t>
  </si>
  <si>
    <t>W-CA</t>
  </si>
  <si>
    <t>SGP14_03102016</t>
  </si>
  <si>
    <t>37 51.310</t>
  </si>
  <si>
    <t>9A71565</t>
  </si>
  <si>
    <t>SGP14_KD_SEP_2015</t>
  </si>
  <si>
    <t>SGP15_102017</t>
  </si>
  <si>
    <t>Kildalkey Bay</t>
  </si>
  <si>
    <t>46 57.839</t>
  </si>
  <si>
    <t>37 50.996</t>
  </si>
  <si>
    <t>W-CD</t>
  </si>
  <si>
    <t>SGP15_KD_SEP_2015</t>
  </si>
  <si>
    <t>W-W59</t>
  </si>
  <si>
    <t>SGP16_03102016</t>
  </si>
  <si>
    <t>46 57.618</t>
  </si>
  <si>
    <t>37 51.288</t>
  </si>
  <si>
    <t>J26789</t>
  </si>
  <si>
    <t>SGP16_102017</t>
  </si>
  <si>
    <t>9A86356</t>
  </si>
  <si>
    <t>W-CF</t>
  </si>
  <si>
    <t>SGP16_KD_SEP_2015</t>
  </si>
  <si>
    <t>W-W62</t>
  </si>
  <si>
    <t>SGP17_03102016</t>
  </si>
  <si>
    <t>46 57.630</t>
  </si>
  <si>
    <t>37 51.294</t>
  </si>
  <si>
    <t>J26752</t>
  </si>
  <si>
    <t>W59</t>
  </si>
  <si>
    <t>SGP17_102017</t>
  </si>
  <si>
    <t>W-CC</t>
  </si>
  <si>
    <t>SGP18_03102016</t>
  </si>
  <si>
    <t>J26790</t>
  </si>
  <si>
    <t>SGP18_102017</t>
  </si>
  <si>
    <t>W-CI</t>
  </si>
  <si>
    <t>SGP18_KD_SEP_2015</t>
  </si>
  <si>
    <t>SGP19_03102016</t>
  </si>
  <si>
    <t>37 51.296</t>
  </si>
  <si>
    <t>J26791</t>
  </si>
  <si>
    <t>SGP19_KD_SEP_2015</t>
  </si>
  <si>
    <t>W-W68</t>
  </si>
  <si>
    <t>SGP20_102017</t>
  </si>
  <si>
    <t>9A86358</t>
  </si>
  <si>
    <t>W-CK</t>
  </si>
  <si>
    <t>SGP20_KD_SEP_2015</t>
  </si>
  <si>
    <t>W-W64</t>
  </si>
  <si>
    <t>SGP22_102017</t>
  </si>
  <si>
    <t>funk Bay</t>
  </si>
  <si>
    <t>W-CR</t>
  </si>
  <si>
    <t>SGP23_102017</t>
  </si>
  <si>
    <t>SGP24_102017</t>
  </si>
  <si>
    <t>9A23876</t>
  </si>
  <si>
    <t>9A74252</t>
  </si>
  <si>
    <t>9A74254</t>
  </si>
  <si>
    <t>9A74255</t>
  </si>
  <si>
    <t>9A74257</t>
  </si>
  <si>
    <t>9A74259</t>
  </si>
  <si>
    <t>9A23873</t>
  </si>
  <si>
    <t>9A74263</t>
  </si>
  <si>
    <t>9A74264</t>
  </si>
  <si>
    <t>9A74266</t>
  </si>
  <si>
    <t>9A74268</t>
  </si>
  <si>
    <t>J26702</t>
  </si>
  <si>
    <t>J26754</t>
  </si>
  <si>
    <t>J26764</t>
  </si>
  <si>
    <t>J26703</t>
  </si>
  <si>
    <t>J26704</t>
  </si>
  <si>
    <t>J26706</t>
  </si>
  <si>
    <t>J26705</t>
  </si>
  <si>
    <t>J26763</t>
  </si>
  <si>
    <t>J26750</t>
  </si>
  <si>
    <t>J26757</t>
  </si>
  <si>
    <t>J23197</t>
  </si>
  <si>
    <t>J26800</t>
  </si>
  <si>
    <t>J23220</t>
  </si>
  <si>
    <t>J23221</t>
  </si>
  <si>
    <t>J23198</t>
  </si>
  <si>
    <t>J23199</t>
  </si>
  <si>
    <t>J23200</t>
  </si>
  <si>
    <t>9A86351</t>
  </si>
  <si>
    <t>Metal</t>
  </si>
  <si>
    <t>PVC</t>
  </si>
  <si>
    <t>Individual_id</t>
  </si>
  <si>
    <t>Culmen_Depth</t>
  </si>
  <si>
    <t>Culmen_Length</t>
  </si>
  <si>
    <t>Plasma</t>
  </si>
  <si>
    <t>Delipidated plasma</t>
  </si>
  <si>
    <t>M</t>
  </si>
  <si>
    <t>F</t>
  </si>
  <si>
    <t>F&lt;93, M&gt;99</t>
  </si>
  <si>
    <t>Sexe (96 mm)</t>
  </si>
  <si>
    <t>n</t>
  </si>
  <si>
    <t>moyenne</t>
  </si>
  <si>
    <t>SD</t>
  </si>
  <si>
    <t>minimum</t>
  </si>
  <si>
    <t>maximum</t>
  </si>
  <si>
    <t>Females</t>
  </si>
  <si>
    <t>Males</t>
  </si>
  <si>
    <t>All</t>
  </si>
  <si>
    <t>Plasma - Delipidated plasma</t>
  </si>
  <si>
    <t>DNA</t>
  </si>
  <si>
    <t>manuscript</t>
  </si>
  <si>
    <t>??</t>
  </si>
  <si>
    <t>Culmen</t>
  </si>
  <si>
    <t>(mm)</t>
  </si>
  <si>
    <t>Tracking</t>
  </si>
  <si>
    <t>ST/LT</t>
  </si>
  <si>
    <t>LT: South/North</t>
  </si>
  <si>
    <t>Max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</si>
</sst>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6" fillId="6" borderId="2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6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9"/>
  <sheetViews>
    <sheetView topLeftCell="A183" zoomScale="60" zoomScaleNormal="60" workbookViewId="0">
      <selection activeCell="U205" sqref="U205"/>
    </sheetView>
  </sheetViews>
  <sheetFormatPr baseColWidth="10" defaultColWidth="10.85546875" defaultRowHeight="15" x14ac:dyDescent="0.25"/>
  <cols>
    <col min="1" max="1" width="27.140625" style="12" customWidth="1"/>
    <col min="2" max="6" width="10.85546875" style="1"/>
    <col min="7" max="9" width="10.85546875" style="2"/>
    <col min="10" max="12" width="10.85546875" style="1"/>
    <col min="13" max="13" width="13.7109375" style="1" customWidth="1"/>
    <col min="14" max="15" width="10.85546875" style="1"/>
    <col min="16" max="16" width="10.85546875" style="3"/>
    <col min="17" max="19" width="10.85546875" style="1"/>
    <col min="20" max="20" width="10.85546875" style="11"/>
    <col min="21" max="16384" width="10.85546875" style="1"/>
  </cols>
  <sheetData>
    <row r="1" spans="1:20" x14ac:dyDescent="0.25">
      <c r="A1" s="12" t="s">
        <v>386</v>
      </c>
      <c r="B1" s="1" t="s">
        <v>4</v>
      </c>
      <c r="C1" s="1" t="s">
        <v>11</v>
      </c>
      <c r="D1" s="1" t="s">
        <v>10</v>
      </c>
      <c r="E1" s="1" t="s">
        <v>8</v>
      </c>
      <c r="F1" s="1" t="s">
        <v>0</v>
      </c>
      <c r="G1" s="2" t="s">
        <v>2</v>
      </c>
      <c r="H1" s="2" t="s">
        <v>1</v>
      </c>
      <c r="I1" s="2" t="s">
        <v>3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388</v>
      </c>
      <c r="O1" s="1" t="s">
        <v>387</v>
      </c>
      <c r="P1" s="3" t="s">
        <v>384</v>
      </c>
      <c r="Q1" s="1" t="s">
        <v>385</v>
      </c>
      <c r="T1" s="1"/>
    </row>
    <row r="2" spans="1:20" x14ac:dyDescent="0.25">
      <c r="A2" s="12" t="s">
        <v>29</v>
      </c>
      <c r="B2" s="1" t="s">
        <v>12</v>
      </c>
      <c r="C2" s="1">
        <v>2015</v>
      </c>
      <c r="D2" s="1" t="s">
        <v>32</v>
      </c>
      <c r="E2" s="1" t="s">
        <v>19</v>
      </c>
      <c r="F2" s="1" t="s">
        <v>23</v>
      </c>
      <c r="G2" s="2">
        <v>-20.82</v>
      </c>
      <c r="H2" s="2">
        <v>11.76</v>
      </c>
      <c r="I2" s="2">
        <v>3.46</v>
      </c>
      <c r="J2" s="1" t="s">
        <v>30</v>
      </c>
      <c r="K2" s="1">
        <v>46.952866669999999</v>
      </c>
      <c r="L2" s="1">
        <v>37.857950000000002</v>
      </c>
      <c r="M2" s="4">
        <v>42270</v>
      </c>
      <c r="N2" s="1">
        <v>100.1</v>
      </c>
      <c r="O2" s="1">
        <v>40.4</v>
      </c>
      <c r="P2" s="3" t="s">
        <v>51</v>
      </c>
      <c r="Q2" s="1" t="s">
        <v>31</v>
      </c>
      <c r="T2" s="1"/>
    </row>
    <row r="3" spans="1:20" x14ac:dyDescent="0.25">
      <c r="A3" s="12" t="s">
        <v>41</v>
      </c>
      <c r="B3" s="1" t="s">
        <v>12</v>
      </c>
      <c r="C3" s="1">
        <v>2015</v>
      </c>
      <c r="D3" s="1" t="s">
        <v>32</v>
      </c>
      <c r="E3" s="1" t="s">
        <v>19</v>
      </c>
      <c r="F3" s="1" t="s">
        <v>23</v>
      </c>
      <c r="G3" s="2">
        <v>-18.39</v>
      </c>
      <c r="H3" s="2">
        <v>15.31</v>
      </c>
      <c r="I3" s="2">
        <v>3.45</v>
      </c>
      <c r="J3" s="1" t="s">
        <v>30</v>
      </c>
      <c r="K3" s="1">
        <v>46.952599999999997</v>
      </c>
      <c r="L3" s="1">
        <v>37.858116670000001</v>
      </c>
      <c r="M3" s="4">
        <v>42270</v>
      </c>
      <c r="N3" s="1">
        <v>86.2</v>
      </c>
      <c r="O3" s="1">
        <v>38.200000000000003</v>
      </c>
      <c r="P3" s="3" t="s">
        <v>355</v>
      </c>
      <c r="Q3" s="1" t="s">
        <v>42</v>
      </c>
      <c r="T3" s="1"/>
    </row>
    <row r="4" spans="1:20" x14ac:dyDescent="0.25">
      <c r="A4" s="12" t="s">
        <v>52</v>
      </c>
      <c r="B4" s="1" t="s">
        <v>12</v>
      </c>
      <c r="C4" s="1">
        <v>2015</v>
      </c>
      <c r="D4" s="1" t="s">
        <v>32</v>
      </c>
      <c r="E4" s="1" t="s">
        <v>19</v>
      </c>
      <c r="F4" s="1" t="s">
        <v>23</v>
      </c>
      <c r="G4" s="2">
        <v>-18.940000000000001</v>
      </c>
      <c r="H4" s="2">
        <v>16.22</v>
      </c>
      <c r="I4" s="2">
        <v>3.49</v>
      </c>
      <c r="J4" s="1" t="s">
        <v>30</v>
      </c>
      <c r="K4" s="1">
        <v>46.618850000000002</v>
      </c>
      <c r="L4" s="1">
        <v>37.858199999999997</v>
      </c>
      <c r="M4" s="4">
        <v>42277</v>
      </c>
      <c r="N4" s="1">
        <v>102.9</v>
      </c>
      <c r="O4" s="1">
        <v>39.299999999999997</v>
      </c>
      <c r="P4" s="3" t="s">
        <v>356</v>
      </c>
      <c r="Q4" s="1" t="s">
        <v>53</v>
      </c>
      <c r="T4" s="1"/>
    </row>
    <row r="5" spans="1:20" x14ac:dyDescent="0.25">
      <c r="A5" s="12" t="s">
        <v>72</v>
      </c>
      <c r="B5" s="1" t="s">
        <v>12</v>
      </c>
      <c r="C5" s="1">
        <v>2015</v>
      </c>
      <c r="D5" s="1" t="s">
        <v>32</v>
      </c>
      <c r="E5" s="1" t="s">
        <v>19</v>
      </c>
      <c r="F5" s="1" t="s">
        <v>23</v>
      </c>
      <c r="G5" s="2">
        <v>-19.579999999999998</v>
      </c>
      <c r="H5" s="2">
        <v>13.89</v>
      </c>
      <c r="I5" s="2">
        <v>3.53</v>
      </c>
      <c r="J5" s="1" t="s">
        <v>30</v>
      </c>
      <c r="K5" s="1">
        <v>46.941916669999998</v>
      </c>
      <c r="L5" s="1">
        <v>37.871416670000002</v>
      </c>
      <c r="M5" s="4">
        <v>42277</v>
      </c>
      <c r="N5" s="1">
        <v>103.9</v>
      </c>
      <c r="O5" s="1">
        <v>40.799999999999997</v>
      </c>
      <c r="P5" s="3" t="s">
        <v>357</v>
      </c>
      <c r="Q5" s="1" t="s">
        <v>36</v>
      </c>
      <c r="T5" s="1"/>
    </row>
    <row r="6" spans="1:20" x14ac:dyDescent="0.25">
      <c r="A6" s="12" t="s">
        <v>82</v>
      </c>
      <c r="B6" s="1" t="s">
        <v>12</v>
      </c>
      <c r="C6" s="1">
        <v>2015</v>
      </c>
      <c r="D6" s="1" t="s">
        <v>32</v>
      </c>
      <c r="E6" s="1" t="s">
        <v>19</v>
      </c>
      <c r="F6" s="1" t="s">
        <v>23</v>
      </c>
      <c r="G6" s="2">
        <v>-19.77</v>
      </c>
      <c r="H6" s="2">
        <v>14.68</v>
      </c>
      <c r="I6" s="2">
        <v>3.72</v>
      </c>
      <c r="J6" s="1" t="s">
        <v>30</v>
      </c>
      <c r="K6" s="1">
        <v>46.941883330000003</v>
      </c>
      <c r="L6" s="1">
        <v>37.871466669999997</v>
      </c>
      <c r="M6" s="4">
        <v>42277</v>
      </c>
      <c r="N6" s="1">
        <v>92.5</v>
      </c>
      <c r="O6" s="1">
        <v>33.799999999999997</v>
      </c>
      <c r="P6" s="3" t="s">
        <v>358</v>
      </c>
      <c r="Q6" s="1" t="s">
        <v>83</v>
      </c>
      <c r="T6" s="1"/>
    </row>
    <row r="7" spans="1:20" x14ac:dyDescent="0.25">
      <c r="A7" s="12" t="s">
        <v>99</v>
      </c>
      <c r="B7" s="1" t="s">
        <v>12</v>
      </c>
      <c r="C7" s="1">
        <v>2015</v>
      </c>
      <c r="D7" s="1" t="s">
        <v>32</v>
      </c>
      <c r="E7" s="1" t="s">
        <v>19</v>
      </c>
      <c r="F7" s="1" t="s">
        <v>23</v>
      </c>
      <c r="G7" s="2">
        <v>-19.05</v>
      </c>
      <c r="H7" s="2">
        <v>15.05</v>
      </c>
      <c r="I7" s="2">
        <v>3.5</v>
      </c>
      <c r="J7" s="1" t="s">
        <v>30</v>
      </c>
      <c r="K7" s="1">
        <v>46.94113333</v>
      </c>
      <c r="L7" s="1">
        <v>37.868766669999999</v>
      </c>
      <c r="M7" s="4">
        <v>42277</v>
      </c>
      <c r="N7" s="1">
        <v>90.4</v>
      </c>
      <c r="O7" s="1">
        <v>37.1</v>
      </c>
      <c r="P7" s="3" t="s">
        <v>359</v>
      </c>
      <c r="Q7" s="1" t="s">
        <v>100</v>
      </c>
      <c r="T7" s="1"/>
    </row>
    <row r="8" spans="1:20" x14ac:dyDescent="0.25">
      <c r="A8" s="12" t="s">
        <v>118</v>
      </c>
      <c r="B8" s="1" t="s">
        <v>12</v>
      </c>
      <c r="C8" s="1">
        <v>2015</v>
      </c>
      <c r="D8" s="1" t="s">
        <v>32</v>
      </c>
      <c r="E8" s="1" t="s">
        <v>19</v>
      </c>
      <c r="F8" s="1" t="s">
        <v>23</v>
      </c>
      <c r="G8" s="2">
        <v>-19.190000000000001</v>
      </c>
      <c r="H8" s="2">
        <v>15.06</v>
      </c>
      <c r="I8" s="2">
        <v>3.52</v>
      </c>
      <c r="J8" s="1" t="s">
        <v>30</v>
      </c>
      <c r="K8" s="1">
        <v>46.940449999999998</v>
      </c>
      <c r="L8" s="1">
        <v>37.867783330000002</v>
      </c>
      <c r="M8" s="4">
        <v>42278</v>
      </c>
      <c r="N8" s="1">
        <v>86.1</v>
      </c>
      <c r="O8" s="1">
        <v>35.299999999999997</v>
      </c>
      <c r="P8" s="3" t="s">
        <v>360</v>
      </c>
      <c r="Q8" s="1" t="s">
        <v>119</v>
      </c>
      <c r="T8" s="1"/>
    </row>
    <row r="9" spans="1:20" x14ac:dyDescent="0.25">
      <c r="A9" s="12" t="s">
        <v>128</v>
      </c>
      <c r="B9" s="1" t="s">
        <v>12</v>
      </c>
      <c r="C9" s="1">
        <v>2015</v>
      </c>
      <c r="D9" s="1" t="s">
        <v>32</v>
      </c>
      <c r="E9" s="1" t="s">
        <v>19</v>
      </c>
      <c r="F9" s="1" t="s">
        <v>23</v>
      </c>
      <c r="G9" s="2">
        <v>-20.059999999999999</v>
      </c>
      <c r="H9" s="2">
        <v>13.95</v>
      </c>
      <c r="I9" s="2">
        <v>3.47</v>
      </c>
      <c r="J9" s="1" t="s">
        <v>30</v>
      </c>
      <c r="K9" s="1">
        <v>46.953266669999998</v>
      </c>
      <c r="L9" s="1">
        <v>37.857950000000002</v>
      </c>
      <c r="M9" s="4">
        <v>42292</v>
      </c>
      <c r="N9" s="1">
        <v>107.7</v>
      </c>
      <c r="O9" s="1">
        <v>45</v>
      </c>
      <c r="P9" s="3" t="s">
        <v>71</v>
      </c>
      <c r="Q9" s="1" t="s">
        <v>129</v>
      </c>
      <c r="T9" s="1"/>
    </row>
    <row r="10" spans="1:20" x14ac:dyDescent="0.25">
      <c r="A10" s="12" t="s">
        <v>147</v>
      </c>
      <c r="B10" s="1" t="s">
        <v>12</v>
      </c>
      <c r="C10" s="1">
        <v>2015</v>
      </c>
      <c r="D10" s="1" t="s">
        <v>32</v>
      </c>
      <c r="E10" s="1" t="s">
        <v>19</v>
      </c>
      <c r="F10" s="1" t="s">
        <v>23</v>
      </c>
      <c r="G10" s="2">
        <v>-20.02</v>
      </c>
      <c r="H10" s="2">
        <v>14.01</v>
      </c>
      <c r="I10" s="2">
        <v>3.56</v>
      </c>
      <c r="J10" s="1" t="s">
        <v>30</v>
      </c>
      <c r="K10" s="1">
        <v>46.950033329999997</v>
      </c>
      <c r="L10" s="1">
        <v>37.850033330000002</v>
      </c>
      <c r="M10" s="4">
        <v>42292</v>
      </c>
      <c r="N10" s="1">
        <v>92.2</v>
      </c>
      <c r="O10" s="1">
        <v>35.6</v>
      </c>
      <c r="P10" s="3" t="s">
        <v>361</v>
      </c>
      <c r="Q10" s="1" t="s">
        <v>148</v>
      </c>
      <c r="T10" s="1"/>
    </row>
    <row r="11" spans="1:20" x14ac:dyDescent="0.25">
      <c r="A11" s="12" t="s">
        <v>157</v>
      </c>
      <c r="B11" s="1" t="s">
        <v>12</v>
      </c>
      <c r="C11" s="1">
        <v>2015</v>
      </c>
      <c r="D11" s="1" t="s">
        <v>32</v>
      </c>
      <c r="E11" s="1" t="s">
        <v>19</v>
      </c>
      <c r="F11" s="1" t="s">
        <v>23</v>
      </c>
      <c r="G11" s="2">
        <v>-21.72</v>
      </c>
      <c r="H11" s="2">
        <v>12.34</v>
      </c>
      <c r="I11" s="2">
        <v>3.32</v>
      </c>
      <c r="J11" s="1" t="s">
        <v>30</v>
      </c>
      <c r="K11" s="1">
        <v>46.94948333</v>
      </c>
      <c r="L11" s="1">
        <v>37.861033329999998</v>
      </c>
      <c r="M11" s="4">
        <v>42288</v>
      </c>
      <c r="N11" s="1">
        <v>110</v>
      </c>
      <c r="O11" s="1">
        <v>42.4</v>
      </c>
      <c r="P11" s="3">
        <v>948081</v>
      </c>
      <c r="Q11" s="1" t="s">
        <v>158</v>
      </c>
      <c r="T11" s="1"/>
    </row>
    <row r="12" spans="1:20" x14ac:dyDescent="0.25">
      <c r="A12" s="12" t="s">
        <v>166</v>
      </c>
      <c r="B12" s="1" t="s">
        <v>12</v>
      </c>
      <c r="C12" s="1">
        <v>2015</v>
      </c>
      <c r="D12" s="1" t="s">
        <v>32</v>
      </c>
      <c r="E12" s="1" t="s">
        <v>19</v>
      </c>
      <c r="F12" s="1" t="s">
        <v>23</v>
      </c>
      <c r="G12" s="2">
        <v>-20.399999999999999</v>
      </c>
      <c r="H12" s="2">
        <v>13.16</v>
      </c>
      <c r="I12" s="2">
        <v>3.61</v>
      </c>
      <c r="J12" s="1" t="s">
        <v>30</v>
      </c>
      <c r="K12" s="1">
        <v>46.949550000000002</v>
      </c>
      <c r="L12" s="1">
        <v>37.86108333</v>
      </c>
      <c r="M12" s="4">
        <v>42288</v>
      </c>
      <c r="N12" s="1">
        <v>105.4</v>
      </c>
      <c r="O12" s="1">
        <v>39.200000000000003</v>
      </c>
      <c r="P12" s="3" t="s">
        <v>362</v>
      </c>
      <c r="Q12" s="1" t="s">
        <v>167</v>
      </c>
      <c r="T12" s="1"/>
    </row>
    <row r="13" spans="1:20" x14ac:dyDescent="0.25">
      <c r="A13" s="12" t="s">
        <v>176</v>
      </c>
      <c r="B13" s="1" t="s">
        <v>12</v>
      </c>
      <c r="C13" s="1">
        <v>2015</v>
      </c>
      <c r="D13" s="1" t="s">
        <v>32</v>
      </c>
      <c r="E13" s="1" t="s">
        <v>19</v>
      </c>
      <c r="F13" s="1" t="s">
        <v>23</v>
      </c>
      <c r="G13" s="2">
        <v>-18.559999999999999</v>
      </c>
      <c r="H13" s="2">
        <v>14.75</v>
      </c>
      <c r="I13" s="2">
        <v>3.51</v>
      </c>
      <c r="J13" s="1" t="s">
        <v>30</v>
      </c>
      <c r="K13" s="1">
        <v>46.940383330000003</v>
      </c>
      <c r="L13" s="1">
        <v>37.86773333</v>
      </c>
      <c r="M13" s="4">
        <v>42292</v>
      </c>
      <c r="N13" s="1">
        <v>92.2</v>
      </c>
      <c r="O13" s="1">
        <v>35</v>
      </c>
      <c r="P13" s="3" t="s">
        <v>363</v>
      </c>
      <c r="Q13" s="1" t="s">
        <v>177</v>
      </c>
      <c r="T13" s="1"/>
    </row>
    <row r="14" spans="1:20" x14ac:dyDescent="0.25">
      <c r="A14" s="12" t="s">
        <v>191</v>
      </c>
      <c r="B14" s="1" t="s">
        <v>12</v>
      </c>
      <c r="C14" s="1">
        <v>2015</v>
      </c>
      <c r="D14" s="1" t="s">
        <v>32</v>
      </c>
      <c r="E14" s="1" t="s">
        <v>19</v>
      </c>
      <c r="F14" s="1" t="s">
        <v>23</v>
      </c>
      <c r="G14" s="2">
        <v>-21.49</v>
      </c>
      <c r="H14" s="2">
        <v>13.74</v>
      </c>
      <c r="I14" s="2">
        <v>3.5</v>
      </c>
      <c r="J14" s="1" t="s">
        <v>30</v>
      </c>
      <c r="K14" s="1">
        <v>46.940116670000002</v>
      </c>
      <c r="L14" s="1">
        <v>37.86771667</v>
      </c>
      <c r="M14" s="4">
        <v>42292</v>
      </c>
      <c r="N14" s="1">
        <v>92.7</v>
      </c>
      <c r="O14" s="1">
        <v>35.5</v>
      </c>
      <c r="P14" s="3" t="s">
        <v>364</v>
      </c>
      <c r="Q14" s="1" t="s">
        <v>104</v>
      </c>
      <c r="T14" s="1"/>
    </row>
    <row r="15" spans="1:20" x14ac:dyDescent="0.25">
      <c r="A15" s="12" t="s">
        <v>200</v>
      </c>
      <c r="B15" s="1" t="s">
        <v>12</v>
      </c>
      <c r="C15" s="1">
        <v>2015</v>
      </c>
      <c r="D15" s="1" t="s">
        <v>32</v>
      </c>
      <c r="E15" s="1" t="s">
        <v>19</v>
      </c>
      <c r="F15" s="1" t="s">
        <v>23</v>
      </c>
      <c r="G15" s="2">
        <v>-21.44</v>
      </c>
      <c r="H15" s="2">
        <v>12.21</v>
      </c>
      <c r="I15" s="2">
        <v>3.52</v>
      </c>
      <c r="J15" s="1" t="s">
        <v>30</v>
      </c>
      <c r="K15" s="1">
        <v>46.939716670000003</v>
      </c>
      <c r="L15" s="1">
        <v>37.866783329999997</v>
      </c>
      <c r="M15" s="4">
        <v>42288</v>
      </c>
      <c r="N15" s="1" t="s">
        <v>13</v>
      </c>
      <c r="O15" s="1" t="s">
        <v>13</v>
      </c>
      <c r="P15" s="3" t="s">
        <v>365</v>
      </c>
      <c r="Q15" s="1" t="s">
        <v>201</v>
      </c>
      <c r="T15" s="1"/>
    </row>
    <row r="16" spans="1:20" x14ac:dyDescent="0.25">
      <c r="A16" s="12" t="s">
        <v>249</v>
      </c>
      <c r="B16" s="1" t="s">
        <v>231</v>
      </c>
      <c r="C16" s="1">
        <v>2015</v>
      </c>
      <c r="D16" s="1" t="s">
        <v>32</v>
      </c>
      <c r="E16" s="1" t="s">
        <v>19</v>
      </c>
      <c r="F16" s="1" t="s">
        <v>23</v>
      </c>
      <c r="G16" s="2">
        <v>-21.7</v>
      </c>
      <c r="H16" s="2">
        <v>12.06</v>
      </c>
      <c r="I16" s="2">
        <v>3.6508594300000001</v>
      </c>
      <c r="J16" s="1" t="s">
        <v>30</v>
      </c>
      <c r="K16" s="1">
        <v>46.960483330000002</v>
      </c>
      <c r="L16" s="1">
        <v>37.85468333</v>
      </c>
      <c r="M16" s="4">
        <v>42283</v>
      </c>
      <c r="N16" s="1">
        <v>110.3</v>
      </c>
      <c r="O16" s="1">
        <v>40.4</v>
      </c>
      <c r="P16" s="3" t="s">
        <v>366</v>
      </c>
      <c r="Q16" s="1" t="s">
        <v>250</v>
      </c>
      <c r="T16" s="1"/>
    </row>
    <row r="17" spans="1:20" x14ac:dyDescent="0.25">
      <c r="A17" s="12" t="s">
        <v>256</v>
      </c>
      <c r="B17" s="1" t="s">
        <v>231</v>
      </c>
      <c r="C17" s="1">
        <v>2015</v>
      </c>
      <c r="D17" s="1" t="s">
        <v>32</v>
      </c>
      <c r="E17" s="1" t="s">
        <v>19</v>
      </c>
      <c r="F17" s="1" t="s">
        <v>23</v>
      </c>
      <c r="G17" s="2">
        <v>-22.31</v>
      </c>
      <c r="H17" s="2">
        <v>12.07</v>
      </c>
      <c r="I17" s="2">
        <v>3.758129254</v>
      </c>
      <c r="J17" s="1" t="s">
        <v>30</v>
      </c>
      <c r="K17" s="1">
        <v>46.960483330000002</v>
      </c>
      <c r="L17" s="1">
        <v>37.85468333</v>
      </c>
      <c r="M17" s="4">
        <v>42283</v>
      </c>
      <c r="N17" s="1">
        <v>103.4</v>
      </c>
      <c r="O17" s="1">
        <v>39.5</v>
      </c>
      <c r="P17" s="3" t="s">
        <v>367</v>
      </c>
      <c r="Q17" s="1" t="s">
        <v>257</v>
      </c>
      <c r="T17" s="1"/>
    </row>
    <row r="18" spans="1:20" x14ac:dyDescent="0.25">
      <c r="A18" s="12" t="s">
        <v>264</v>
      </c>
      <c r="B18" s="1" t="s">
        <v>231</v>
      </c>
      <c r="C18" s="1">
        <v>2015</v>
      </c>
      <c r="D18" s="1" t="s">
        <v>32</v>
      </c>
      <c r="E18" s="1" t="s">
        <v>19</v>
      </c>
      <c r="F18" s="1" t="s">
        <v>23</v>
      </c>
      <c r="G18" s="2">
        <v>-22.95</v>
      </c>
      <c r="H18" s="2">
        <v>12.74</v>
      </c>
      <c r="I18" s="2">
        <v>3.5201836929999999</v>
      </c>
      <c r="J18" s="1" t="s">
        <v>30</v>
      </c>
      <c r="K18" s="1">
        <v>46.963700000000003</v>
      </c>
      <c r="L18" s="1">
        <v>37.851750000000003</v>
      </c>
      <c r="M18" s="4">
        <v>42298</v>
      </c>
      <c r="N18" s="1">
        <v>88</v>
      </c>
      <c r="O18" s="1">
        <v>37.5</v>
      </c>
      <c r="P18" s="3" t="s">
        <v>368</v>
      </c>
      <c r="Q18" s="1" t="s">
        <v>265</v>
      </c>
      <c r="T18" s="1"/>
    </row>
    <row r="19" spans="1:20" x14ac:dyDescent="0.25">
      <c r="A19" s="12" t="s">
        <v>272</v>
      </c>
      <c r="B19" s="1" t="s">
        <v>231</v>
      </c>
      <c r="C19" s="1">
        <v>2015</v>
      </c>
      <c r="D19" s="1" t="s">
        <v>32</v>
      </c>
      <c r="E19" s="1" t="s">
        <v>19</v>
      </c>
      <c r="F19" s="1" t="s">
        <v>23</v>
      </c>
      <c r="G19" s="2">
        <v>-22.078906490000001</v>
      </c>
      <c r="H19" s="2">
        <v>11.95541504</v>
      </c>
      <c r="I19" s="2">
        <v>3.5901044579999999</v>
      </c>
      <c r="J19" s="1" t="s">
        <v>30</v>
      </c>
      <c r="K19" s="1">
        <v>46.96381667</v>
      </c>
      <c r="L19" s="1">
        <v>37.853316669999998</v>
      </c>
      <c r="M19" s="4">
        <v>42283</v>
      </c>
      <c r="N19" s="1">
        <v>105</v>
      </c>
      <c r="O19" s="1">
        <v>41.1</v>
      </c>
      <c r="P19" s="3" t="s">
        <v>369</v>
      </c>
      <c r="Q19" s="1" t="s">
        <v>273</v>
      </c>
      <c r="T19" s="1"/>
    </row>
    <row r="20" spans="1:20" x14ac:dyDescent="0.25">
      <c r="A20" s="12" t="s">
        <v>284</v>
      </c>
      <c r="B20" s="1" t="s">
        <v>231</v>
      </c>
      <c r="C20" s="1">
        <v>2015</v>
      </c>
      <c r="D20" s="1" t="s">
        <v>32</v>
      </c>
      <c r="E20" s="1" t="s">
        <v>19</v>
      </c>
      <c r="F20" s="1" t="s">
        <v>23</v>
      </c>
      <c r="G20" s="2">
        <v>-21.247736979999999</v>
      </c>
      <c r="H20" s="2">
        <v>11.21</v>
      </c>
      <c r="I20" s="2">
        <v>3.3977442830000002</v>
      </c>
      <c r="J20" s="1" t="s">
        <v>30</v>
      </c>
      <c r="K20" s="1">
        <v>46.851966670000003</v>
      </c>
      <c r="L20" s="1">
        <v>37.851933330000001</v>
      </c>
      <c r="M20" s="4">
        <v>42288</v>
      </c>
      <c r="N20" s="1">
        <v>105.3</v>
      </c>
      <c r="O20" s="1">
        <v>36.5</v>
      </c>
      <c r="P20" s="3" t="s">
        <v>370</v>
      </c>
      <c r="Q20" s="1" t="s">
        <v>285</v>
      </c>
      <c r="T20" s="1"/>
    </row>
    <row r="21" spans="1:20" x14ac:dyDescent="0.25">
      <c r="A21" s="12" t="s">
        <v>291</v>
      </c>
      <c r="B21" s="1" t="s">
        <v>231</v>
      </c>
      <c r="C21" s="1">
        <v>2015</v>
      </c>
      <c r="D21" s="1" t="s">
        <v>32</v>
      </c>
      <c r="E21" s="1" t="s">
        <v>19</v>
      </c>
      <c r="F21" s="1" t="s">
        <v>23</v>
      </c>
      <c r="G21" s="2">
        <v>-21.838330729999999</v>
      </c>
      <c r="H21" s="2">
        <v>11.83849201</v>
      </c>
      <c r="I21" s="2">
        <v>3.5634277779999999</v>
      </c>
      <c r="J21" s="1" t="s">
        <v>30</v>
      </c>
      <c r="K21" s="1">
        <v>46.9636</v>
      </c>
      <c r="L21" s="1">
        <v>37.851599999999998</v>
      </c>
      <c r="M21" s="4">
        <v>42288</v>
      </c>
      <c r="N21" s="1">
        <v>106.4</v>
      </c>
      <c r="O21" s="1">
        <v>43.2</v>
      </c>
      <c r="P21" s="3" t="s">
        <v>371</v>
      </c>
      <c r="Q21" s="1" t="s">
        <v>292</v>
      </c>
      <c r="T21" s="1"/>
    </row>
    <row r="22" spans="1:20" x14ac:dyDescent="0.25">
      <c r="A22" s="12" t="s">
        <v>296</v>
      </c>
      <c r="B22" s="1" t="s">
        <v>231</v>
      </c>
      <c r="C22" s="1">
        <v>2015</v>
      </c>
      <c r="D22" s="1" t="s">
        <v>32</v>
      </c>
      <c r="E22" s="1" t="s">
        <v>19</v>
      </c>
      <c r="F22" s="1" t="s">
        <v>23</v>
      </c>
      <c r="G22" s="2">
        <v>-21.78213066</v>
      </c>
      <c r="H22" s="2">
        <v>12.19960829</v>
      </c>
      <c r="I22" s="2">
        <v>3.7000258509999999</v>
      </c>
      <c r="J22" s="1" t="s">
        <v>30</v>
      </c>
      <c r="K22" s="1">
        <v>46.963650000000001</v>
      </c>
      <c r="L22" s="1">
        <v>37.851466670000001</v>
      </c>
      <c r="M22" s="4">
        <v>42288</v>
      </c>
      <c r="N22" s="1">
        <v>103.7</v>
      </c>
      <c r="O22" s="1">
        <v>38.4</v>
      </c>
      <c r="P22" s="3" t="s">
        <v>372</v>
      </c>
      <c r="Q22" s="1" t="s">
        <v>297</v>
      </c>
      <c r="T22" s="1"/>
    </row>
    <row r="23" spans="1:20" x14ac:dyDescent="0.25">
      <c r="A23" s="12" t="s">
        <v>311</v>
      </c>
      <c r="B23" s="1" t="s">
        <v>231</v>
      </c>
      <c r="C23" s="1">
        <v>2015</v>
      </c>
      <c r="D23" s="1" t="s">
        <v>32</v>
      </c>
      <c r="E23" s="1" t="s">
        <v>19</v>
      </c>
      <c r="F23" s="1" t="s">
        <v>23</v>
      </c>
      <c r="G23" s="2">
        <v>-22.38061214</v>
      </c>
      <c r="H23" s="2">
        <v>12.493467949999999</v>
      </c>
      <c r="I23" s="2">
        <v>3.4683933379999998</v>
      </c>
      <c r="J23" s="1" t="s">
        <v>30</v>
      </c>
      <c r="K23" s="1">
        <v>46.960583329999999</v>
      </c>
      <c r="L23" s="1">
        <v>37.854816669999998</v>
      </c>
      <c r="M23" s="4">
        <v>42292</v>
      </c>
      <c r="N23" s="1">
        <v>89.9</v>
      </c>
      <c r="O23" s="1">
        <v>38.4</v>
      </c>
      <c r="T23" s="1"/>
    </row>
    <row r="24" spans="1:20" x14ac:dyDescent="0.25">
      <c r="A24" s="12" t="s">
        <v>317</v>
      </c>
      <c r="B24" s="1" t="s">
        <v>231</v>
      </c>
      <c r="C24" s="1">
        <v>2015</v>
      </c>
      <c r="D24" s="1" t="s">
        <v>32</v>
      </c>
      <c r="E24" s="1" t="s">
        <v>19</v>
      </c>
      <c r="F24" s="1" t="s">
        <v>23</v>
      </c>
      <c r="G24" s="2">
        <v>-21.95763264</v>
      </c>
      <c r="H24" s="2">
        <v>11.8322837</v>
      </c>
      <c r="I24" s="2">
        <v>3.4028734909999998</v>
      </c>
      <c r="J24" s="1" t="s">
        <v>30</v>
      </c>
      <c r="K24" s="1">
        <v>46.96061667</v>
      </c>
      <c r="L24" s="1">
        <v>37.854849999999999</v>
      </c>
      <c r="M24" s="4">
        <v>42298</v>
      </c>
      <c r="N24" s="1">
        <v>106.1</v>
      </c>
      <c r="O24" s="1">
        <v>43.8</v>
      </c>
      <c r="P24" s="3" t="s">
        <v>331</v>
      </c>
      <c r="Q24" s="1" t="s">
        <v>318</v>
      </c>
      <c r="T24" s="1"/>
    </row>
    <row r="25" spans="1:20" x14ac:dyDescent="0.25">
      <c r="A25" s="12" t="s">
        <v>326</v>
      </c>
      <c r="B25" s="1" t="s">
        <v>231</v>
      </c>
      <c r="C25" s="1">
        <v>2015</v>
      </c>
      <c r="D25" s="1" t="s">
        <v>32</v>
      </c>
      <c r="E25" s="1" t="s">
        <v>19</v>
      </c>
      <c r="F25" s="1" t="s">
        <v>23</v>
      </c>
      <c r="G25" s="2">
        <v>-22.868665409999998</v>
      </c>
      <c r="H25" s="2">
        <v>12.50588456</v>
      </c>
      <c r="I25" s="2">
        <v>3.4460953339999998</v>
      </c>
      <c r="J25" s="1" t="s">
        <v>30</v>
      </c>
      <c r="K25" s="1">
        <v>46.960666670000002</v>
      </c>
      <c r="L25" s="1">
        <v>37.854599999999998</v>
      </c>
      <c r="M25" s="4">
        <v>42298</v>
      </c>
      <c r="N25" s="1">
        <v>89.8</v>
      </c>
      <c r="O25" s="1">
        <v>37.700000000000003</v>
      </c>
      <c r="P25" s="3">
        <v>949551</v>
      </c>
      <c r="Q25" s="1" t="s">
        <v>327</v>
      </c>
      <c r="T25" s="1"/>
    </row>
    <row r="26" spans="1:20" x14ac:dyDescent="0.25">
      <c r="A26" s="12" t="s">
        <v>343</v>
      </c>
      <c r="B26" s="1" t="s">
        <v>231</v>
      </c>
      <c r="C26" s="1">
        <v>2015</v>
      </c>
      <c r="D26" s="1" t="s">
        <v>32</v>
      </c>
      <c r="E26" s="1" t="s">
        <v>19</v>
      </c>
      <c r="F26" s="1" t="s">
        <v>23</v>
      </c>
      <c r="G26" s="2">
        <v>-21.911292230000001</v>
      </c>
      <c r="H26" s="2">
        <v>11.918165220000001</v>
      </c>
      <c r="I26" s="2">
        <v>3.5766918759999999</v>
      </c>
      <c r="J26" s="1" t="s">
        <v>30</v>
      </c>
      <c r="K26" s="1">
        <v>46.963566669999999</v>
      </c>
      <c r="L26" s="1">
        <v>37.852016669999998</v>
      </c>
      <c r="M26" s="4">
        <v>42288</v>
      </c>
      <c r="N26" s="1">
        <v>105.5</v>
      </c>
      <c r="O26" s="1">
        <v>40</v>
      </c>
      <c r="P26" s="3" t="s">
        <v>373</v>
      </c>
      <c r="Q26" s="1" t="s">
        <v>344</v>
      </c>
      <c r="R26" s="5"/>
      <c r="S26" s="5"/>
      <c r="T26" s="1"/>
    </row>
    <row r="27" spans="1:20" x14ac:dyDescent="0.25">
      <c r="A27" s="12" t="s">
        <v>37</v>
      </c>
      <c r="B27" s="1" t="s">
        <v>12</v>
      </c>
      <c r="C27" s="1">
        <v>2016</v>
      </c>
      <c r="D27" s="1" t="s">
        <v>28</v>
      </c>
      <c r="E27" s="1" t="s">
        <v>19</v>
      </c>
      <c r="F27" s="1" t="s">
        <v>23</v>
      </c>
      <c r="G27" s="2">
        <v>-19.559999999999999</v>
      </c>
      <c r="H27" s="2">
        <v>14.76</v>
      </c>
      <c r="I27" s="2">
        <v>3.44</v>
      </c>
      <c r="J27" s="1" t="s">
        <v>16</v>
      </c>
      <c r="K27" s="1" t="s">
        <v>38</v>
      </c>
      <c r="L27" s="1" t="s">
        <v>39</v>
      </c>
      <c r="M27" s="4">
        <v>42656</v>
      </c>
      <c r="N27" s="1">
        <v>95.7</v>
      </c>
      <c r="O27" s="1">
        <v>32.700000000000003</v>
      </c>
      <c r="P27" s="3" t="s">
        <v>40</v>
      </c>
      <c r="T27" s="1"/>
    </row>
    <row r="28" spans="1:20" x14ac:dyDescent="0.25">
      <c r="A28" s="12" t="s">
        <v>47</v>
      </c>
      <c r="B28" s="1" t="s">
        <v>12</v>
      </c>
      <c r="C28" s="1">
        <v>2016</v>
      </c>
      <c r="D28" s="1" t="s">
        <v>28</v>
      </c>
      <c r="E28" s="1" t="s">
        <v>19</v>
      </c>
      <c r="F28" s="1" t="s">
        <v>23</v>
      </c>
      <c r="G28" s="2">
        <v>-21.65</v>
      </c>
      <c r="H28" s="2">
        <v>11.95</v>
      </c>
      <c r="I28" s="2">
        <v>3.39</v>
      </c>
      <c r="J28" s="1" t="s">
        <v>48</v>
      </c>
      <c r="K28" s="1" t="s">
        <v>49</v>
      </c>
      <c r="L28" s="1" t="s">
        <v>50</v>
      </c>
      <c r="M28" s="4">
        <v>42652</v>
      </c>
      <c r="N28" s="1">
        <v>102.4</v>
      </c>
      <c r="O28" s="1">
        <v>40</v>
      </c>
      <c r="P28" s="3" t="s">
        <v>51</v>
      </c>
      <c r="T28" s="1"/>
    </row>
    <row r="29" spans="1:20" x14ac:dyDescent="0.25">
      <c r="A29" s="12" t="s">
        <v>59</v>
      </c>
      <c r="B29" s="1" t="s">
        <v>12</v>
      </c>
      <c r="C29" s="1">
        <v>2016</v>
      </c>
      <c r="D29" s="1" t="s">
        <v>28</v>
      </c>
      <c r="E29" s="1" t="s">
        <v>19</v>
      </c>
      <c r="F29" s="1" t="s">
        <v>23</v>
      </c>
      <c r="G29" s="2">
        <v>-21.38</v>
      </c>
      <c r="H29" s="2">
        <v>14.01</v>
      </c>
      <c r="I29" s="2">
        <v>3.46</v>
      </c>
      <c r="J29" s="1" t="s">
        <v>48</v>
      </c>
      <c r="K29" s="1" t="s">
        <v>60</v>
      </c>
      <c r="L29" s="1" t="s">
        <v>61</v>
      </c>
      <c r="M29" s="4">
        <v>42652</v>
      </c>
      <c r="N29" s="1">
        <v>88.7</v>
      </c>
      <c r="O29" s="1">
        <v>33.4</v>
      </c>
      <c r="P29" s="3" t="s">
        <v>62</v>
      </c>
      <c r="T29" s="1"/>
    </row>
    <row r="30" spans="1:20" x14ac:dyDescent="0.25">
      <c r="A30" s="12" t="s">
        <v>69</v>
      </c>
      <c r="B30" s="1" t="s">
        <v>12</v>
      </c>
      <c r="C30" s="1">
        <v>2016</v>
      </c>
      <c r="D30" s="1" t="s">
        <v>28</v>
      </c>
      <c r="E30" s="1" t="s">
        <v>19</v>
      </c>
      <c r="F30" s="1" t="s">
        <v>23</v>
      </c>
      <c r="G30" s="2">
        <v>-21.22</v>
      </c>
      <c r="H30" s="2">
        <v>13.86</v>
      </c>
      <c r="I30" s="2">
        <v>3.4</v>
      </c>
      <c r="J30" s="1" t="s">
        <v>48</v>
      </c>
      <c r="K30" s="1" t="s">
        <v>60</v>
      </c>
      <c r="L30" s="1" t="s">
        <v>70</v>
      </c>
      <c r="M30" s="4">
        <v>42652</v>
      </c>
      <c r="N30" s="1">
        <v>108.1</v>
      </c>
      <c r="O30" s="1">
        <v>36.200000000000003</v>
      </c>
      <c r="P30" s="3" t="s">
        <v>71</v>
      </c>
      <c r="T30" s="1"/>
    </row>
    <row r="31" spans="1:20" x14ac:dyDescent="0.25">
      <c r="A31" s="12" t="s">
        <v>78</v>
      </c>
      <c r="B31" s="1" t="s">
        <v>12</v>
      </c>
      <c r="C31" s="1">
        <v>2016</v>
      </c>
      <c r="D31" s="1" t="s">
        <v>28</v>
      </c>
      <c r="E31" s="1" t="s">
        <v>19</v>
      </c>
      <c r="F31" s="1" t="s">
        <v>23</v>
      </c>
      <c r="G31" s="2">
        <v>-21.73</v>
      </c>
      <c r="H31" s="2">
        <v>13.28</v>
      </c>
      <c r="I31" s="2">
        <v>3.56</v>
      </c>
      <c r="J31" s="1" t="s">
        <v>48</v>
      </c>
      <c r="K31" s="1" t="s">
        <v>79</v>
      </c>
      <c r="L31" s="1" t="s">
        <v>80</v>
      </c>
      <c r="M31" s="4">
        <v>42652</v>
      </c>
      <c r="N31" s="1">
        <v>88.5</v>
      </c>
      <c r="O31" s="1">
        <v>31.6</v>
      </c>
      <c r="P31" s="3" t="s">
        <v>81</v>
      </c>
      <c r="T31" s="1"/>
    </row>
    <row r="32" spans="1:20" x14ac:dyDescent="0.25">
      <c r="A32" s="12" t="s">
        <v>89</v>
      </c>
      <c r="B32" s="1" t="s">
        <v>12</v>
      </c>
      <c r="C32" s="1">
        <v>2016</v>
      </c>
      <c r="D32" s="1" t="s">
        <v>28</v>
      </c>
      <c r="E32" s="1" t="s">
        <v>19</v>
      </c>
      <c r="F32" s="1" t="s">
        <v>23</v>
      </c>
      <c r="G32" s="2">
        <v>-21.39</v>
      </c>
      <c r="H32" s="2">
        <v>12.42</v>
      </c>
      <c r="I32" s="2">
        <v>3.45</v>
      </c>
      <c r="J32" s="1" t="s">
        <v>48</v>
      </c>
      <c r="K32" s="1" t="s">
        <v>90</v>
      </c>
      <c r="L32" s="1" t="s">
        <v>91</v>
      </c>
      <c r="M32" s="4">
        <v>42651</v>
      </c>
      <c r="N32" s="1">
        <v>107.6</v>
      </c>
      <c r="O32" s="1">
        <v>38.5</v>
      </c>
      <c r="P32" s="3" t="s">
        <v>92</v>
      </c>
      <c r="T32" s="1"/>
    </row>
    <row r="33" spans="1:20" x14ac:dyDescent="0.25">
      <c r="A33" s="12" t="s">
        <v>105</v>
      </c>
      <c r="B33" s="1" t="s">
        <v>12</v>
      </c>
      <c r="C33" s="1">
        <v>2016</v>
      </c>
      <c r="D33" s="1" t="s">
        <v>28</v>
      </c>
      <c r="E33" s="1" t="s">
        <v>19</v>
      </c>
      <c r="F33" s="1" t="s">
        <v>23</v>
      </c>
      <c r="G33" s="2">
        <v>-20.78</v>
      </c>
      <c r="H33" s="2">
        <v>14.67</v>
      </c>
      <c r="I33" s="2">
        <v>3.39</v>
      </c>
      <c r="J33" s="1" t="s">
        <v>48</v>
      </c>
      <c r="K33" s="1" t="s">
        <v>106</v>
      </c>
      <c r="L33" s="1" t="s">
        <v>107</v>
      </c>
      <c r="M33" s="4">
        <v>42651</v>
      </c>
      <c r="N33" s="1">
        <v>90.7</v>
      </c>
      <c r="O33" s="1">
        <v>31.6</v>
      </c>
      <c r="P33" s="3" t="s">
        <v>108</v>
      </c>
      <c r="T33" s="1"/>
    </row>
    <row r="34" spans="1:20" x14ac:dyDescent="0.25">
      <c r="A34" s="12" t="s">
        <v>114</v>
      </c>
      <c r="B34" s="1" t="s">
        <v>12</v>
      </c>
      <c r="C34" s="1">
        <v>2016</v>
      </c>
      <c r="D34" s="1" t="s">
        <v>28</v>
      </c>
      <c r="E34" s="1" t="s">
        <v>19</v>
      </c>
      <c r="F34" s="1" t="s">
        <v>23</v>
      </c>
      <c r="G34" s="2">
        <v>-19</v>
      </c>
      <c r="H34" s="2">
        <v>14.79</v>
      </c>
      <c r="I34" s="2">
        <v>3.47</v>
      </c>
      <c r="J34" s="1" t="s">
        <v>48</v>
      </c>
      <c r="K34" s="1" t="s">
        <v>115</v>
      </c>
      <c r="L34" s="1" t="s">
        <v>116</v>
      </c>
      <c r="M34" s="4">
        <v>42651</v>
      </c>
      <c r="N34" s="1">
        <v>89.9</v>
      </c>
      <c r="O34" s="1">
        <v>31.9</v>
      </c>
      <c r="P34" s="3" t="s">
        <v>117</v>
      </c>
      <c r="T34" s="1"/>
    </row>
    <row r="35" spans="1:20" x14ac:dyDescent="0.25">
      <c r="A35" s="12" t="s">
        <v>124</v>
      </c>
      <c r="B35" s="1" t="s">
        <v>12</v>
      </c>
      <c r="C35" s="1">
        <v>2016</v>
      </c>
      <c r="D35" s="1" t="s">
        <v>28</v>
      </c>
      <c r="E35" s="1" t="s">
        <v>19</v>
      </c>
      <c r="F35" s="1" t="s">
        <v>23</v>
      </c>
      <c r="G35" s="2">
        <v>-18.52</v>
      </c>
      <c r="H35" s="2">
        <v>15.75</v>
      </c>
      <c r="I35" s="2">
        <v>3.44</v>
      </c>
      <c r="J35" s="1" t="s">
        <v>48</v>
      </c>
      <c r="K35" s="1" t="s">
        <v>125</v>
      </c>
      <c r="L35" s="1" t="s">
        <v>126</v>
      </c>
      <c r="M35" s="4">
        <v>42656</v>
      </c>
      <c r="N35" s="1">
        <v>113.9</v>
      </c>
      <c r="O35" s="1">
        <v>38.700000000000003</v>
      </c>
      <c r="P35" s="3" t="s">
        <v>127</v>
      </c>
      <c r="T35" s="1"/>
    </row>
    <row r="36" spans="1:20" x14ac:dyDescent="0.25">
      <c r="A36" s="12" t="s">
        <v>143</v>
      </c>
      <c r="B36" s="1" t="s">
        <v>12</v>
      </c>
      <c r="C36" s="1">
        <v>2016</v>
      </c>
      <c r="D36" s="1" t="s">
        <v>28</v>
      </c>
      <c r="E36" s="1" t="s">
        <v>19</v>
      </c>
      <c r="F36" s="1" t="s">
        <v>23</v>
      </c>
      <c r="G36" s="2">
        <v>-19.850000000000001</v>
      </c>
      <c r="H36" s="2">
        <v>14.36</v>
      </c>
      <c r="I36" s="2">
        <v>3.35</v>
      </c>
      <c r="J36" s="1" t="s">
        <v>48</v>
      </c>
      <c r="K36" s="1" t="s">
        <v>144</v>
      </c>
      <c r="L36" s="1" t="s">
        <v>145</v>
      </c>
      <c r="M36" s="4">
        <v>42651</v>
      </c>
      <c r="N36" s="1">
        <v>93.7</v>
      </c>
      <c r="O36" s="1">
        <v>31.3</v>
      </c>
      <c r="P36" s="3" t="s">
        <v>146</v>
      </c>
      <c r="T36" s="1"/>
    </row>
    <row r="37" spans="1:20" x14ac:dyDescent="0.25">
      <c r="A37" s="12" t="s">
        <v>153</v>
      </c>
      <c r="B37" s="1" t="s">
        <v>12</v>
      </c>
      <c r="C37" s="1">
        <v>2016</v>
      </c>
      <c r="D37" s="1" t="s">
        <v>28</v>
      </c>
      <c r="E37" s="1" t="s">
        <v>19</v>
      </c>
      <c r="F37" s="1" t="s">
        <v>23</v>
      </c>
      <c r="G37" s="2">
        <v>-20.100000000000001</v>
      </c>
      <c r="H37" s="2">
        <v>12.63</v>
      </c>
      <c r="I37" s="2">
        <v>3.4</v>
      </c>
      <c r="J37" s="1" t="s">
        <v>48</v>
      </c>
      <c r="K37" s="1" t="s">
        <v>154</v>
      </c>
      <c r="L37" s="1" t="s">
        <v>155</v>
      </c>
      <c r="M37" s="4">
        <v>42656</v>
      </c>
      <c r="N37" s="1">
        <v>92.3</v>
      </c>
      <c r="O37" s="1">
        <v>32.6</v>
      </c>
      <c r="P37" s="3" t="s">
        <v>156</v>
      </c>
      <c r="T37" s="1"/>
    </row>
    <row r="38" spans="1:20" x14ac:dyDescent="0.25">
      <c r="A38" s="12" t="s">
        <v>164</v>
      </c>
      <c r="B38" s="1" t="s">
        <v>12</v>
      </c>
      <c r="C38" s="1">
        <v>2016</v>
      </c>
      <c r="D38" s="1" t="s">
        <v>28</v>
      </c>
      <c r="E38" s="1" t="s">
        <v>19</v>
      </c>
      <c r="F38" s="1" t="s">
        <v>23</v>
      </c>
      <c r="G38" s="2">
        <v>-19.39</v>
      </c>
      <c r="H38" s="2">
        <v>15.14</v>
      </c>
      <c r="I38" s="2">
        <v>3.34</v>
      </c>
      <c r="J38" s="1" t="s">
        <v>63</v>
      </c>
      <c r="K38" s="1" t="s">
        <v>97</v>
      </c>
      <c r="L38" s="1" t="s">
        <v>98</v>
      </c>
      <c r="M38" s="4">
        <v>42651</v>
      </c>
      <c r="N38" s="1">
        <v>87.2</v>
      </c>
      <c r="O38" s="1">
        <v>31.9</v>
      </c>
      <c r="P38" s="3" t="s">
        <v>165</v>
      </c>
      <c r="T38" s="1"/>
    </row>
    <row r="39" spans="1:20" x14ac:dyDescent="0.25">
      <c r="A39" s="12" t="s">
        <v>183</v>
      </c>
      <c r="B39" s="1" t="s">
        <v>12</v>
      </c>
      <c r="C39" s="1">
        <v>2016</v>
      </c>
      <c r="D39" s="1" t="s">
        <v>28</v>
      </c>
      <c r="E39" s="1" t="s">
        <v>19</v>
      </c>
      <c r="F39" s="1" t="s">
        <v>23</v>
      </c>
      <c r="G39" s="2">
        <v>-20.88</v>
      </c>
      <c r="H39" s="2">
        <v>14.05</v>
      </c>
      <c r="I39" s="2">
        <v>3.49</v>
      </c>
      <c r="J39" s="1" t="s">
        <v>63</v>
      </c>
      <c r="K39" s="1" t="s">
        <v>184</v>
      </c>
      <c r="L39" s="1" t="s">
        <v>185</v>
      </c>
      <c r="M39" s="4">
        <v>42651</v>
      </c>
      <c r="N39" s="1">
        <v>93.5</v>
      </c>
      <c r="O39" s="1">
        <v>31.6</v>
      </c>
      <c r="P39" s="3" t="s">
        <v>186</v>
      </c>
      <c r="T39" s="1"/>
    </row>
    <row r="40" spans="1:20" x14ac:dyDescent="0.25">
      <c r="A40" s="12" t="s">
        <v>196</v>
      </c>
      <c r="B40" s="1" t="s">
        <v>12</v>
      </c>
      <c r="C40" s="1">
        <v>2016</v>
      </c>
      <c r="D40" s="1" t="s">
        <v>28</v>
      </c>
      <c r="E40" s="1" t="s">
        <v>19</v>
      </c>
      <c r="F40" s="1" t="s">
        <v>23</v>
      </c>
      <c r="G40" s="2">
        <v>-18.29</v>
      </c>
      <c r="H40" s="2">
        <v>14.54</v>
      </c>
      <c r="I40" s="2">
        <v>3.4</v>
      </c>
      <c r="J40" s="1" t="s">
        <v>63</v>
      </c>
      <c r="K40" s="1" t="s">
        <v>197</v>
      </c>
      <c r="L40" s="1" t="s">
        <v>198</v>
      </c>
      <c r="M40" s="4">
        <v>42656</v>
      </c>
      <c r="N40" s="1">
        <v>91.3</v>
      </c>
      <c r="O40" s="1">
        <v>32.1</v>
      </c>
      <c r="P40" s="3" t="s">
        <v>199</v>
      </c>
      <c r="T40" s="1"/>
    </row>
    <row r="41" spans="1:20" x14ac:dyDescent="0.25">
      <c r="A41" s="12" t="s">
        <v>207</v>
      </c>
      <c r="B41" s="1" t="s">
        <v>12</v>
      </c>
      <c r="C41" s="1">
        <v>2016</v>
      </c>
      <c r="D41" s="1" t="s">
        <v>28</v>
      </c>
      <c r="E41" s="1" t="s">
        <v>19</v>
      </c>
      <c r="F41" s="1" t="s">
        <v>23</v>
      </c>
      <c r="G41" s="2">
        <v>-18.670000000000002</v>
      </c>
      <c r="H41" s="2">
        <v>14.97</v>
      </c>
      <c r="I41" s="2">
        <v>3.39</v>
      </c>
      <c r="J41" s="1" t="s">
        <v>63</v>
      </c>
      <c r="K41" s="1" t="s">
        <v>208</v>
      </c>
      <c r="L41" s="1" t="s">
        <v>209</v>
      </c>
      <c r="M41" s="4">
        <v>42656</v>
      </c>
      <c r="N41" s="1">
        <v>91.3</v>
      </c>
      <c r="O41" s="1">
        <v>32.1</v>
      </c>
      <c r="P41" s="3" t="s">
        <v>210</v>
      </c>
      <c r="T41" s="1"/>
    </row>
    <row r="42" spans="1:20" x14ac:dyDescent="0.25">
      <c r="A42" s="12" t="s">
        <v>230</v>
      </c>
      <c r="B42" s="1" t="s">
        <v>231</v>
      </c>
      <c r="C42" s="1">
        <v>2016</v>
      </c>
      <c r="D42" s="1" t="s">
        <v>28</v>
      </c>
      <c r="E42" s="1" t="s">
        <v>19</v>
      </c>
      <c r="F42" s="1" t="s">
        <v>23</v>
      </c>
      <c r="G42" s="2">
        <v>-22.47</v>
      </c>
      <c r="H42" s="2">
        <v>12.76</v>
      </c>
      <c r="I42" s="2">
        <v>3.52</v>
      </c>
      <c r="J42" s="1" t="s">
        <v>232</v>
      </c>
      <c r="K42" s="1" t="s">
        <v>233</v>
      </c>
      <c r="L42" s="1" t="s">
        <v>234</v>
      </c>
      <c r="M42" s="4">
        <v>42672</v>
      </c>
      <c r="N42" s="1">
        <v>92.4</v>
      </c>
      <c r="O42" s="1">
        <v>33.799999999999997</v>
      </c>
      <c r="P42" s="3" t="s">
        <v>235</v>
      </c>
      <c r="T42" s="1"/>
    </row>
    <row r="43" spans="1:20" x14ac:dyDescent="0.25">
      <c r="A43" s="12" t="s">
        <v>243</v>
      </c>
      <c r="B43" s="1" t="s">
        <v>231</v>
      </c>
      <c r="C43" s="1">
        <v>2016</v>
      </c>
      <c r="D43" s="1" t="s">
        <v>28</v>
      </c>
      <c r="E43" s="1" t="s">
        <v>19</v>
      </c>
      <c r="F43" s="1" t="s">
        <v>23</v>
      </c>
      <c r="G43" s="2">
        <v>-23.3</v>
      </c>
      <c r="H43" s="2">
        <v>12.67</v>
      </c>
      <c r="I43" s="2">
        <v>3.42</v>
      </c>
      <c r="J43" s="1" t="s">
        <v>232</v>
      </c>
      <c r="K43" s="1" t="s">
        <v>244</v>
      </c>
      <c r="L43" s="1" t="s">
        <v>245</v>
      </c>
      <c r="M43" s="4">
        <v>42679</v>
      </c>
      <c r="N43" s="1">
        <v>91.1</v>
      </c>
      <c r="O43" s="1">
        <v>31.2</v>
      </c>
      <c r="P43" s="3" t="s">
        <v>246</v>
      </c>
      <c r="T43" s="1"/>
    </row>
    <row r="44" spans="1:20" x14ac:dyDescent="0.25">
      <c r="A44" s="12" t="s">
        <v>251</v>
      </c>
      <c r="B44" s="1" t="s">
        <v>231</v>
      </c>
      <c r="C44" s="1">
        <v>2016</v>
      </c>
      <c r="D44" s="1" t="s">
        <v>28</v>
      </c>
      <c r="E44" s="1" t="s">
        <v>19</v>
      </c>
      <c r="F44" s="1" t="s">
        <v>23</v>
      </c>
      <c r="G44" s="2">
        <v>-23.07</v>
      </c>
      <c r="H44" s="2">
        <v>12.41</v>
      </c>
      <c r="I44" s="2">
        <v>3.41</v>
      </c>
      <c r="J44" s="1" t="s">
        <v>232</v>
      </c>
      <c r="K44" s="1" t="s">
        <v>252</v>
      </c>
      <c r="L44" s="1" t="s">
        <v>253</v>
      </c>
      <c r="M44" s="4">
        <v>42679</v>
      </c>
      <c r="N44" s="1">
        <v>89.9</v>
      </c>
      <c r="O44" s="1">
        <v>29.8</v>
      </c>
      <c r="P44" s="3">
        <v>949498</v>
      </c>
      <c r="T44" s="1"/>
    </row>
    <row r="45" spans="1:20" x14ac:dyDescent="0.25">
      <c r="A45" s="12" t="s">
        <v>266</v>
      </c>
      <c r="B45" s="1" t="s">
        <v>231</v>
      </c>
      <c r="C45" s="1">
        <v>2016</v>
      </c>
      <c r="D45" s="1" t="s">
        <v>28</v>
      </c>
      <c r="E45" s="1" t="s">
        <v>19</v>
      </c>
      <c r="F45" s="1" t="s">
        <v>23</v>
      </c>
      <c r="G45" s="2">
        <v>-22.21</v>
      </c>
      <c r="H45" s="2">
        <v>12.58</v>
      </c>
      <c r="I45" s="2">
        <v>3.44</v>
      </c>
      <c r="J45" s="1" t="s">
        <v>232</v>
      </c>
      <c r="K45" s="1" t="s">
        <v>267</v>
      </c>
      <c r="L45" s="1" t="s">
        <v>268</v>
      </c>
      <c r="M45" s="4">
        <v>42662</v>
      </c>
      <c r="N45" s="1">
        <v>93.4</v>
      </c>
      <c r="O45" s="1">
        <v>27.8</v>
      </c>
      <c r="P45" s="3" t="s">
        <v>269</v>
      </c>
      <c r="T45" s="1"/>
    </row>
    <row r="46" spans="1:20" x14ac:dyDescent="0.25">
      <c r="A46" s="13" t="s">
        <v>274</v>
      </c>
      <c r="B46" s="6" t="s">
        <v>231</v>
      </c>
      <c r="C46" s="1">
        <v>2016</v>
      </c>
      <c r="D46" s="1" t="s">
        <v>28</v>
      </c>
      <c r="E46" s="6" t="s">
        <v>19</v>
      </c>
      <c r="F46" s="6" t="s">
        <v>23</v>
      </c>
      <c r="G46" s="7">
        <v>-22.15</v>
      </c>
      <c r="H46" s="7">
        <v>13.22</v>
      </c>
      <c r="I46" s="7">
        <v>3.42</v>
      </c>
      <c r="J46" s="6" t="s">
        <v>232</v>
      </c>
      <c r="K46" s="6" t="s">
        <v>238</v>
      </c>
      <c r="L46" s="6" t="s">
        <v>275</v>
      </c>
      <c r="M46" s="8">
        <v>42656</v>
      </c>
      <c r="N46" s="6">
        <v>93.3</v>
      </c>
      <c r="O46" s="6">
        <v>32.799999999999997</v>
      </c>
      <c r="P46" s="9" t="s">
        <v>276</v>
      </c>
      <c r="Q46" s="5"/>
      <c r="T46" s="1"/>
    </row>
    <row r="47" spans="1:20" x14ac:dyDescent="0.25">
      <c r="A47" s="12" t="s">
        <v>280</v>
      </c>
      <c r="B47" s="1" t="s">
        <v>231</v>
      </c>
      <c r="C47" s="1">
        <v>2016</v>
      </c>
      <c r="D47" s="1" t="s">
        <v>28</v>
      </c>
      <c r="E47" s="1" t="s">
        <v>19</v>
      </c>
      <c r="F47" s="1" t="s">
        <v>23</v>
      </c>
      <c r="G47" s="2">
        <v>-22.28</v>
      </c>
      <c r="H47" s="2">
        <v>12.78</v>
      </c>
      <c r="I47" s="2">
        <v>3.4</v>
      </c>
      <c r="J47" s="1" t="s">
        <v>232</v>
      </c>
      <c r="K47" s="1" t="s">
        <v>244</v>
      </c>
      <c r="L47" s="1" t="s">
        <v>245</v>
      </c>
      <c r="M47" s="4">
        <v>42662</v>
      </c>
      <c r="N47" s="1">
        <v>90.1</v>
      </c>
      <c r="O47" s="1">
        <v>32.200000000000003</v>
      </c>
      <c r="P47" s="3" t="s">
        <v>281</v>
      </c>
      <c r="T47" s="1"/>
    </row>
    <row r="48" spans="1:20" x14ac:dyDescent="0.25">
      <c r="A48" s="12" t="s">
        <v>293</v>
      </c>
      <c r="B48" s="1" t="s">
        <v>231</v>
      </c>
      <c r="C48" s="1">
        <v>2016</v>
      </c>
      <c r="D48" s="1" t="s">
        <v>28</v>
      </c>
      <c r="E48" s="1" t="s">
        <v>19</v>
      </c>
      <c r="F48" s="1" t="s">
        <v>23</v>
      </c>
      <c r="G48" s="2">
        <v>-21.83</v>
      </c>
      <c r="H48" s="2">
        <v>13.35</v>
      </c>
      <c r="I48" s="2">
        <v>3.46</v>
      </c>
      <c r="J48" s="1" t="s">
        <v>232</v>
      </c>
      <c r="K48" s="1" t="s">
        <v>294</v>
      </c>
      <c r="L48" s="1" t="s">
        <v>295</v>
      </c>
      <c r="M48" s="4">
        <v>42662</v>
      </c>
      <c r="N48" s="1">
        <v>84</v>
      </c>
      <c r="O48" s="1">
        <v>33.5</v>
      </c>
      <c r="P48" s="3">
        <v>948894</v>
      </c>
      <c r="T48" s="1"/>
    </row>
    <row r="49" spans="1:20" x14ac:dyDescent="0.25">
      <c r="A49" s="12" t="s">
        <v>298</v>
      </c>
      <c r="B49" s="1" t="s">
        <v>231</v>
      </c>
      <c r="C49" s="1">
        <v>2016</v>
      </c>
      <c r="D49" s="1" t="s">
        <v>28</v>
      </c>
      <c r="E49" s="1" t="s">
        <v>19</v>
      </c>
      <c r="F49" s="1" t="s">
        <v>23</v>
      </c>
      <c r="G49" s="2">
        <v>-23.63</v>
      </c>
      <c r="H49" s="2">
        <v>12.56</v>
      </c>
      <c r="I49" s="2">
        <v>3.57</v>
      </c>
      <c r="J49" s="1" t="s">
        <v>232</v>
      </c>
      <c r="K49" s="1" t="s">
        <v>299</v>
      </c>
      <c r="L49" s="1" t="s">
        <v>295</v>
      </c>
      <c r="M49" s="4">
        <v>42672</v>
      </c>
      <c r="N49" s="1">
        <v>91.8</v>
      </c>
      <c r="O49" s="1">
        <v>31.5</v>
      </c>
      <c r="P49" s="3" t="s">
        <v>300</v>
      </c>
      <c r="T49" s="1"/>
    </row>
    <row r="50" spans="1:20" x14ac:dyDescent="0.25">
      <c r="A50" s="12" t="s">
        <v>308</v>
      </c>
      <c r="B50" s="1" t="s">
        <v>231</v>
      </c>
      <c r="C50" s="1">
        <v>2016</v>
      </c>
      <c r="D50" s="1" t="s">
        <v>28</v>
      </c>
      <c r="E50" s="1" t="s">
        <v>19</v>
      </c>
      <c r="F50" s="1" t="s">
        <v>23</v>
      </c>
      <c r="G50" s="2">
        <v>-22.06</v>
      </c>
      <c r="H50" s="2">
        <v>12.89</v>
      </c>
      <c r="I50" s="2">
        <v>3.37</v>
      </c>
      <c r="J50" s="1" t="s">
        <v>232</v>
      </c>
      <c r="K50" s="1" t="s">
        <v>267</v>
      </c>
      <c r="L50" s="1" t="s">
        <v>309</v>
      </c>
      <c r="M50" s="4">
        <v>42672</v>
      </c>
      <c r="N50" s="1">
        <v>90.6</v>
      </c>
      <c r="O50" s="1">
        <v>31.9</v>
      </c>
      <c r="P50" s="3" t="s">
        <v>310</v>
      </c>
      <c r="T50" s="1"/>
    </row>
    <row r="51" spans="1:20" x14ac:dyDescent="0.25">
      <c r="A51" s="12" t="s">
        <v>328</v>
      </c>
      <c r="B51" s="1" t="s">
        <v>231</v>
      </c>
      <c r="C51" s="1">
        <v>2016</v>
      </c>
      <c r="D51" s="1" t="s">
        <v>28</v>
      </c>
      <c r="E51" s="1" t="s">
        <v>19</v>
      </c>
      <c r="F51" s="1" t="s">
        <v>23</v>
      </c>
      <c r="G51" s="2">
        <v>-21.26</v>
      </c>
      <c r="H51" s="2">
        <v>11.99</v>
      </c>
      <c r="I51" s="2">
        <v>3.43</v>
      </c>
      <c r="J51" s="1" t="s">
        <v>232</v>
      </c>
      <c r="K51" s="1" t="s">
        <v>329</v>
      </c>
      <c r="L51" s="1" t="s">
        <v>330</v>
      </c>
      <c r="M51" s="4">
        <v>42656</v>
      </c>
      <c r="N51" s="1">
        <v>117.9</v>
      </c>
      <c r="O51" s="1">
        <v>42.1</v>
      </c>
      <c r="P51" s="3" t="s">
        <v>331</v>
      </c>
      <c r="Q51" s="1" t="s">
        <v>332</v>
      </c>
      <c r="T51" s="1"/>
    </row>
    <row r="52" spans="1:20" x14ac:dyDescent="0.25">
      <c r="A52" s="12" t="s">
        <v>335</v>
      </c>
      <c r="B52" s="1" t="s">
        <v>231</v>
      </c>
      <c r="C52" s="1">
        <v>2016</v>
      </c>
      <c r="D52" s="1" t="s">
        <v>28</v>
      </c>
      <c r="E52" s="1" t="s">
        <v>19</v>
      </c>
      <c r="F52" s="1" t="s">
        <v>23</v>
      </c>
      <c r="G52" s="2">
        <v>-21.89</v>
      </c>
      <c r="H52" s="2">
        <v>11.57</v>
      </c>
      <c r="I52" s="2">
        <v>3.43</v>
      </c>
      <c r="J52" s="1" t="s">
        <v>232</v>
      </c>
      <c r="K52" s="1" t="s">
        <v>267</v>
      </c>
      <c r="L52" s="1" t="s">
        <v>330</v>
      </c>
      <c r="M52" s="4">
        <v>42662</v>
      </c>
      <c r="N52" s="1">
        <v>107.2</v>
      </c>
      <c r="O52" s="1">
        <v>36.799999999999997</v>
      </c>
      <c r="P52" s="3" t="s">
        <v>336</v>
      </c>
      <c r="T52" s="1"/>
    </row>
    <row r="53" spans="1:20" x14ac:dyDescent="0.25">
      <c r="A53" s="12" t="s">
        <v>340</v>
      </c>
      <c r="B53" s="1" t="s">
        <v>231</v>
      </c>
      <c r="C53" s="1">
        <v>2016</v>
      </c>
      <c r="D53" s="1" t="s">
        <v>28</v>
      </c>
      <c r="E53" s="1" t="s">
        <v>19</v>
      </c>
      <c r="F53" s="1" t="s">
        <v>23</v>
      </c>
      <c r="G53" s="2">
        <v>-21.94</v>
      </c>
      <c r="H53" s="2">
        <v>12.15</v>
      </c>
      <c r="I53" s="2">
        <v>3.44</v>
      </c>
      <c r="J53" s="1" t="s">
        <v>232</v>
      </c>
      <c r="K53" s="1" t="s">
        <v>238</v>
      </c>
      <c r="L53" s="1" t="s">
        <v>341</v>
      </c>
      <c r="M53" s="4">
        <v>42679</v>
      </c>
      <c r="N53" s="1">
        <v>106.2</v>
      </c>
      <c r="O53" s="1">
        <v>26.5</v>
      </c>
      <c r="P53" s="3" t="s">
        <v>342</v>
      </c>
      <c r="T53" s="1"/>
    </row>
    <row r="54" spans="1:20" x14ac:dyDescent="0.25">
      <c r="A54" s="12" t="s">
        <v>15</v>
      </c>
      <c r="B54" s="1" t="s">
        <v>12</v>
      </c>
      <c r="C54" s="1">
        <v>2017</v>
      </c>
      <c r="D54" s="1" t="s">
        <v>21</v>
      </c>
      <c r="E54" s="1" t="s">
        <v>19</v>
      </c>
      <c r="F54" s="1" t="s">
        <v>23</v>
      </c>
      <c r="G54" s="2">
        <v>-19.41</v>
      </c>
      <c r="H54" s="2">
        <v>15.39</v>
      </c>
      <c r="I54" s="10">
        <v>3.6344792205957099</v>
      </c>
      <c r="J54" s="1" t="s">
        <v>16</v>
      </c>
      <c r="K54" s="1" t="s">
        <v>17</v>
      </c>
      <c r="L54" s="1" t="s">
        <v>18</v>
      </c>
      <c r="M54" s="4">
        <v>43013</v>
      </c>
      <c r="N54" s="1">
        <v>88.7</v>
      </c>
      <c r="O54" s="1">
        <v>31.2</v>
      </c>
      <c r="P54" s="3" t="s">
        <v>376</v>
      </c>
      <c r="Q54" s="1" t="s">
        <v>20</v>
      </c>
      <c r="T54" s="1"/>
    </row>
    <row r="55" spans="1:20" x14ac:dyDescent="0.25">
      <c r="A55" s="12" t="s">
        <v>33</v>
      </c>
      <c r="B55" s="1" t="s">
        <v>12</v>
      </c>
      <c r="C55" s="1">
        <v>2017</v>
      </c>
      <c r="D55" s="1" t="s">
        <v>21</v>
      </c>
      <c r="E55" s="1" t="s">
        <v>19</v>
      </c>
      <c r="F55" s="1" t="s">
        <v>23</v>
      </c>
      <c r="G55" s="2">
        <v>-21</v>
      </c>
      <c r="H55" s="2">
        <v>12.87</v>
      </c>
      <c r="I55" s="10">
        <v>3.5086099437635347</v>
      </c>
      <c r="J55" s="1" t="s">
        <v>16</v>
      </c>
      <c r="K55" s="1" t="s">
        <v>34</v>
      </c>
      <c r="L55" s="1" t="s">
        <v>35</v>
      </c>
      <c r="M55" s="4">
        <v>43013</v>
      </c>
      <c r="N55" s="1">
        <v>106.1</v>
      </c>
      <c r="O55" s="1">
        <v>36.799999999999997</v>
      </c>
      <c r="Q55" s="1" t="s">
        <v>36</v>
      </c>
      <c r="T55" s="1"/>
    </row>
    <row r="56" spans="1:20" x14ac:dyDescent="0.25">
      <c r="A56" s="12" t="s">
        <v>43</v>
      </c>
      <c r="B56" s="1" t="s">
        <v>12</v>
      </c>
      <c r="C56" s="1">
        <v>2017</v>
      </c>
      <c r="D56" s="1" t="s">
        <v>21</v>
      </c>
      <c r="E56" s="1" t="s">
        <v>19</v>
      </c>
      <c r="F56" s="1" t="s">
        <v>23</v>
      </c>
      <c r="G56" s="2">
        <v>-21.6</v>
      </c>
      <c r="H56" s="2">
        <v>12.22</v>
      </c>
      <c r="I56" s="10">
        <v>3.6129743494824367</v>
      </c>
      <c r="J56" s="1" t="s">
        <v>16</v>
      </c>
      <c r="K56" s="1" t="s">
        <v>44</v>
      </c>
      <c r="L56" s="1" t="s">
        <v>45</v>
      </c>
      <c r="M56" s="4">
        <v>43013</v>
      </c>
      <c r="N56" s="1">
        <v>99.5</v>
      </c>
      <c r="O56" s="1">
        <v>34.200000000000003</v>
      </c>
      <c r="Q56" s="1" t="s">
        <v>46</v>
      </c>
      <c r="T56" s="1"/>
    </row>
    <row r="57" spans="1:20" x14ac:dyDescent="0.25">
      <c r="A57" s="12" t="s">
        <v>54</v>
      </c>
      <c r="B57" s="1" t="s">
        <v>12</v>
      </c>
      <c r="C57" s="1">
        <v>2017</v>
      </c>
      <c r="D57" s="1" t="s">
        <v>21</v>
      </c>
      <c r="E57" s="1" t="s">
        <v>19</v>
      </c>
      <c r="F57" s="1" t="s">
        <v>23</v>
      </c>
      <c r="G57" s="2">
        <v>-19.55</v>
      </c>
      <c r="H57" s="2">
        <v>13.29</v>
      </c>
      <c r="I57" s="10">
        <v>3.712733493808849</v>
      </c>
      <c r="J57" s="1" t="s">
        <v>16</v>
      </c>
      <c r="K57" s="1" t="s">
        <v>55</v>
      </c>
      <c r="L57" s="1" t="s">
        <v>56</v>
      </c>
      <c r="M57" s="4">
        <v>43017</v>
      </c>
      <c r="N57" s="1">
        <v>100</v>
      </c>
      <c r="O57" s="1">
        <v>36.700000000000003</v>
      </c>
      <c r="P57" s="3" t="s">
        <v>57</v>
      </c>
      <c r="Q57" s="1" t="s">
        <v>58</v>
      </c>
      <c r="T57" s="1"/>
    </row>
    <row r="58" spans="1:20" x14ac:dyDescent="0.25">
      <c r="A58" s="12" t="s">
        <v>64</v>
      </c>
      <c r="B58" s="1" t="s">
        <v>12</v>
      </c>
      <c r="C58" s="1">
        <v>2017</v>
      </c>
      <c r="D58" s="1" t="s">
        <v>21</v>
      </c>
      <c r="E58" s="1" t="s">
        <v>19</v>
      </c>
      <c r="F58" s="1" t="s">
        <v>23</v>
      </c>
      <c r="G58" s="2">
        <v>-20.420000000000002</v>
      </c>
      <c r="H58" s="2">
        <v>13.66</v>
      </c>
      <c r="I58" s="10">
        <v>3.725686069956514</v>
      </c>
      <c r="J58" s="1" t="s">
        <v>16</v>
      </c>
      <c r="K58" s="1" t="s">
        <v>65</v>
      </c>
      <c r="L58" s="1" t="s">
        <v>66</v>
      </c>
      <c r="M58" s="4">
        <v>43017</v>
      </c>
      <c r="N58" s="1">
        <v>99.9</v>
      </c>
      <c r="O58" s="1">
        <v>36.299999999999997</v>
      </c>
      <c r="P58" s="3" t="s">
        <v>67</v>
      </c>
      <c r="Q58" s="1" t="s">
        <v>68</v>
      </c>
      <c r="T58" s="1"/>
    </row>
    <row r="59" spans="1:20" x14ac:dyDescent="0.25">
      <c r="A59" s="12" t="s">
        <v>73</v>
      </c>
      <c r="B59" s="1" t="s">
        <v>12</v>
      </c>
      <c r="C59" s="1">
        <v>2017</v>
      </c>
      <c r="D59" s="1" t="s">
        <v>21</v>
      </c>
      <c r="E59" s="1" t="s">
        <v>19</v>
      </c>
      <c r="F59" s="1" t="s">
        <v>23</v>
      </c>
      <c r="G59" s="2">
        <v>-21.29</v>
      </c>
      <c r="H59" s="2">
        <v>14.02</v>
      </c>
      <c r="I59" s="10">
        <v>3.5392771991013356</v>
      </c>
      <c r="J59" s="1" t="s">
        <v>16</v>
      </c>
      <c r="K59" s="1" t="s">
        <v>74</v>
      </c>
      <c r="L59" s="1" t="s">
        <v>75</v>
      </c>
      <c r="M59" s="4">
        <v>43021</v>
      </c>
      <c r="N59" s="1">
        <v>87.1</v>
      </c>
      <c r="O59" s="1">
        <v>33.299999999999997</v>
      </c>
      <c r="P59" s="3" t="s">
        <v>76</v>
      </c>
      <c r="Q59" s="1" t="s">
        <v>77</v>
      </c>
      <c r="T59" s="1"/>
    </row>
    <row r="60" spans="1:20" x14ac:dyDescent="0.25">
      <c r="A60" s="12" t="s">
        <v>84</v>
      </c>
      <c r="B60" s="1" t="s">
        <v>12</v>
      </c>
      <c r="C60" s="1">
        <v>2017</v>
      </c>
      <c r="D60" s="1" t="s">
        <v>21</v>
      </c>
      <c r="E60" s="1" t="s">
        <v>19</v>
      </c>
      <c r="F60" s="1" t="s">
        <v>23</v>
      </c>
      <c r="G60" s="2">
        <v>-20.56</v>
      </c>
      <c r="H60" s="2">
        <v>14.08</v>
      </c>
      <c r="I60" s="10">
        <v>3.4970200455766354</v>
      </c>
      <c r="J60" s="1" t="s">
        <v>16</v>
      </c>
      <c r="K60" s="1" t="s">
        <v>85</v>
      </c>
      <c r="L60" s="1" t="s">
        <v>86</v>
      </c>
      <c r="M60" s="4">
        <v>43021</v>
      </c>
      <c r="N60" s="1">
        <v>89.4</v>
      </c>
      <c r="O60" s="1">
        <v>30</v>
      </c>
      <c r="P60" s="3" t="s">
        <v>87</v>
      </c>
      <c r="Q60" s="1" t="s">
        <v>88</v>
      </c>
      <c r="T60" s="1"/>
    </row>
    <row r="61" spans="1:20" x14ac:dyDescent="0.25">
      <c r="A61" s="12" t="s">
        <v>93</v>
      </c>
      <c r="B61" s="1" t="s">
        <v>12</v>
      </c>
      <c r="C61" s="1">
        <v>2017</v>
      </c>
      <c r="D61" s="1" t="s">
        <v>21</v>
      </c>
      <c r="E61" s="1" t="s">
        <v>19</v>
      </c>
      <c r="F61" s="1" t="s">
        <v>23</v>
      </c>
      <c r="G61" s="2">
        <v>-19.68</v>
      </c>
      <c r="H61" s="2">
        <v>14.19</v>
      </c>
      <c r="I61" s="10">
        <v>3.5246221145343184</v>
      </c>
      <c r="J61" s="1" t="s">
        <v>16</v>
      </c>
      <c r="K61" s="1" t="s">
        <v>94</v>
      </c>
      <c r="L61" s="1" t="s">
        <v>95</v>
      </c>
      <c r="M61" s="4">
        <v>43017</v>
      </c>
      <c r="N61" s="1">
        <v>87.4</v>
      </c>
      <c r="O61" s="1">
        <v>31.4</v>
      </c>
      <c r="P61" s="3">
        <v>968255</v>
      </c>
      <c r="Q61" s="1" t="s">
        <v>96</v>
      </c>
      <c r="T61" s="1"/>
    </row>
    <row r="62" spans="1:20" x14ac:dyDescent="0.25">
      <c r="A62" s="12" t="s">
        <v>101</v>
      </c>
      <c r="B62" s="1" t="s">
        <v>12</v>
      </c>
      <c r="C62" s="1">
        <v>2017</v>
      </c>
      <c r="D62" s="1" t="s">
        <v>21</v>
      </c>
      <c r="E62" s="1" t="s">
        <v>19</v>
      </c>
      <c r="F62" s="1" t="s">
        <v>23</v>
      </c>
      <c r="G62" s="2">
        <v>-20.75</v>
      </c>
      <c r="H62" s="2">
        <v>13.87</v>
      </c>
      <c r="I62" s="10">
        <v>3.5313598157310291</v>
      </c>
      <c r="J62" s="1" t="s">
        <v>16</v>
      </c>
      <c r="K62" s="1" t="s">
        <v>102</v>
      </c>
      <c r="L62" s="1" t="s">
        <v>103</v>
      </c>
      <c r="M62" s="4">
        <v>43013</v>
      </c>
      <c r="N62" s="1">
        <v>91.7</v>
      </c>
      <c r="O62" s="1">
        <v>32.9</v>
      </c>
      <c r="Q62" s="1" t="s">
        <v>104</v>
      </c>
      <c r="T62" s="1"/>
    </row>
    <row r="63" spans="1:20" x14ac:dyDescent="0.25">
      <c r="A63" s="12" t="s">
        <v>109</v>
      </c>
      <c r="B63" s="1" t="s">
        <v>12</v>
      </c>
      <c r="C63" s="1">
        <v>2017</v>
      </c>
      <c r="D63" s="1" t="s">
        <v>21</v>
      </c>
      <c r="E63" s="1" t="s">
        <v>19</v>
      </c>
      <c r="F63" s="1" t="s">
        <v>23</v>
      </c>
      <c r="G63" s="2">
        <v>-19.91</v>
      </c>
      <c r="H63" s="2">
        <v>14.6</v>
      </c>
      <c r="I63" s="10">
        <v>3.7981044201007057</v>
      </c>
      <c r="J63" s="1" t="s">
        <v>16</v>
      </c>
      <c r="K63" s="1" t="s">
        <v>110</v>
      </c>
      <c r="L63" s="1" t="s">
        <v>111</v>
      </c>
      <c r="M63" s="4">
        <v>43011</v>
      </c>
      <c r="N63" s="1">
        <v>88.9</v>
      </c>
      <c r="O63" s="1">
        <v>33.4</v>
      </c>
      <c r="P63" s="3" t="s">
        <v>112</v>
      </c>
      <c r="Q63" s="1" t="s">
        <v>113</v>
      </c>
      <c r="T63" s="1"/>
    </row>
    <row r="64" spans="1:20" x14ac:dyDescent="0.25">
      <c r="A64" s="12" t="s">
        <v>120</v>
      </c>
      <c r="B64" s="1" t="s">
        <v>12</v>
      </c>
      <c r="C64" s="1">
        <v>2017</v>
      </c>
      <c r="D64" s="1" t="s">
        <v>21</v>
      </c>
      <c r="E64" s="1" t="s">
        <v>19</v>
      </c>
      <c r="F64" s="1" t="s">
        <v>23</v>
      </c>
      <c r="G64" s="2">
        <v>-19.88</v>
      </c>
      <c r="H64" s="2">
        <v>14.64</v>
      </c>
      <c r="I64" s="10">
        <v>3.8728895993423196</v>
      </c>
      <c r="J64" s="1" t="s">
        <v>48</v>
      </c>
      <c r="K64" s="1" t="s">
        <v>121</v>
      </c>
      <c r="L64" s="1" t="s">
        <v>122</v>
      </c>
      <c r="M64" s="4">
        <v>43013</v>
      </c>
      <c r="N64" s="1">
        <v>92</v>
      </c>
      <c r="O64" s="1">
        <v>31.1</v>
      </c>
      <c r="P64" s="3">
        <v>998623</v>
      </c>
      <c r="Q64" s="1" t="s">
        <v>123</v>
      </c>
      <c r="T64" s="1"/>
    </row>
    <row r="65" spans="1:20" x14ac:dyDescent="0.25">
      <c r="A65" s="12" t="s">
        <v>130</v>
      </c>
      <c r="B65" s="1" t="s">
        <v>12</v>
      </c>
      <c r="C65" s="1">
        <v>2017</v>
      </c>
      <c r="D65" s="1" t="s">
        <v>21</v>
      </c>
      <c r="E65" s="1" t="s">
        <v>19</v>
      </c>
      <c r="F65" s="1" t="s">
        <v>23</v>
      </c>
      <c r="G65" s="2">
        <v>-19.39</v>
      </c>
      <c r="H65" s="2">
        <v>15.01</v>
      </c>
      <c r="I65" s="10">
        <v>3.766698074622052</v>
      </c>
      <c r="J65" s="1" t="s">
        <v>48</v>
      </c>
      <c r="K65" s="1" t="s">
        <v>131</v>
      </c>
      <c r="L65" s="1" t="s">
        <v>132</v>
      </c>
      <c r="M65" s="4">
        <v>43029</v>
      </c>
      <c r="N65" s="1">
        <v>85.3</v>
      </c>
      <c r="O65" s="1">
        <v>31.6</v>
      </c>
      <c r="P65" s="3" t="s">
        <v>133</v>
      </c>
      <c r="Q65" s="1" t="s">
        <v>134</v>
      </c>
      <c r="T65" s="1"/>
    </row>
    <row r="66" spans="1:20" x14ac:dyDescent="0.25">
      <c r="A66" s="12" t="s">
        <v>139</v>
      </c>
      <c r="B66" s="1" t="s">
        <v>12</v>
      </c>
      <c r="C66" s="1">
        <v>2017</v>
      </c>
      <c r="D66" s="1" t="s">
        <v>21</v>
      </c>
      <c r="E66" s="1" t="s">
        <v>19</v>
      </c>
      <c r="F66" s="1" t="s">
        <v>23</v>
      </c>
      <c r="G66" s="2">
        <v>-18.88</v>
      </c>
      <c r="H66" s="2">
        <v>14.81</v>
      </c>
      <c r="I66" s="10">
        <v>3.6148300201220147</v>
      </c>
      <c r="J66" s="1" t="s">
        <v>48</v>
      </c>
      <c r="K66" s="1" t="s">
        <v>140</v>
      </c>
      <c r="L66" s="1" t="s">
        <v>141</v>
      </c>
      <c r="M66" s="4">
        <v>43017</v>
      </c>
      <c r="N66" s="1">
        <v>88.6</v>
      </c>
      <c r="O66" s="1">
        <v>32.700000000000003</v>
      </c>
      <c r="P66" s="3">
        <v>998830</v>
      </c>
      <c r="Q66" s="1" t="s">
        <v>142</v>
      </c>
      <c r="T66" s="1"/>
    </row>
    <row r="67" spans="1:20" x14ac:dyDescent="0.25">
      <c r="A67" s="12" t="s">
        <v>149</v>
      </c>
      <c r="B67" s="1" t="s">
        <v>12</v>
      </c>
      <c r="C67" s="1">
        <v>2017</v>
      </c>
      <c r="D67" s="1" t="s">
        <v>21</v>
      </c>
      <c r="E67" s="1" t="s">
        <v>19</v>
      </c>
      <c r="F67" s="1" t="s">
        <v>23</v>
      </c>
      <c r="G67" s="2">
        <v>-19.53</v>
      </c>
      <c r="H67" s="2">
        <v>13.97</v>
      </c>
      <c r="I67" s="10">
        <v>3.5424570575744236</v>
      </c>
      <c r="J67" s="1" t="s">
        <v>48</v>
      </c>
      <c r="K67" s="1" t="s">
        <v>150</v>
      </c>
      <c r="L67" s="1" t="s">
        <v>151</v>
      </c>
      <c r="M67" s="4">
        <v>43025</v>
      </c>
      <c r="N67" s="1">
        <v>85.2</v>
      </c>
      <c r="O67" s="1">
        <v>31.5</v>
      </c>
      <c r="P67" s="3" t="s">
        <v>117</v>
      </c>
      <c r="Q67" s="1" t="s">
        <v>152</v>
      </c>
      <c r="T67" s="1"/>
    </row>
    <row r="68" spans="1:20" x14ac:dyDescent="0.25">
      <c r="A68" s="12" t="s">
        <v>159</v>
      </c>
      <c r="B68" s="1" t="s">
        <v>12</v>
      </c>
      <c r="C68" s="1">
        <v>2017</v>
      </c>
      <c r="D68" s="1" t="s">
        <v>21</v>
      </c>
      <c r="E68" s="1" t="s">
        <v>19</v>
      </c>
      <c r="F68" s="1" t="s">
        <v>23</v>
      </c>
      <c r="G68" s="1">
        <v>-17.989999999999998</v>
      </c>
      <c r="H68" s="1">
        <v>15.07</v>
      </c>
      <c r="I68" s="10">
        <v>3.4997388538927789</v>
      </c>
      <c r="J68" s="1" t="s">
        <v>48</v>
      </c>
      <c r="K68" s="1" t="s">
        <v>160</v>
      </c>
      <c r="L68" s="1" t="s">
        <v>161</v>
      </c>
      <c r="M68" s="4">
        <v>43025</v>
      </c>
      <c r="N68" s="1">
        <v>87.4</v>
      </c>
      <c r="O68" s="1">
        <v>31.7</v>
      </c>
      <c r="P68" s="3" t="s">
        <v>162</v>
      </c>
      <c r="Q68" s="1" t="s">
        <v>163</v>
      </c>
      <c r="T68" s="1"/>
    </row>
    <row r="69" spans="1:20" x14ac:dyDescent="0.25">
      <c r="A69" s="12" t="s">
        <v>168</v>
      </c>
      <c r="B69" s="1" t="s">
        <v>12</v>
      </c>
      <c r="C69" s="1">
        <v>2017</v>
      </c>
      <c r="D69" s="1" t="s">
        <v>21</v>
      </c>
      <c r="E69" s="1" t="s">
        <v>19</v>
      </c>
      <c r="F69" s="1" t="s">
        <v>23</v>
      </c>
      <c r="G69" s="2">
        <v>-19.920000000000002</v>
      </c>
      <c r="H69" s="2">
        <v>14.46</v>
      </c>
      <c r="I69" s="10">
        <v>3.6920375947250279</v>
      </c>
      <c r="J69" s="1" t="s">
        <v>48</v>
      </c>
      <c r="K69" s="1" t="s">
        <v>169</v>
      </c>
      <c r="L69" s="1" t="s">
        <v>170</v>
      </c>
      <c r="M69" s="4">
        <v>43013</v>
      </c>
      <c r="N69" s="1">
        <v>87.8</v>
      </c>
      <c r="O69" s="1">
        <v>32.299999999999997</v>
      </c>
      <c r="P69" s="3" t="s">
        <v>81</v>
      </c>
      <c r="Q69" s="1" t="s">
        <v>171</v>
      </c>
      <c r="T69" s="1"/>
    </row>
    <row r="70" spans="1:20" x14ac:dyDescent="0.25">
      <c r="A70" s="12" t="s">
        <v>178</v>
      </c>
      <c r="B70" s="1" t="s">
        <v>12</v>
      </c>
      <c r="C70" s="1">
        <v>2017</v>
      </c>
      <c r="D70" s="1" t="s">
        <v>21</v>
      </c>
      <c r="E70" s="1" t="s">
        <v>19</v>
      </c>
      <c r="F70" s="1" t="s">
        <v>23</v>
      </c>
      <c r="G70" s="2">
        <v>-18.739999999999998</v>
      </c>
      <c r="H70" s="2">
        <v>15.27</v>
      </c>
      <c r="I70" s="10">
        <v>3.7225299008685586</v>
      </c>
      <c r="J70" s="1" t="s">
        <v>48</v>
      </c>
      <c r="K70" s="1" t="s">
        <v>179</v>
      </c>
      <c r="L70" s="1" t="s">
        <v>180</v>
      </c>
      <c r="M70" s="4">
        <v>43013</v>
      </c>
      <c r="N70" s="1">
        <v>90.2</v>
      </c>
      <c r="O70" s="1">
        <v>33</v>
      </c>
      <c r="P70" s="3" t="s">
        <v>181</v>
      </c>
      <c r="Q70" s="1" t="s">
        <v>182</v>
      </c>
      <c r="T70" s="1"/>
    </row>
    <row r="71" spans="1:20" x14ac:dyDescent="0.25">
      <c r="A71" s="12" t="s">
        <v>192</v>
      </c>
      <c r="B71" s="1" t="s">
        <v>12</v>
      </c>
      <c r="C71" s="1">
        <v>2017</v>
      </c>
      <c r="D71" s="1" t="s">
        <v>21</v>
      </c>
      <c r="E71" s="1" t="s">
        <v>19</v>
      </c>
      <c r="F71" s="1" t="s">
        <v>23</v>
      </c>
      <c r="G71" s="2">
        <v>-21.19</v>
      </c>
      <c r="H71" s="2">
        <v>12.99</v>
      </c>
      <c r="I71" s="10">
        <v>3.4979797292346881</v>
      </c>
      <c r="J71" s="1" t="s">
        <v>16</v>
      </c>
      <c r="K71" s="1" t="s">
        <v>193</v>
      </c>
      <c r="L71" s="1" t="s">
        <v>194</v>
      </c>
      <c r="M71" s="4">
        <v>43021</v>
      </c>
      <c r="N71" s="1">
        <v>99.4</v>
      </c>
      <c r="O71" s="1">
        <v>36.4</v>
      </c>
      <c r="P71" s="3" t="s">
        <v>377</v>
      </c>
      <c r="Q71" s="1" t="s">
        <v>195</v>
      </c>
      <c r="T71" s="1"/>
    </row>
    <row r="72" spans="1:20" x14ac:dyDescent="0.25">
      <c r="A72" s="12" t="s">
        <v>202</v>
      </c>
      <c r="B72" s="1" t="s">
        <v>12</v>
      </c>
      <c r="C72" s="1">
        <v>2017</v>
      </c>
      <c r="D72" s="1" t="s">
        <v>21</v>
      </c>
      <c r="E72" s="1" t="s">
        <v>19</v>
      </c>
      <c r="F72" s="1" t="s">
        <v>23</v>
      </c>
      <c r="G72" s="2">
        <v>-22.66</v>
      </c>
      <c r="H72" s="2">
        <v>12.89</v>
      </c>
      <c r="I72" s="10">
        <v>3.596329962457848</v>
      </c>
      <c r="J72" s="1" t="s">
        <v>16</v>
      </c>
      <c r="K72" s="1" t="s">
        <v>203</v>
      </c>
      <c r="L72" s="1" t="s">
        <v>204</v>
      </c>
      <c r="M72" s="4">
        <v>43029</v>
      </c>
      <c r="N72" s="1">
        <v>85.6</v>
      </c>
      <c r="O72" s="1">
        <v>31.1</v>
      </c>
      <c r="P72" s="3" t="s">
        <v>205</v>
      </c>
      <c r="Q72" s="1" t="s">
        <v>206</v>
      </c>
      <c r="T72" s="1"/>
    </row>
    <row r="73" spans="1:20" x14ac:dyDescent="0.25">
      <c r="A73" s="12" t="s">
        <v>211</v>
      </c>
      <c r="B73" s="1" t="s">
        <v>12</v>
      </c>
      <c r="C73" s="1">
        <v>2017</v>
      </c>
      <c r="D73" s="1" t="s">
        <v>21</v>
      </c>
      <c r="E73" s="1" t="s">
        <v>214</v>
      </c>
      <c r="F73" s="1" t="s">
        <v>23</v>
      </c>
      <c r="G73" s="2">
        <v>-21.25</v>
      </c>
      <c r="H73" s="2">
        <v>13.11</v>
      </c>
      <c r="I73" s="10">
        <v>3.7899513907332141</v>
      </c>
      <c r="J73" s="1" t="s">
        <v>63</v>
      </c>
      <c r="K73" s="1" t="s">
        <v>212</v>
      </c>
      <c r="L73" s="1" t="s">
        <v>213</v>
      </c>
      <c r="M73" s="4">
        <v>43035</v>
      </c>
      <c r="N73" s="1">
        <v>90.9</v>
      </c>
      <c r="O73" s="1">
        <v>31.9</v>
      </c>
      <c r="P73" s="3" t="s">
        <v>215</v>
      </c>
      <c r="Q73" s="1" t="s">
        <v>216</v>
      </c>
      <c r="T73" s="1"/>
    </row>
    <row r="74" spans="1:20" x14ac:dyDescent="0.25">
      <c r="A74" s="12" t="s">
        <v>221</v>
      </c>
      <c r="B74" s="1" t="s">
        <v>12</v>
      </c>
      <c r="C74" s="1">
        <v>2017</v>
      </c>
      <c r="D74" s="1" t="s">
        <v>21</v>
      </c>
      <c r="E74" s="1" t="s">
        <v>19</v>
      </c>
      <c r="F74" s="1" t="s">
        <v>23</v>
      </c>
      <c r="G74" s="2">
        <v>-21.56</v>
      </c>
      <c r="H74" s="2">
        <v>11.61</v>
      </c>
      <c r="I74" s="10">
        <v>3.5048903742328825</v>
      </c>
      <c r="J74" s="1" t="s">
        <v>63</v>
      </c>
      <c r="K74" s="1" t="s">
        <v>222</v>
      </c>
      <c r="L74" s="1" t="s">
        <v>223</v>
      </c>
      <c r="M74" s="4">
        <v>43034</v>
      </c>
      <c r="N74" s="1">
        <v>107</v>
      </c>
      <c r="O74" s="1">
        <v>36.5</v>
      </c>
      <c r="P74" s="3" t="s">
        <v>224</v>
      </c>
      <c r="Q74" s="1" t="s">
        <v>225</v>
      </c>
      <c r="T74" s="1"/>
    </row>
    <row r="75" spans="1:20" x14ac:dyDescent="0.25">
      <c r="A75" s="12" t="s">
        <v>226</v>
      </c>
      <c r="B75" s="1" t="s">
        <v>12</v>
      </c>
      <c r="C75" s="1">
        <v>2017</v>
      </c>
      <c r="D75" s="1" t="s">
        <v>21</v>
      </c>
      <c r="E75" s="1" t="s">
        <v>228</v>
      </c>
      <c r="F75" s="1" t="s">
        <v>23</v>
      </c>
      <c r="G75" s="2">
        <v>-21.36</v>
      </c>
      <c r="H75" s="2">
        <v>11.49</v>
      </c>
      <c r="I75" s="10">
        <v>3.5212763650448999</v>
      </c>
      <c r="J75" s="1" t="s">
        <v>63</v>
      </c>
      <c r="K75" s="1" t="s">
        <v>227</v>
      </c>
      <c r="L75" s="1" t="s">
        <v>223</v>
      </c>
      <c r="M75" s="4">
        <v>43034</v>
      </c>
      <c r="N75" s="1">
        <v>102.8</v>
      </c>
      <c r="O75" s="1">
        <v>36.1</v>
      </c>
      <c r="Q75" s="1" t="s">
        <v>229</v>
      </c>
      <c r="T75" s="1"/>
    </row>
    <row r="76" spans="1:20" x14ac:dyDescent="0.25">
      <c r="A76" s="12" t="s">
        <v>237</v>
      </c>
      <c r="B76" s="1" t="s">
        <v>231</v>
      </c>
      <c r="C76" s="1">
        <v>2017</v>
      </c>
      <c r="D76" s="1" t="s">
        <v>21</v>
      </c>
      <c r="E76" s="1" t="s">
        <v>19</v>
      </c>
      <c r="F76" s="1" t="s">
        <v>23</v>
      </c>
      <c r="G76" s="2">
        <v>-23.15</v>
      </c>
      <c r="H76" s="2">
        <v>12.64</v>
      </c>
      <c r="I76" s="10">
        <v>3.6038895112276892</v>
      </c>
      <c r="J76" s="1" t="s">
        <v>236</v>
      </c>
      <c r="K76" s="1" t="s">
        <v>238</v>
      </c>
      <c r="L76" s="1" t="s">
        <v>239</v>
      </c>
      <c r="M76" s="4">
        <v>43017</v>
      </c>
      <c r="N76" s="1">
        <v>89.2</v>
      </c>
      <c r="O76" s="1">
        <v>31.6</v>
      </c>
      <c r="P76" s="3" t="s">
        <v>240</v>
      </c>
      <c r="Q76" s="1" t="s">
        <v>241</v>
      </c>
      <c r="T76" s="1"/>
    </row>
    <row r="77" spans="1:20" x14ac:dyDescent="0.25">
      <c r="A77" s="12" t="s">
        <v>247</v>
      </c>
      <c r="B77" s="1" t="s">
        <v>231</v>
      </c>
      <c r="C77" s="1">
        <v>2017</v>
      </c>
      <c r="D77" s="1" t="s">
        <v>21</v>
      </c>
      <c r="E77" s="1" t="s">
        <v>19</v>
      </c>
      <c r="F77" s="1" t="s">
        <v>23</v>
      </c>
      <c r="G77" s="2">
        <v>-23.58</v>
      </c>
      <c r="H77" s="2">
        <v>12.25</v>
      </c>
      <c r="I77" s="10">
        <v>3.7150011803027199</v>
      </c>
      <c r="J77" s="1" t="s">
        <v>236</v>
      </c>
      <c r="K77" s="1" t="s">
        <v>238</v>
      </c>
      <c r="L77" s="1" t="s">
        <v>239</v>
      </c>
      <c r="M77" s="4">
        <v>43029</v>
      </c>
      <c r="N77" s="1">
        <v>102.9</v>
      </c>
      <c r="O77" s="1">
        <v>37.6</v>
      </c>
      <c r="P77" s="3" t="s">
        <v>378</v>
      </c>
      <c r="Q77" s="1" t="s">
        <v>248</v>
      </c>
      <c r="T77" s="1"/>
    </row>
    <row r="78" spans="1:20" x14ac:dyDescent="0.25">
      <c r="A78" s="12" t="s">
        <v>258</v>
      </c>
      <c r="B78" s="1" t="s">
        <v>231</v>
      </c>
      <c r="C78" s="1">
        <v>2017</v>
      </c>
      <c r="D78" s="1" t="s">
        <v>21</v>
      </c>
      <c r="E78" s="1" t="s">
        <v>19</v>
      </c>
      <c r="F78" s="1" t="s">
        <v>23</v>
      </c>
      <c r="G78" s="2">
        <v>-22.57</v>
      </c>
      <c r="H78" s="2">
        <v>13.43</v>
      </c>
      <c r="I78" s="10">
        <v>3.531172698670749</v>
      </c>
      <c r="J78" s="1" t="s">
        <v>236</v>
      </c>
      <c r="K78" s="1" t="s">
        <v>238</v>
      </c>
      <c r="L78" s="1" t="s">
        <v>239</v>
      </c>
      <c r="M78" s="4">
        <v>43021</v>
      </c>
      <c r="N78" s="1">
        <v>87.9</v>
      </c>
      <c r="O78" s="1">
        <v>31.2</v>
      </c>
      <c r="P78" s="3" t="s">
        <v>259</v>
      </c>
      <c r="Q78" s="1" t="s">
        <v>260</v>
      </c>
      <c r="T78" s="1"/>
    </row>
    <row r="79" spans="1:20" x14ac:dyDescent="0.25">
      <c r="A79" s="12" t="s">
        <v>262</v>
      </c>
      <c r="B79" s="1" t="s">
        <v>231</v>
      </c>
      <c r="C79" s="1">
        <v>2017</v>
      </c>
      <c r="D79" s="1" t="s">
        <v>21</v>
      </c>
      <c r="E79" s="1" t="s">
        <v>19</v>
      </c>
      <c r="F79" s="1" t="s">
        <v>23</v>
      </c>
      <c r="G79" s="2">
        <v>-23.05</v>
      </c>
      <c r="H79" s="2">
        <v>12.64</v>
      </c>
      <c r="I79" s="10">
        <v>3.5729723007073262</v>
      </c>
      <c r="J79" s="1" t="s">
        <v>236</v>
      </c>
      <c r="K79" s="1" t="s">
        <v>238</v>
      </c>
      <c r="L79" s="1" t="s">
        <v>239</v>
      </c>
      <c r="M79" s="4">
        <v>43025</v>
      </c>
      <c r="N79" s="1">
        <v>84.9</v>
      </c>
      <c r="O79" s="1">
        <v>31.1</v>
      </c>
      <c r="P79" s="3">
        <v>973030</v>
      </c>
      <c r="Q79" s="1" t="s">
        <v>263</v>
      </c>
      <c r="T79" s="1"/>
    </row>
    <row r="80" spans="1:20" x14ac:dyDescent="0.25">
      <c r="A80" s="12" t="s">
        <v>270</v>
      </c>
      <c r="B80" s="1" t="s">
        <v>231</v>
      </c>
      <c r="C80" s="1">
        <v>2017</v>
      </c>
      <c r="D80" s="1" t="s">
        <v>21</v>
      </c>
      <c r="E80" s="1" t="s">
        <v>19</v>
      </c>
      <c r="F80" s="1" t="s">
        <v>23</v>
      </c>
      <c r="G80" s="2">
        <v>-22.6</v>
      </c>
      <c r="H80" s="2">
        <v>12.02</v>
      </c>
      <c r="I80" s="10">
        <v>3.6072028243939411</v>
      </c>
      <c r="J80" s="1" t="s">
        <v>236</v>
      </c>
      <c r="K80" s="1" t="s">
        <v>238</v>
      </c>
      <c r="L80" s="1" t="s">
        <v>239</v>
      </c>
      <c r="M80" s="4">
        <v>43021</v>
      </c>
      <c r="N80" s="1">
        <v>103.7</v>
      </c>
      <c r="O80" s="1">
        <v>36.200000000000003</v>
      </c>
      <c r="P80" s="3" t="s">
        <v>379</v>
      </c>
      <c r="Q80" s="1" t="s">
        <v>271</v>
      </c>
      <c r="T80" s="1"/>
    </row>
    <row r="81" spans="1:23" s="6" customFormat="1" x14ac:dyDescent="0.25">
      <c r="A81" s="12" t="s">
        <v>282</v>
      </c>
      <c r="B81" s="1" t="s">
        <v>231</v>
      </c>
      <c r="C81" s="1">
        <v>2017</v>
      </c>
      <c r="D81" s="1" t="s">
        <v>21</v>
      </c>
      <c r="E81" s="1" t="s">
        <v>19</v>
      </c>
      <c r="F81" s="1" t="s">
        <v>23</v>
      </c>
      <c r="G81" s="2">
        <v>-22.91</v>
      </c>
      <c r="H81" s="2">
        <v>13.09</v>
      </c>
      <c r="I81" s="10">
        <v>3.6311271643952159</v>
      </c>
      <c r="J81" s="1" t="s">
        <v>236</v>
      </c>
      <c r="K81" s="1" t="s">
        <v>238</v>
      </c>
      <c r="L81" s="1" t="s">
        <v>239</v>
      </c>
      <c r="M81" s="4">
        <v>43034</v>
      </c>
      <c r="N81" s="1">
        <v>89.5</v>
      </c>
      <c r="O81" s="1">
        <v>32.299999999999997</v>
      </c>
      <c r="P81" s="3" t="s">
        <v>261</v>
      </c>
      <c r="Q81" s="1" t="s">
        <v>283</v>
      </c>
      <c r="R81" s="1"/>
      <c r="S81" s="1"/>
      <c r="T81" s="1"/>
      <c r="U81" s="1"/>
      <c r="V81" s="1"/>
      <c r="W81" s="1"/>
    </row>
    <row r="82" spans="1:23" x14ac:dyDescent="0.25">
      <c r="A82" s="12" t="s">
        <v>290</v>
      </c>
      <c r="B82" s="1" t="s">
        <v>231</v>
      </c>
      <c r="C82" s="1">
        <v>2017</v>
      </c>
      <c r="D82" s="1" t="s">
        <v>21</v>
      </c>
      <c r="E82" s="1" t="s">
        <v>19</v>
      </c>
      <c r="F82" s="1" t="s">
        <v>23</v>
      </c>
      <c r="G82" s="2">
        <v>-22.63</v>
      </c>
      <c r="H82" s="2">
        <v>11.87</v>
      </c>
      <c r="I82" s="10">
        <v>3.607804524790835</v>
      </c>
      <c r="J82" s="1" t="s">
        <v>236</v>
      </c>
      <c r="K82" s="1" t="s">
        <v>238</v>
      </c>
      <c r="L82" s="1" t="s">
        <v>239</v>
      </c>
      <c r="M82" s="4">
        <v>43029</v>
      </c>
      <c r="N82" s="1" t="s">
        <v>13</v>
      </c>
      <c r="O82" s="1" t="s">
        <v>13</v>
      </c>
      <c r="P82" s="3" t="s">
        <v>380</v>
      </c>
      <c r="T82" s="1"/>
    </row>
    <row r="83" spans="1:23" x14ac:dyDescent="0.25">
      <c r="A83" s="12" t="s">
        <v>301</v>
      </c>
      <c r="B83" s="1" t="s">
        <v>231</v>
      </c>
      <c r="C83" s="1">
        <v>2017</v>
      </c>
      <c r="D83" s="1" t="s">
        <v>21</v>
      </c>
      <c r="E83" s="1" t="s">
        <v>19</v>
      </c>
      <c r="F83" s="1" t="s">
        <v>23</v>
      </c>
      <c r="G83" s="2">
        <v>-22.11</v>
      </c>
      <c r="H83" s="2">
        <v>11.75</v>
      </c>
      <c r="I83" s="10">
        <v>3.6920419384046719</v>
      </c>
      <c r="J83" s="1" t="s">
        <v>236</v>
      </c>
      <c r="K83" s="1" t="s">
        <v>238</v>
      </c>
      <c r="L83" s="1" t="s">
        <v>239</v>
      </c>
      <c r="M83" s="4">
        <v>43034</v>
      </c>
      <c r="N83" s="1">
        <v>88.9</v>
      </c>
      <c r="O83" s="1">
        <v>31.1</v>
      </c>
      <c r="Q83" s="1" t="s">
        <v>302</v>
      </c>
      <c r="T83" s="1"/>
    </row>
    <row r="84" spans="1:23" x14ac:dyDescent="0.25">
      <c r="A84" s="12" t="s">
        <v>304</v>
      </c>
      <c r="B84" s="1" t="s">
        <v>231</v>
      </c>
      <c r="C84" s="1">
        <v>2017</v>
      </c>
      <c r="D84" s="1" t="s">
        <v>21</v>
      </c>
      <c r="E84" s="1" t="s">
        <v>19</v>
      </c>
      <c r="F84" s="1" t="s">
        <v>23</v>
      </c>
      <c r="G84" s="2">
        <v>-22.27</v>
      </c>
      <c r="H84" s="2">
        <v>12.36</v>
      </c>
      <c r="I84" s="10">
        <v>2.7044046249465068</v>
      </c>
      <c r="J84" s="1" t="s">
        <v>236</v>
      </c>
      <c r="K84" s="1" t="s">
        <v>238</v>
      </c>
      <c r="L84" s="1" t="s">
        <v>239</v>
      </c>
      <c r="M84" s="4">
        <v>43021</v>
      </c>
      <c r="N84" s="1">
        <v>98.2</v>
      </c>
      <c r="O84" s="1">
        <v>36.4</v>
      </c>
      <c r="P84" s="3" t="s">
        <v>381</v>
      </c>
      <c r="Q84" s="1" t="s">
        <v>305</v>
      </c>
      <c r="T84" s="1"/>
    </row>
    <row r="85" spans="1:23" x14ac:dyDescent="0.25">
      <c r="A85" s="12" t="s">
        <v>306</v>
      </c>
      <c r="B85" s="1" t="s">
        <v>231</v>
      </c>
      <c r="C85" s="1">
        <v>2017</v>
      </c>
      <c r="D85" s="1" t="s">
        <v>21</v>
      </c>
      <c r="E85" s="1" t="s">
        <v>19</v>
      </c>
      <c r="F85" s="1" t="s">
        <v>23</v>
      </c>
      <c r="G85" s="2">
        <v>-22.91</v>
      </c>
      <c r="H85" s="2">
        <v>12.82</v>
      </c>
      <c r="I85" s="10">
        <v>3.4903779194450961</v>
      </c>
      <c r="J85" s="1" t="s">
        <v>236</v>
      </c>
      <c r="K85" s="1" t="s">
        <v>238</v>
      </c>
      <c r="L85" s="1" t="s">
        <v>239</v>
      </c>
      <c r="M85" s="4">
        <v>43038</v>
      </c>
      <c r="N85" s="1" t="s">
        <v>13</v>
      </c>
      <c r="O85" s="1" t="s">
        <v>13</v>
      </c>
      <c r="P85" s="3" t="s">
        <v>382</v>
      </c>
      <c r="Q85" s="1" t="s">
        <v>307</v>
      </c>
      <c r="T85" s="1"/>
    </row>
    <row r="86" spans="1:23" x14ac:dyDescent="0.25">
      <c r="A86" s="12" t="s">
        <v>312</v>
      </c>
      <c r="B86" s="1" t="s">
        <v>231</v>
      </c>
      <c r="C86" s="1">
        <v>2017</v>
      </c>
      <c r="D86" s="1" t="s">
        <v>21</v>
      </c>
      <c r="E86" s="1" t="s">
        <v>19</v>
      </c>
      <c r="F86" s="1" t="s">
        <v>23</v>
      </c>
      <c r="G86" s="2">
        <v>-23.33</v>
      </c>
      <c r="H86" s="2">
        <v>12.95</v>
      </c>
      <c r="I86" s="10">
        <v>3.7245150635646014</v>
      </c>
      <c r="J86" s="1" t="s">
        <v>313</v>
      </c>
      <c r="K86" s="1" t="s">
        <v>314</v>
      </c>
      <c r="L86" s="1" t="s">
        <v>315</v>
      </c>
      <c r="M86" s="4">
        <v>43025</v>
      </c>
      <c r="N86" s="1">
        <v>90.2</v>
      </c>
      <c r="O86" s="1">
        <v>31.9</v>
      </c>
      <c r="Q86" s="1" t="s">
        <v>316</v>
      </c>
      <c r="T86" s="1"/>
    </row>
    <row r="87" spans="1:23" x14ac:dyDescent="0.25">
      <c r="A87" s="12" t="s">
        <v>323</v>
      </c>
      <c r="B87" s="1" t="s">
        <v>231</v>
      </c>
      <c r="C87" s="1">
        <v>2017</v>
      </c>
      <c r="D87" s="1" t="s">
        <v>21</v>
      </c>
      <c r="E87" s="1" t="s">
        <v>19</v>
      </c>
      <c r="F87" s="1" t="s">
        <v>23</v>
      </c>
      <c r="G87" s="2">
        <v>-22.99</v>
      </c>
      <c r="H87" s="2">
        <v>12.69</v>
      </c>
      <c r="I87" s="10">
        <v>3.7433108106448154</v>
      </c>
      <c r="J87" s="1" t="s">
        <v>236</v>
      </c>
      <c r="K87" s="1" t="s">
        <v>238</v>
      </c>
      <c r="L87" s="1" t="s">
        <v>239</v>
      </c>
      <c r="M87" s="4">
        <v>43041</v>
      </c>
      <c r="N87" s="1">
        <v>83</v>
      </c>
      <c r="O87" s="1">
        <v>31.7</v>
      </c>
      <c r="P87" s="3" t="s">
        <v>324</v>
      </c>
      <c r="Q87" s="1" t="s">
        <v>325</v>
      </c>
      <c r="T87" s="1"/>
    </row>
    <row r="88" spans="1:23" x14ac:dyDescent="0.25">
      <c r="A88" s="12" t="s">
        <v>333</v>
      </c>
      <c r="B88" s="1" t="s">
        <v>231</v>
      </c>
      <c r="C88" s="1">
        <v>2017</v>
      </c>
      <c r="D88" s="1" t="s">
        <v>21</v>
      </c>
      <c r="E88" s="1" t="s">
        <v>19</v>
      </c>
      <c r="F88" s="1" t="s">
        <v>23</v>
      </c>
      <c r="G88" s="2">
        <v>-23.07</v>
      </c>
      <c r="H88" s="2">
        <v>13.12</v>
      </c>
      <c r="I88" s="10">
        <v>3.5343634594500855</v>
      </c>
      <c r="J88" s="1" t="s">
        <v>236</v>
      </c>
      <c r="K88" s="1" t="s">
        <v>238</v>
      </c>
      <c r="L88" s="1" t="s">
        <v>239</v>
      </c>
      <c r="M88" s="4">
        <v>43029</v>
      </c>
      <c r="N88" s="1">
        <v>88.2</v>
      </c>
      <c r="O88" s="1">
        <v>32</v>
      </c>
      <c r="Q88" s="1" t="s">
        <v>334</v>
      </c>
      <c r="T88" s="1"/>
    </row>
    <row r="89" spans="1:23" x14ac:dyDescent="0.25">
      <c r="A89" s="12" t="s">
        <v>337</v>
      </c>
      <c r="B89" s="1" t="s">
        <v>231</v>
      </c>
      <c r="C89" s="1">
        <v>2017</v>
      </c>
      <c r="D89" s="1" t="s">
        <v>21</v>
      </c>
      <c r="E89" s="1" t="s">
        <v>19</v>
      </c>
      <c r="F89" s="1" t="s">
        <v>23</v>
      </c>
      <c r="G89" s="2">
        <v>-22.51</v>
      </c>
      <c r="H89" s="2">
        <v>12.4</v>
      </c>
      <c r="I89" s="10">
        <v>3.7361085558634954</v>
      </c>
      <c r="J89" s="1" t="s">
        <v>236</v>
      </c>
      <c r="K89" s="1" t="s">
        <v>238</v>
      </c>
      <c r="L89" s="1" t="s">
        <v>239</v>
      </c>
      <c r="M89" s="4">
        <v>43029</v>
      </c>
      <c r="N89" s="1">
        <v>89</v>
      </c>
      <c r="O89" s="1" t="s">
        <v>13</v>
      </c>
      <c r="Q89" s="1" t="s">
        <v>338</v>
      </c>
      <c r="T89" s="1"/>
    </row>
    <row r="90" spans="1:23" x14ac:dyDescent="0.25">
      <c r="A90" s="12" t="s">
        <v>345</v>
      </c>
      <c r="B90" s="1" t="s">
        <v>231</v>
      </c>
      <c r="C90" s="1">
        <v>2017</v>
      </c>
      <c r="D90" s="1" t="s">
        <v>21</v>
      </c>
      <c r="E90" s="1" t="s">
        <v>19</v>
      </c>
      <c r="F90" s="1" t="s">
        <v>23</v>
      </c>
      <c r="G90" s="2">
        <v>-22.86</v>
      </c>
      <c r="H90" s="2">
        <v>12.7</v>
      </c>
      <c r="I90" s="10">
        <v>3.6725724865273648</v>
      </c>
      <c r="J90" s="1" t="s">
        <v>236</v>
      </c>
      <c r="K90" s="1" t="s">
        <v>238</v>
      </c>
      <c r="L90" s="1" t="s">
        <v>239</v>
      </c>
      <c r="M90" s="4">
        <v>43021</v>
      </c>
      <c r="N90" s="1">
        <v>87.1</v>
      </c>
      <c r="O90" s="1">
        <v>32.200000000000003</v>
      </c>
      <c r="P90" s="3" t="s">
        <v>346</v>
      </c>
      <c r="Q90" s="1" t="s">
        <v>347</v>
      </c>
      <c r="T90" s="1"/>
    </row>
    <row r="91" spans="1:23" x14ac:dyDescent="0.25">
      <c r="A91" s="12" t="s">
        <v>350</v>
      </c>
      <c r="B91" s="1" t="s">
        <v>231</v>
      </c>
      <c r="C91" s="1">
        <v>2017</v>
      </c>
      <c r="D91" s="1" t="s">
        <v>21</v>
      </c>
      <c r="E91" s="1" t="s">
        <v>19</v>
      </c>
      <c r="F91" s="1" t="s">
        <v>23</v>
      </c>
      <c r="G91" s="2">
        <v>-22.98</v>
      </c>
      <c r="H91" s="2">
        <v>13.04</v>
      </c>
      <c r="I91" s="10">
        <v>3.701291063515479</v>
      </c>
      <c r="J91" s="1" t="s">
        <v>351</v>
      </c>
      <c r="K91" s="1" t="s">
        <v>238</v>
      </c>
      <c r="L91" s="1" t="s">
        <v>239</v>
      </c>
      <c r="M91" s="4">
        <v>43034</v>
      </c>
      <c r="N91" s="1">
        <v>84.9</v>
      </c>
      <c r="O91" s="1">
        <v>31.2</v>
      </c>
      <c r="Q91" s="1" t="s">
        <v>352</v>
      </c>
      <c r="T91" s="1"/>
    </row>
    <row r="92" spans="1:23" x14ac:dyDescent="0.25">
      <c r="A92" s="12" t="s">
        <v>354</v>
      </c>
      <c r="B92" s="1" t="s">
        <v>231</v>
      </c>
      <c r="C92" s="1">
        <v>2017</v>
      </c>
      <c r="D92" s="1" t="s">
        <v>21</v>
      </c>
      <c r="E92" s="1" t="s">
        <v>19</v>
      </c>
      <c r="F92" s="1" t="s">
        <v>23</v>
      </c>
      <c r="G92" s="2">
        <v>-22.22</v>
      </c>
      <c r="H92" s="2">
        <v>11.98</v>
      </c>
      <c r="I92" s="10">
        <v>3.5325664983040395</v>
      </c>
      <c r="J92" s="1" t="s">
        <v>351</v>
      </c>
      <c r="K92" s="1" t="s">
        <v>238</v>
      </c>
      <c r="L92" s="1" t="s">
        <v>239</v>
      </c>
      <c r="M92" s="4">
        <v>43023</v>
      </c>
      <c r="N92" s="1" t="s">
        <v>13</v>
      </c>
      <c r="O92" s="1" t="s">
        <v>13</v>
      </c>
      <c r="T92" s="1"/>
    </row>
    <row r="93" spans="1:23" x14ac:dyDescent="0.25">
      <c r="A93" s="12" t="s">
        <v>29</v>
      </c>
      <c r="B93" s="1" t="s">
        <v>12</v>
      </c>
      <c r="C93" s="1">
        <v>2015</v>
      </c>
      <c r="D93" s="1" t="s">
        <v>32</v>
      </c>
      <c r="E93" s="1" t="s">
        <v>19</v>
      </c>
      <c r="F93" s="1" t="s">
        <v>22</v>
      </c>
      <c r="G93" s="2">
        <v>-23.58</v>
      </c>
      <c r="H93" s="2">
        <v>11.75</v>
      </c>
      <c r="I93" s="2">
        <v>4.8377407349999997</v>
      </c>
      <c r="J93" s="1" t="s">
        <v>30</v>
      </c>
      <c r="K93" s="1">
        <v>46.952866669999999</v>
      </c>
      <c r="L93" s="1">
        <v>37.857950000000002</v>
      </c>
      <c r="M93" s="4">
        <v>42270</v>
      </c>
      <c r="N93" s="1">
        <v>100.1</v>
      </c>
      <c r="O93" s="1">
        <v>40.4</v>
      </c>
      <c r="P93" s="3" t="s">
        <v>51</v>
      </c>
      <c r="Q93" s="1" t="s">
        <v>31</v>
      </c>
      <c r="T93" s="1"/>
    </row>
    <row r="94" spans="1:23" x14ac:dyDescent="0.25">
      <c r="A94" s="12" t="s">
        <v>41</v>
      </c>
      <c r="B94" s="1" t="s">
        <v>12</v>
      </c>
      <c r="C94" s="1">
        <v>2015</v>
      </c>
      <c r="D94" s="1" t="s">
        <v>32</v>
      </c>
      <c r="E94" s="1" t="s">
        <v>19</v>
      </c>
      <c r="F94" s="1" t="s">
        <v>22</v>
      </c>
      <c r="G94" s="2">
        <v>-20.27</v>
      </c>
      <c r="H94" s="2">
        <v>14.81</v>
      </c>
      <c r="I94" s="2">
        <v>4.7066677659999998</v>
      </c>
      <c r="J94" s="1" t="s">
        <v>30</v>
      </c>
      <c r="K94" s="1">
        <v>46.952599999999997</v>
      </c>
      <c r="L94" s="1">
        <v>37.858116670000001</v>
      </c>
      <c r="M94" s="4">
        <v>42270</v>
      </c>
      <c r="N94" s="1">
        <v>86.2</v>
      </c>
      <c r="O94" s="1">
        <v>38.200000000000003</v>
      </c>
      <c r="P94" s="3" t="s">
        <v>355</v>
      </c>
      <c r="Q94" s="1" t="s">
        <v>42</v>
      </c>
      <c r="T94" s="1"/>
    </row>
    <row r="95" spans="1:23" x14ac:dyDescent="0.25">
      <c r="A95" s="12" t="s">
        <v>52</v>
      </c>
      <c r="B95" s="1" t="s">
        <v>12</v>
      </c>
      <c r="C95" s="1">
        <v>2015</v>
      </c>
      <c r="D95" s="1" t="s">
        <v>32</v>
      </c>
      <c r="E95" s="1" t="s">
        <v>19</v>
      </c>
      <c r="F95" s="1" t="s">
        <v>22</v>
      </c>
      <c r="G95" s="2">
        <v>-21.27</v>
      </c>
      <c r="H95" s="2">
        <v>15.58</v>
      </c>
      <c r="I95" s="2">
        <v>5.28</v>
      </c>
      <c r="J95" s="1" t="s">
        <v>30</v>
      </c>
      <c r="K95" s="1">
        <v>46.618850000000002</v>
      </c>
      <c r="L95" s="1">
        <v>37.858199999999997</v>
      </c>
      <c r="M95" s="4">
        <v>42277</v>
      </c>
      <c r="N95" s="1">
        <v>102.9</v>
      </c>
      <c r="O95" s="1">
        <v>39.299999999999997</v>
      </c>
      <c r="P95" s="3" t="s">
        <v>356</v>
      </c>
      <c r="Q95" s="1" t="s">
        <v>53</v>
      </c>
      <c r="T95" s="1"/>
    </row>
    <row r="96" spans="1:23" x14ac:dyDescent="0.25">
      <c r="A96" s="12" t="s">
        <v>72</v>
      </c>
      <c r="B96" s="1" t="s">
        <v>12</v>
      </c>
      <c r="C96" s="1">
        <v>2015</v>
      </c>
      <c r="D96" s="1" t="s">
        <v>32</v>
      </c>
      <c r="E96" s="1" t="s">
        <v>19</v>
      </c>
      <c r="F96" s="1" t="s">
        <v>22</v>
      </c>
      <c r="G96" s="2">
        <v>-21.87</v>
      </c>
      <c r="H96" s="2">
        <v>13.91</v>
      </c>
      <c r="I96" s="2">
        <v>4.9774001219999997</v>
      </c>
      <c r="J96" s="1" t="s">
        <v>30</v>
      </c>
      <c r="K96" s="1">
        <v>46.941916669999998</v>
      </c>
      <c r="L96" s="1">
        <v>37.871416670000002</v>
      </c>
      <c r="M96" s="4">
        <v>42277</v>
      </c>
      <c r="N96" s="1">
        <v>103.9</v>
      </c>
      <c r="O96" s="1">
        <v>40.799999999999997</v>
      </c>
      <c r="P96" s="3" t="s">
        <v>357</v>
      </c>
      <c r="Q96" s="1" t="s">
        <v>36</v>
      </c>
      <c r="T96" s="1"/>
    </row>
    <row r="97" spans="1:23" x14ac:dyDescent="0.25">
      <c r="A97" s="12" t="s">
        <v>82</v>
      </c>
      <c r="B97" s="1" t="s">
        <v>12</v>
      </c>
      <c r="C97" s="1">
        <v>2015</v>
      </c>
      <c r="D97" s="1" t="s">
        <v>32</v>
      </c>
      <c r="E97" s="1" t="s">
        <v>19</v>
      </c>
      <c r="F97" s="1" t="s">
        <v>22</v>
      </c>
      <c r="G97" s="2">
        <v>-20.85</v>
      </c>
      <c r="H97" s="2">
        <v>14.53</v>
      </c>
      <c r="I97" s="2">
        <v>4.6399999999999997</v>
      </c>
      <c r="J97" s="1" t="s">
        <v>30</v>
      </c>
      <c r="K97" s="1">
        <v>46.941883330000003</v>
      </c>
      <c r="L97" s="1">
        <v>37.871466669999997</v>
      </c>
      <c r="M97" s="4">
        <v>42277</v>
      </c>
      <c r="N97" s="1">
        <v>92.5</v>
      </c>
      <c r="O97" s="1">
        <v>33.799999999999997</v>
      </c>
      <c r="P97" s="3" t="s">
        <v>358</v>
      </c>
      <c r="Q97" s="1" t="s">
        <v>83</v>
      </c>
      <c r="T97" s="1"/>
    </row>
    <row r="98" spans="1:23" x14ac:dyDescent="0.25">
      <c r="A98" s="12" t="s">
        <v>99</v>
      </c>
      <c r="B98" s="1" t="s">
        <v>12</v>
      </c>
      <c r="C98" s="1">
        <v>2015</v>
      </c>
      <c r="D98" s="1" t="s">
        <v>32</v>
      </c>
      <c r="E98" s="1" t="s">
        <v>19</v>
      </c>
      <c r="F98" s="1" t="s">
        <v>22</v>
      </c>
      <c r="G98" s="2">
        <v>-21.37</v>
      </c>
      <c r="H98" s="2">
        <v>14.54</v>
      </c>
      <c r="I98" s="2">
        <v>5.0341908279999998</v>
      </c>
      <c r="J98" s="1" t="s">
        <v>30</v>
      </c>
      <c r="K98" s="1">
        <v>46.94113333</v>
      </c>
      <c r="L98" s="1">
        <v>37.868766669999999</v>
      </c>
      <c r="M98" s="4">
        <v>42277</v>
      </c>
      <c r="N98" s="1">
        <v>90.4</v>
      </c>
      <c r="O98" s="1">
        <v>37.1</v>
      </c>
      <c r="P98" s="3" t="s">
        <v>359</v>
      </c>
      <c r="Q98" s="1" t="s">
        <v>100</v>
      </c>
      <c r="T98" s="1"/>
    </row>
    <row r="99" spans="1:23" x14ac:dyDescent="0.25">
      <c r="A99" s="12" t="s">
        <v>118</v>
      </c>
      <c r="B99" s="1" t="s">
        <v>12</v>
      </c>
      <c r="C99" s="1">
        <v>2015</v>
      </c>
      <c r="D99" s="1" t="s">
        <v>32</v>
      </c>
      <c r="E99" s="1" t="s">
        <v>19</v>
      </c>
      <c r="F99" s="1" t="s">
        <v>22</v>
      </c>
      <c r="G99" s="2">
        <v>-21.191871509999999</v>
      </c>
      <c r="H99" s="2">
        <v>14.64144572</v>
      </c>
      <c r="I99" s="2">
        <v>4.6210292600000002</v>
      </c>
      <c r="J99" s="1" t="s">
        <v>30</v>
      </c>
      <c r="K99" s="1">
        <v>46.940449999999998</v>
      </c>
      <c r="L99" s="1">
        <v>37.867783330000002</v>
      </c>
      <c r="M99" s="4">
        <v>42278</v>
      </c>
      <c r="N99" s="1">
        <v>86.1</v>
      </c>
      <c r="O99" s="1">
        <v>35.299999999999997</v>
      </c>
      <c r="P99" s="3" t="s">
        <v>360</v>
      </c>
      <c r="Q99" s="1" t="s">
        <v>119</v>
      </c>
      <c r="T99" s="1"/>
    </row>
    <row r="100" spans="1:23" x14ac:dyDescent="0.25">
      <c r="A100" s="12" t="s">
        <v>128</v>
      </c>
      <c r="B100" s="1" t="s">
        <v>12</v>
      </c>
      <c r="C100" s="1">
        <v>2015</v>
      </c>
      <c r="D100" s="1" t="s">
        <v>32</v>
      </c>
      <c r="E100" s="1" t="s">
        <v>19</v>
      </c>
      <c r="F100" s="1" t="s">
        <v>22</v>
      </c>
      <c r="G100" s="2">
        <v>-22.04</v>
      </c>
      <c r="H100" s="2">
        <v>14.09</v>
      </c>
      <c r="I100" s="2">
        <v>4.74</v>
      </c>
      <c r="J100" s="1" t="s">
        <v>30</v>
      </c>
      <c r="K100" s="1">
        <v>46.953266669999998</v>
      </c>
      <c r="L100" s="1">
        <v>37.857950000000002</v>
      </c>
      <c r="M100" s="4">
        <v>42292</v>
      </c>
      <c r="N100" s="1">
        <v>107.7</v>
      </c>
      <c r="O100" s="1">
        <v>45</v>
      </c>
      <c r="P100" s="3" t="s">
        <v>71</v>
      </c>
      <c r="Q100" s="1" t="s">
        <v>129</v>
      </c>
      <c r="T100" s="1"/>
    </row>
    <row r="101" spans="1:23" s="6" customFormat="1" x14ac:dyDescent="0.25">
      <c r="A101" s="12" t="s">
        <v>147</v>
      </c>
      <c r="B101" s="1" t="s">
        <v>12</v>
      </c>
      <c r="C101" s="1">
        <v>2015</v>
      </c>
      <c r="D101" s="1" t="s">
        <v>32</v>
      </c>
      <c r="E101" s="1" t="s">
        <v>19</v>
      </c>
      <c r="F101" s="1" t="s">
        <v>22</v>
      </c>
      <c r="G101" s="2">
        <v>-21.858999690000001</v>
      </c>
      <c r="H101" s="2">
        <v>13.63</v>
      </c>
      <c r="I101" s="2">
        <v>4.6141848850000002</v>
      </c>
      <c r="J101" s="1" t="s">
        <v>30</v>
      </c>
      <c r="K101" s="1">
        <v>46.950033329999997</v>
      </c>
      <c r="L101" s="1">
        <v>37.850033330000002</v>
      </c>
      <c r="M101" s="4">
        <v>42292</v>
      </c>
      <c r="N101" s="1">
        <v>92.2</v>
      </c>
      <c r="O101" s="1">
        <v>35.6</v>
      </c>
      <c r="P101" s="3" t="s">
        <v>361</v>
      </c>
      <c r="Q101" s="1" t="s">
        <v>148</v>
      </c>
      <c r="R101" s="1"/>
      <c r="S101" s="1"/>
      <c r="T101" s="1"/>
      <c r="U101" s="1"/>
      <c r="V101" s="1"/>
      <c r="W101" s="1"/>
    </row>
    <row r="102" spans="1:23" x14ac:dyDescent="0.25">
      <c r="A102" s="12" t="s">
        <v>157</v>
      </c>
      <c r="B102" s="1" t="s">
        <v>12</v>
      </c>
      <c r="C102" s="1">
        <v>2015</v>
      </c>
      <c r="D102" s="1" t="s">
        <v>32</v>
      </c>
      <c r="E102" s="1" t="s">
        <v>19</v>
      </c>
      <c r="F102" s="1" t="s">
        <v>22</v>
      </c>
      <c r="G102" s="2">
        <v>-24.265003409999998</v>
      </c>
      <c r="H102" s="2">
        <v>11.77068205</v>
      </c>
      <c r="I102" s="2">
        <v>4.6161800150000003</v>
      </c>
      <c r="J102" s="1" t="s">
        <v>30</v>
      </c>
      <c r="K102" s="1">
        <v>46.94948333</v>
      </c>
      <c r="L102" s="1">
        <v>37.861033329999998</v>
      </c>
      <c r="M102" s="4">
        <v>42288</v>
      </c>
      <c r="N102" s="1">
        <v>110</v>
      </c>
      <c r="O102" s="1">
        <v>42.4</v>
      </c>
      <c r="P102" s="3">
        <v>948081</v>
      </c>
      <c r="Q102" s="1" t="s">
        <v>158</v>
      </c>
      <c r="T102" s="1"/>
    </row>
    <row r="103" spans="1:23" x14ac:dyDescent="0.25">
      <c r="A103" s="12" t="s">
        <v>166</v>
      </c>
      <c r="B103" s="1" t="s">
        <v>12</v>
      </c>
      <c r="C103" s="1">
        <v>2015</v>
      </c>
      <c r="D103" s="1" t="s">
        <v>32</v>
      </c>
      <c r="E103" s="1" t="s">
        <v>19</v>
      </c>
      <c r="F103" s="1" t="s">
        <v>22</v>
      </c>
      <c r="G103" s="2">
        <v>-22.59</v>
      </c>
      <c r="H103" s="2">
        <v>12.98</v>
      </c>
      <c r="I103" s="2">
        <v>5</v>
      </c>
      <c r="J103" s="1" t="s">
        <v>30</v>
      </c>
      <c r="K103" s="1">
        <v>46.949550000000002</v>
      </c>
      <c r="L103" s="1">
        <v>37.86108333</v>
      </c>
      <c r="M103" s="4">
        <v>42288</v>
      </c>
      <c r="N103" s="1">
        <v>105.4</v>
      </c>
      <c r="O103" s="1">
        <v>39.200000000000003</v>
      </c>
      <c r="P103" s="3" t="s">
        <v>362</v>
      </c>
      <c r="Q103" s="1" t="s">
        <v>167</v>
      </c>
      <c r="T103" s="1"/>
    </row>
    <row r="104" spans="1:23" x14ac:dyDescent="0.25">
      <c r="A104" s="12" t="s">
        <v>176</v>
      </c>
      <c r="B104" s="1" t="s">
        <v>12</v>
      </c>
      <c r="C104" s="1">
        <v>2015</v>
      </c>
      <c r="D104" s="1" t="s">
        <v>32</v>
      </c>
      <c r="E104" s="1" t="s">
        <v>19</v>
      </c>
      <c r="F104" s="1" t="s">
        <v>22</v>
      </c>
      <c r="G104" s="2">
        <v>-20.010000000000002</v>
      </c>
      <c r="H104" s="2">
        <v>14.61</v>
      </c>
      <c r="I104" s="2">
        <v>4.58</v>
      </c>
      <c r="J104" s="1" t="s">
        <v>30</v>
      </c>
      <c r="K104" s="1">
        <v>46.940383330000003</v>
      </c>
      <c r="L104" s="1">
        <v>37.86773333</v>
      </c>
      <c r="M104" s="4">
        <v>42292</v>
      </c>
      <c r="N104" s="1">
        <v>92.2</v>
      </c>
      <c r="O104" s="1">
        <v>35</v>
      </c>
      <c r="P104" s="3" t="s">
        <v>363</v>
      </c>
      <c r="Q104" s="1" t="s">
        <v>177</v>
      </c>
      <c r="T104" s="1"/>
    </row>
    <row r="105" spans="1:23" x14ac:dyDescent="0.25">
      <c r="A105" s="12" t="s">
        <v>191</v>
      </c>
      <c r="B105" s="1" t="s">
        <v>12</v>
      </c>
      <c r="C105" s="1">
        <v>2015</v>
      </c>
      <c r="D105" s="1" t="s">
        <v>32</v>
      </c>
      <c r="E105" s="1" t="s">
        <v>19</v>
      </c>
      <c r="F105" s="1" t="s">
        <v>22</v>
      </c>
      <c r="G105" s="2">
        <v>-23.58405896</v>
      </c>
      <c r="H105" s="2">
        <v>13.20175343</v>
      </c>
      <c r="I105" s="2">
        <v>4.6517589270000004</v>
      </c>
      <c r="J105" s="1" t="s">
        <v>30</v>
      </c>
      <c r="K105" s="1">
        <v>46.940116670000002</v>
      </c>
      <c r="L105" s="1">
        <v>37.86771667</v>
      </c>
      <c r="M105" s="4">
        <v>42292</v>
      </c>
      <c r="N105" s="1">
        <v>92.7</v>
      </c>
      <c r="O105" s="1">
        <v>35.5</v>
      </c>
      <c r="P105" s="3" t="s">
        <v>364</v>
      </c>
      <c r="Q105" s="1" t="s">
        <v>104</v>
      </c>
      <c r="T105" s="1"/>
    </row>
    <row r="106" spans="1:23" x14ac:dyDescent="0.25">
      <c r="A106" s="12" t="s">
        <v>200</v>
      </c>
      <c r="B106" s="1" t="s">
        <v>12</v>
      </c>
      <c r="C106" s="1">
        <v>2015</v>
      </c>
      <c r="D106" s="1" t="s">
        <v>32</v>
      </c>
      <c r="E106" s="1" t="s">
        <v>19</v>
      </c>
      <c r="F106" s="1" t="s">
        <v>22</v>
      </c>
      <c r="G106" s="2">
        <v>-23.482410730000002</v>
      </c>
      <c r="H106" s="2">
        <v>11.84827026</v>
      </c>
      <c r="I106" s="2">
        <v>4.676713243</v>
      </c>
      <c r="J106" s="1" t="s">
        <v>30</v>
      </c>
      <c r="K106" s="1">
        <v>46.939716670000003</v>
      </c>
      <c r="L106" s="1">
        <v>37.866783329999997</v>
      </c>
      <c r="M106" s="4">
        <v>42288</v>
      </c>
      <c r="N106" s="1" t="s">
        <v>13</v>
      </c>
      <c r="O106" s="1" t="s">
        <v>13</v>
      </c>
      <c r="P106" s="3" t="s">
        <v>365</v>
      </c>
      <c r="Q106" s="1" t="s">
        <v>201</v>
      </c>
      <c r="T106" s="1"/>
    </row>
    <row r="107" spans="1:23" x14ac:dyDescent="0.25">
      <c r="A107" s="12" t="s">
        <v>249</v>
      </c>
      <c r="B107" s="1" t="s">
        <v>231</v>
      </c>
      <c r="C107" s="1">
        <v>2015</v>
      </c>
      <c r="D107" s="1" t="s">
        <v>32</v>
      </c>
      <c r="E107" s="1" t="s">
        <v>19</v>
      </c>
      <c r="F107" s="1" t="s">
        <v>22</v>
      </c>
      <c r="G107" s="2">
        <v>-23.19</v>
      </c>
      <c r="H107" s="2">
        <v>11.91</v>
      </c>
      <c r="I107" s="2">
        <v>4.63</v>
      </c>
      <c r="J107" s="1" t="s">
        <v>30</v>
      </c>
      <c r="K107" s="1">
        <v>46.960483330000002</v>
      </c>
      <c r="L107" s="1">
        <v>37.85468333</v>
      </c>
      <c r="M107" s="4">
        <v>42283</v>
      </c>
      <c r="N107" s="1">
        <v>110.3</v>
      </c>
      <c r="O107" s="1">
        <v>40.4</v>
      </c>
      <c r="P107" s="3" t="s">
        <v>366</v>
      </c>
      <c r="Q107" s="1" t="s">
        <v>250</v>
      </c>
      <c r="R107" s="5"/>
      <c r="S107" s="5"/>
      <c r="T107" s="1"/>
    </row>
    <row r="108" spans="1:23" x14ac:dyDescent="0.25">
      <c r="A108" s="12" t="s">
        <v>256</v>
      </c>
      <c r="B108" s="1" t="s">
        <v>231</v>
      </c>
      <c r="C108" s="1">
        <v>2015</v>
      </c>
      <c r="D108" s="1" t="s">
        <v>32</v>
      </c>
      <c r="E108" s="1" t="s">
        <v>19</v>
      </c>
      <c r="F108" s="1" t="s">
        <v>22</v>
      </c>
      <c r="G108" s="2">
        <v>-23.11</v>
      </c>
      <c r="H108" s="2">
        <v>12.1</v>
      </c>
      <c r="I108" s="2">
        <v>4.2300000000000004</v>
      </c>
      <c r="J108" s="1" t="s">
        <v>30</v>
      </c>
      <c r="K108" s="1">
        <v>46.960483330000002</v>
      </c>
      <c r="L108" s="1">
        <v>37.85468333</v>
      </c>
      <c r="M108" s="4">
        <v>42283</v>
      </c>
      <c r="N108" s="1">
        <v>103.4</v>
      </c>
      <c r="O108" s="1">
        <v>39.5</v>
      </c>
      <c r="P108" s="3" t="s">
        <v>367</v>
      </c>
      <c r="Q108" s="1" t="s">
        <v>257</v>
      </c>
      <c r="R108" s="5"/>
      <c r="S108" s="5"/>
      <c r="T108" s="1"/>
    </row>
    <row r="109" spans="1:23" x14ac:dyDescent="0.25">
      <c r="A109" s="12" t="s">
        <v>264</v>
      </c>
      <c r="B109" s="1" t="s">
        <v>231</v>
      </c>
      <c r="C109" s="1">
        <v>2015</v>
      </c>
      <c r="D109" s="1" t="s">
        <v>32</v>
      </c>
      <c r="E109" s="1" t="s">
        <v>19</v>
      </c>
      <c r="F109" s="1" t="s">
        <v>22</v>
      </c>
      <c r="G109" s="2">
        <v>-25.35</v>
      </c>
      <c r="H109" s="2">
        <v>12.66</v>
      </c>
      <c r="I109" s="2">
        <v>4.68</v>
      </c>
      <c r="J109" s="1" t="s">
        <v>30</v>
      </c>
      <c r="K109" s="1">
        <v>46.963700000000003</v>
      </c>
      <c r="L109" s="1">
        <v>37.851750000000003</v>
      </c>
      <c r="M109" s="4">
        <v>42298</v>
      </c>
      <c r="N109" s="1">
        <v>88</v>
      </c>
      <c r="O109" s="1">
        <v>37.5</v>
      </c>
      <c r="P109" s="3" t="s">
        <v>368</v>
      </c>
      <c r="Q109" s="1" t="s">
        <v>265</v>
      </c>
      <c r="R109" s="5"/>
      <c r="S109" s="5"/>
      <c r="T109" s="1"/>
    </row>
    <row r="110" spans="1:23" x14ac:dyDescent="0.25">
      <c r="A110" s="12" t="s">
        <v>272</v>
      </c>
      <c r="B110" s="1" t="s">
        <v>231</v>
      </c>
      <c r="C110" s="1">
        <v>2015</v>
      </c>
      <c r="D110" s="1" t="s">
        <v>32</v>
      </c>
      <c r="E110" s="1" t="s">
        <v>19</v>
      </c>
      <c r="F110" s="1" t="s">
        <v>22</v>
      </c>
      <c r="G110" s="2">
        <v>-23.54</v>
      </c>
      <c r="H110" s="2">
        <v>11.79</v>
      </c>
      <c r="I110" s="2">
        <v>4.63</v>
      </c>
      <c r="J110" s="1" t="s">
        <v>30</v>
      </c>
      <c r="K110" s="1">
        <v>46.96381667</v>
      </c>
      <c r="L110" s="1">
        <v>37.853316669999998</v>
      </c>
      <c r="M110" s="4">
        <v>42283</v>
      </c>
      <c r="N110" s="1">
        <v>105</v>
      </c>
      <c r="O110" s="1">
        <v>41.1</v>
      </c>
      <c r="P110" s="3" t="s">
        <v>369</v>
      </c>
      <c r="Q110" s="1" t="s">
        <v>273</v>
      </c>
      <c r="R110" s="5"/>
      <c r="S110" s="5"/>
      <c r="T110" s="1"/>
    </row>
    <row r="111" spans="1:23" x14ac:dyDescent="0.25">
      <c r="A111" s="12" t="s">
        <v>284</v>
      </c>
      <c r="B111" s="1" t="s">
        <v>231</v>
      </c>
      <c r="C111" s="1">
        <v>2015</v>
      </c>
      <c r="D111" s="1" t="s">
        <v>32</v>
      </c>
      <c r="E111" s="1" t="s">
        <v>19</v>
      </c>
      <c r="F111" s="1" t="s">
        <v>22</v>
      </c>
      <c r="G111" s="2">
        <v>-22.96</v>
      </c>
      <c r="H111" s="2">
        <v>11.18</v>
      </c>
      <c r="I111" s="2">
        <v>4.43</v>
      </c>
      <c r="J111" s="1" t="s">
        <v>30</v>
      </c>
      <c r="K111" s="1">
        <v>46.851966670000003</v>
      </c>
      <c r="L111" s="1">
        <v>37.851933330000001</v>
      </c>
      <c r="M111" s="4">
        <v>42288</v>
      </c>
      <c r="N111" s="1">
        <v>105.3</v>
      </c>
      <c r="O111" s="1">
        <v>36.5</v>
      </c>
      <c r="P111" s="3" t="s">
        <v>370</v>
      </c>
      <c r="Q111" s="1" t="s">
        <v>285</v>
      </c>
      <c r="T111" s="1"/>
    </row>
    <row r="112" spans="1:23" x14ac:dyDescent="0.25">
      <c r="A112" s="12" t="s">
        <v>291</v>
      </c>
      <c r="B112" s="1" t="s">
        <v>231</v>
      </c>
      <c r="C112" s="1">
        <v>2015</v>
      </c>
      <c r="D112" s="1" t="s">
        <v>32</v>
      </c>
      <c r="E112" s="1" t="s">
        <v>19</v>
      </c>
      <c r="F112" s="1" t="s">
        <v>22</v>
      </c>
      <c r="G112" s="2">
        <v>-23.75</v>
      </c>
      <c r="H112" s="2">
        <v>11.76</v>
      </c>
      <c r="I112" s="2">
        <v>4.78</v>
      </c>
      <c r="J112" s="1" t="s">
        <v>30</v>
      </c>
      <c r="K112" s="1">
        <v>46.9636</v>
      </c>
      <c r="L112" s="1">
        <v>37.851599999999998</v>
      </c>
      <c r="M112" s="4">
        <v>42288</v>
      </c>
      <c r="N112" s="1">
        <v>106.4</v>
      </c>
      <c r="O112" s="1">
        <v>43.2</v>
      </c>
      <c r="P112" s="3" t="s">
        <v>371</v>
      </c>
      <c r="Q112" s="1" t="s">
        <v>292</v>
      </c>
      <c r="T112" s="1"/>
    </row>
    <row r="113" spans="1:20" x14ac:dyDescent="0.25">
      <c r="A113" s="12" t="s">
        <v>296</v>
      </c>
      <c r="B113" s="1" t="s">
        <v>231</v>
      </c>
      <c r="C113" s="1">
        <v>2015</v>
      </c>
      <c r="D113" s="1" t="s">
        <v>32</v>
      </c>
      <c r="E113" s="1" t="s">
        <v>19</v>
      </c>
      <c r="F113" s="1" t="s">
        <v>22</v>
      </c>
      <c r="G113" s="2">
        <v>-23.42</v>
      </c>
      <c r="H113" s="2">
        <v>12.1</v>
      </c>
      <c r="I113" s="2">
        <v>4.5</v>
      </c>
      <c r="J113" s="1" t="s">
        <v>30</v>
      </c>
      <c r="K113" s="1">
        <v>46.963650000000001</v>
      </c>
      <c r="L113" s="1">
        <v>37.851466670000001</v>
      </c>
      <c r="M113" s="4">
        <v>42288</v>
      </c>
      <c r="N113" s="1">
        <v>103.7</v>
      </c>
      <c r="O113" s="1">
        <v>38.4</v>
      </c>
      <c r="P113" s="3" t="s">
        <v>372</v>
      </c>
      <c r="Q113" s="1" t="s">
        <v>297</v>
      </c>
      <c r="T113" s="1"/>
    </row>
    <row r="114" spans="1:20" x14ac:dyDescent="0.25">
      <c r="A114" s="12" t="s">
        <v>303</v>
      </c>
      <c r="B114" s="1" t="s">
        <v>231</v>
      </c>
      <c r="C114" s="1">
        <v>2015</v>
      </c>
      <c r="D114" s="1" t="s">
        <v>32</v>
      </c>
      <c r="E114" s="1" t="s">
        <v>19</v>
      </c>
      <c r="F114" s="1" t="s">
        <v>22</v>
      </c>
      <c r="G114" s="2">
        <v>-23.79</v>
      </c>
      <c r="H114" s="2">
        <v>12.88</v>
      </c>
      <c r="I114" s="2">
        <v>4.6399999999999997</v>
      </c>
      <c r="J114" s="1" t="s">
        <v>30</v>
      </c>
      <c r="K114" s="1">
        <v>46.96105</v>
      </c>
      <c r="L114" s="1">
        <v>37.857199999999999</v>
      </c>
      <c r="M114" s="4">
        <v>42288</v>
      </c>
      <c r="N114" s="1">
        <v>91.5</v>
      </c>
      <c r="O114" s="1">
        <v>35.799999999999997</v>
      </c>
      <c r="P114" s="3" t="s">
        <v>374</v>
      </c>
      <c r="Q114" s="1" t="s">
        <v>242</v>
      </c>
      <c r="T114" s="1"/>
    </row>
    <row r="115" spans="1:20" x14ac:dyDescent="0.25">
      <c r="A115" s="12" t="s">
        <v>311</v>
      </c>
      <c r="B115" s="1" t="s">
        <v>231</v>
      </c>
      <c r="C115" s="1">
        <v>2015</v>
      </c>
      <c r="D115" s="1" t="s">
        <v>32</v>
      </c>
      <c r="E115" s="1" t="s">
        <v>19</v>
      </c>
      <c r="F115" s="1" t="s">
        <v>22</v>
      </c>
      <c r="G115" s="2">
        <v>-23.98</v>
      </c>
      <c r="H115" s="2">
        <v>12.45</v>
      </c>
      <c r="I115" s="2">
        <v>4.28</v>
      </c>
      <c r="J115" s="1" t="s">
        <v>30</v>
      </c>
      <c r="K115" s="1">
        <v>46.960583329999999</v>
      </c>
      <c r="L115" s="1">
        <v>37.854816669999998</v>
      </c>
      <c r="M115" s="4">
        <v>42292</v>
      </c>
      <c r="N115" s="1">
        <v>89.9</v>
      </c>
      <c r="O115" s="1">
        <v>38.4</v>
      </c>
      <c r="T115" s="1"/>
    </row>
    <row r="116" spans="1:20" x14ac:dyDescent="0.25">
      <c r="A116" s="12" t="s">
        <v>317</v>
      </c>
      <c r="B116" s="1" t="s">
        <v>231</v>
      </c>
      <c r="C116" s="1">
        <v>2015</v>
      </c>
      <c r="D116" s="1" t="s">
        <v>32</v>
      </c>
      <c r="E116" s="1" t="s">
        <v>19</v>
      </c>
      <c r="F116" s="1" t="s">
        <v>22</v>
      </c>
      <c r="G116" s="2">
        <v>-23.975923680000001</v>
      </c>
      <c r="H116" s="2">
        <v>11.8156534</v>
      </c>
      <c r="I116" s="2">
        <v>4.58</v>
      </c>
      <c r="J116" s="1" t="s">
        <v>30</v>
      </c>
      <c r="K116" s="1">
        <v>46.96061667</v>
      </c>
      <c r="L116" s="1">
        <v>37.854849999999999</v>
      </c>
      <c r="M116" s="4">
        <v>42298</v>
      </c>
      <c r="N116" s="1">
        <v>106.1</v>
      </c>
      <c r="O116" s="1">
        <v>43.8</v>
      </c>
      <c r="P116" s="3" t="s">
        <v>331</v>
      </c>
      <c r="Q116" s="1" t="s">
        <v>318</v>
      </c>
      <c r="T116" s="1"/>
    </row>
    <row r="117" spans="1:20" x14ac:dyDescent="0.25">
      <c r="A117" s="12" t="s">
        <v>326</v>
      </c>
      <c r="B117" s="1" t="s">
        <v>231</v>
      </c>
      <c r="C117" s="1">
        <v>2015</v>
      </c>
      <c r="D117" s="1" t="s">
        <v>32</v>
      </c>
      <c r="E117" s="1" t="s">
        <v>19</v>
      </c>
      <c r="F117" s="1" t="s">
        <v>22</v>
      </c>
      <c r="G117" s="2">
        <v>-24.703091709999999</v>
      </c>
      <c r="H117" s="2">
        <v>12.26154204</v>
      </c>
      <c r="I117" s="2">
        <v>4.5199999999999996</v>
      </c>
      <c r="J117" s="1" t="s">
        <v>30</v>
      </c>
      <c r="K117" s="1">
        <v>46.960666670000002</v>
      </c>
      <c r="L117" s="1">
        <v>37.854599999999998</v>
      </c>
      <c r="M117" s="4">
        <v>42298</v>
      </c>
      <c r="N117" s="1">
        <v>89.8</v>
      </c>
      <c r="O117" s="1">
        <v>37.700000000000003</v>
      </c>
      <c r="P117" s="3">
        <v>949551</v>
      </c>
      <c r="Q117" s="1" t="s">
        <v>327</v>
      </c>
      <c r="T117" s="1"/>
    </row>
    <row r="118" spans="1:20" x14ac:dyDescent="0.25">
      <c r="A118" s="12" t="s">
        <v>339</v>
      </c>
      <c r="B118" s="1" t="s">
        <v>231</v>
      </c>
      <c r="C118" s="1">
        <v>2015</v>
      </c>
      <c r="D118" s="1" t="s">
        <v>32</v>
      </c>
      <c r="E118" s="1" t="s">
        <v>19</v>
      </c>
      <c r="F118" s="1" t="s">
        <v>22</v>
      </c>
      <c r="G118" s="2">
        <v>-25.07308901</v>
      </c>
      <c r="H118" s="2">
        <v>12.52407461</v>
      </c>
      <c r="I118" s="2">
        <v>5.08</v>
      </c>
      <c r="J118" s="1" t="s">
        <v>30</v>
      </c>
      <c r="K118" s="1">
        <v>46.963566669999999</v>
      </c>
      <c r="L118" s="1">
        <v>37.851916670000001</v>
      </c>
      <c r="M118" s="4">
        <v>42298</v>
      </c>
      <c r="N118" s="1">
        <v>87.9</v>
      </c>
      <c r="O118" s="1">
        <v>33.299999999999997</v>
      </c>
      <c r="T118" s="1"/>
    </row>
    <row r="119" spans="1:20" x14ac:dyDescent="0.25">
      <c r="A119" s="12" t="s">
        <v>343</v>
      </c>
      <c r="B119" s="1" t="s">
        <v>231</v>
      </c>
      <c r="C119" s="1">
        <v>2015</v>
      </c>
      <c r="D119" s="1" t="s">
        <v>32</v>
      </c>
      <c r="E119" s="1" t="s">
        <v>19</v>
      </c>
      <c r="F119" s="1" t="s">
        <v>22</v>
      </c>
      <c r="G119" s="2">
        <v>-23.56</v>
      </c>
      <c r="H119" s="2">
        <v>11.86</v>
      </c>
      <c r="I119" s="2">
        <v>4.5599999999999996</v>
      </c>
      <c r="J119" s="1" t="s">
        <v>30</v>
      </c>
      <c r="K119" s="1">
        <v>46.963566669999999</v>
      </c>
      <c r="L119" s="1">
        <v>37.852016669999998</v>
      </c>
      <c r="M119" s="4">
        <v>42288</v>
      </c>
      <c r="N119" s="1">
        <v>105.5</v>
      </c>
      <c r="O119" s="1">
        <v>40</v>
      </c>
      <c r="P119" s="3" t="s">
        <v>373</v>
      </c>
      <c r="Q119" s="1" t="s">
        <v>344</v>
      </c>
      <c r="T119" s="1"/>
    </row>
    <row r="120" spans="1:20" x14ac:dyDescent="0.25">
      <c r="A120" s="12" t="s">
        <v>348</v>
      </c>
      <c r="B120" s="1" t="s">
        <v>231</v>
      </c>
      <c r="C120" s="1">
        <v>2015</v>
      </c>
      <c r="D120" s="1" t="s">
        <v>32</v>
      </c>
      <c r="E120" s="1" t="s">
        <v>19</v>
      </c>
      <c r="F120" s="1" t="s">
        <v>22</v>
      </c>
      <c r="G120" s="2">
        <v>-23.75</v>
      </c>
      <c r="H120" s="2">
        <v>12.68</v>
      </c>
      <c r="I120" s="2">
        <v>4.42</v>
      </c>
      <c r="J120" s="1" t="s">
        <v>30</v>
      </c>
      <c r="K120" s="1">
        <v>46.963566669999999</v>
      </c>
      <c r="L120" s="1">
        <v>37.852016669999998</v>
      </c>
      <c r="M120" s="4">
        <v>42305</v>
      </c>
      <c r="N120" s="1" t="s">
        <v>13</v>
      </c>
      <c r="O120" s="1" t="s">
        <v>13</v>
      </c>
      <c r="P120" s="3" t="s">
        <v>375</v>
      </c>
      <c r="Q120" s="1" t="s">
        <v>349</v>
      </c>
      <c r="T120" s="1"/>
    </row>
    <row r="121" spans="1:20" x14ac:dyDescent="0.25">
      <c r="A121" s="12" t="s">
        <v>24</v>
      </c>
      <c r="B121" s="1" t="s">
        <v>12</v>
      </c>
      <c r="C121" s="1">
        <v>2016</v>
      </c>
      <c r="D121" s="1" t="s">
        <v>28</v>
      </c>
      <c r="E121" s="1" t="s">
        <v>19</v>
      </c>
      <c r="F121" s="1" t="s">
        <v>22</v>
      </c>
      <c r="G121" s="2">
        <v>-21.849372429136199</v>
      </c>
      <c r="H121" s="2">
        <v>12.723933433475814</v>
      </c>
      <c r="I121" s="2">
        <v>4.8041816818166803</v>
      </c>
      <c r="J121" s="1" t="s">
        <v>16</v>
      </c>
      <c r="K121" s="1" t="s">
        <v>25</v>
      </c>
      <c r="L121" s="1" t="s">
        <v>26</v>
      </c>
      <c r="M121" s="4">
        <v>42651</v>
      </c>
      <c r="N121" s="1">
        <v>89.6</v>
      </c>
      <c r="O121" s="1">
        <v>31.4</v>
      </c>
      <c r="P121" s="3" t="s">
        <v>27</v>
      </c>
      <c r="T121" s="1"/>
    </row>
    <row r="122" spans="1:20" x14ac:dyDescent="0.25">
      <c r="A122" s="12" t="s">
        <v>37</v>
      </c>
      <c r="B122" s="1" t="s">
        <v>12</v>
      </c>
      <c r="C122" s="1">
        <v>2016</v>
      </c>
      <c r="D122" s="1" t="s">
        <v>28</v>
      </c>
      <c r="E122" s="1" t="s">
        <v>19</v>
      </c>
      <c r="F122" s="1" t="s">
        <v>22</v>
      </c>
      <c r="G122" s="2">
        <v>-21.203528878841443</v>
      </c>
      <c r="H122" s="2">
        <v>14.61094629857093</v>
      </c>
      <c r="I122" s="2">
        <v>4.8758875148598237</v>
      </c>
      <c r="J122" s="1" t="s">
        <v>16</v>
      </c>
      <c r="K122" s="1" t="s">
        <v>38</v>
      </c>
      <c r="L122" s="1" t="s">
        <v>39</v>
      </c>
      <c r="M122" s="4">
        <v>42656</v>
      </c>
      <c r="N122" s="1">
        <v>95.7</v>
      </c>
      <c r="O122" s="1">
        <v>32.700000000000003</v>
      </c>
      <c r="P122" s="3" t="s">
        <v>40</v>
      </c>
      <c r="T122" s="1"/>
    </row>
    <row r="123" spans="1:20" x14ac:dyDescent="0.25">
      <c r="A123" s="12" t="s">
        <v>47</v>
      </c>
      <c r="B123" s="1" t="s">
        <v>12</v>
      </c>
      <c r="C123" s="1">
        <v>2016</v>
      </c>
      <c r="D123" s="1" t="s">
        <v>28</v>
      </c>
      <c r="E123" s="1" t="s">
        <v>19</v>
      </c>
      <c r="F123" s="1" t="s">
        <v>22</v>
      </c>
      <c r="G123" s="2">
        <v>-24.189032083034189</v>
      </c>
      <c r="H123" s="2">
        <v>11.865472649673265</v>
      </c>
      <c r="I123" s="2">
        <v>4.7925831765828608</v>
      </c>
      <c r="J123" s="1" t="s">
        <v>48</v>
      </c>
      <c r="K123" s="1" t="s">
        <v>49</v>
      </c>
      <c r="L123" s="1" t="s">
        <v>50</v>
      </c>
      <c r="M123" s="4">
        <v>42652</v>
      </c>
      <c r="N123" s="1">
        <v>102.4</v>
      </c>
      <c r="O123" s="1">
        <v>40</v>
      </c>
      <c r="P123" s="3" t="s">
        <v>51</v>
      </c>
      <c r="T123" s="1"/>
    </row>
    <row r="124" spans="1:20" x14ac:dyDescent="0.25">
      <c r="A124" s="12" t="s">
        <v>59</v>
      </c>
      <c r="B124" s="1" t="s">
        <v>12</v>
      </c>
      <c r="C124" s="1">
        <v>2016</v>
      </c>
      <c r="D124" s="1" t="s">
        <v>28</v>
      </c>
      <c r="E124" s="1" t="s">
        <v>19</v>
      </c>
      <c r="F124" s="1" t="s">
        <v>22</v>
      </c>
      <c r="G124" s="2">
        <v>-23.73511373872325</v>
      </c>
      <c r="H124" s="2">
        <v>13.751484977724321</v>
      </c>
      <c r="I124" s="2">
        <v>5.0814169105490272</v>
      </c>
      <c r="J124" s="1" t="s">
        <v>48</v>
      </c>
      <c r="K124" s="1" t="s">
        <v>60</v>
      </c>
      <c r="L124" s="1" t="s">
        <v>61</v>
      </c>
      <c r="M124" s="4">
        <v>42652</v>
      </c>
      <c r="N124" s="1">
        <v>88.7</v>
      </c>
      <c r="O124" s="1">
        <v>33.4</v>
      </c>
      <c r="P124" s="3" t="s">
        <v>62</v>
      </c>
      <c r="T124" s="1"/>
    </row>
    <row r="125" spans="1:20" x14ac:dyDescent="0.25">
      <c r="A125" s="12" t="s">
        <v>69</v>
      </c>
      <c r="B125" s="1" t="s">
        <v>12</v>
      </c>
      <c r="C125" s="1">
        <v>2016</v>
      </c>
      <c r="D125" s="1" t="s">
        <v>28</v>
      </c>
      <c r="E125" s="1" t="s">
        <v>19</v>
      </c>
      <c r="F125" s="1" t="s">
        <v>22</v>
      </c>
      <c r="G125" s="2">
        <v>-23.305566849140419</v>
      </c>
      <c r="H125" s="2">
        <v>14.009623535091521</v>
      </c>
      <c r="I125" s="2">
        <v>4.6002454765736838</v>
      </c>
      <c r="J125" s="1" t="s">
        <v>48</v>
      </c>
      <c r="K125" s="1" t="s">
        <v>60</v>
      </c>
      <c r="L125" s="1" t="s">
        <v>70</v>
      </c>
      <c r="M125" s="4">
        <v>42652</v>
      </c>
      <c r="N125" s="1">
        <v>108.1</v>
      </c>
      <c r="O125" s="1">
        <v>36.200000000000003</v>
      </c>
      <c r="P125" s="3" t="s">
        <v>71</v>
      </c>
      <c r="T125" s="1"/>
    </row>
    <row r="126" spans="1:20" x14ac:dyDescent="0.25">
      <c r="A126" s="12" t="s">
        <v>78</v>
      </c>
      <c r="B126" s="1" t="s">
        <v>12</v>
      </c>
      <c r="C126" s="1">
        <v>2016</v>
      </c>
      <c r="D126" s="1" t="s">
        <v>28</v>
      </c>
      <c r="E126" s="1" t="s">
        <v>19</v>
      </c>
      <c r="F126" s="1" t="s">
        <v>22</v>
      </c>
      <c r="G126" s="2">
        <v>-24.575928926842842</v>
      </c>
      <c r="H126" s="2">
        <v>13.222200881417155</v>
      </c>
      <c r="I126" s="2">
        <v>5.3956176113420939</v>
      </c>
      <c r="J126" s="1" t="s">
        <v>48</v>
      </c>
      <c r="K126" s="1" t="s">
        <v>79</v>
      </c>
      <c r="L126" s="1" t="s">
        <v>80</v>
      </c>
      <c r="M126" s="4">
        <v>42652</v>
      </c>
      <c r="N126" s="1">
        <v>88.5</v>
      </c>
      <c r="O126" s="1">
        <v>31.6</v>
      </c>
      <c r="P126" s="3" t="s">
        <v>81</v>
      </c>
      <c r="R126" s="6"/>
      <c r="S126" s="6"/>
      <c r="T126" s="1"/>
    </row>
    <row r="127" spans="1:20" x14ac:dyDescent="0.25">
      <c r="A127" s="12" t="s">
        <v>89</v>
      </c>
      <c r="B127" s="1" t="s">
        <v>12</v>
      </c>
      <c r="C127" s="1">
        <v>2016</v>
      </c>
      <c r="D127" s="1" t="s">
        <v>28</v>
      </c>
      <c r="E127" s="1" t="s">
        <v>19</v>
      </c>
      <c r="F127" s="1" t="s">
        <v>22</v>
      </c>
      <c r="G127" s="2">
        <v>-23.716835147677173</v>
      </c>
      <c r="H127" s="2">
        <v>12.391755134848253</v>
      </c>
      <c r="I127" s="2">
        <v>4.5983726331015156</v>
      </c>
      <c r="J127" s="1" t="s">
        <v>48</v>
      </c>
      <c r="K127" s="1" t="s">
        <v>90</v>
      </c>
      <c r="L127" s="1" t="s">
        <v>91</v>
      </c>
      <c r="M127" s="4">
        <v>42651</v>
      </c>
      <c r="N127" s="1">
        <v>107.6</v>
      </c>
      <c r="O127" s="1">
        <v>38.5</v>
      </c>
      <c r="P127" s="3" t="s">
        <v>92</v>
      </c>
      <c r="T127" s="1"/>
    </row>
    <row r="128" spans="1:20" x14ac:dyDescent="0.25">
      <c r="A128" s="12" t="s">
        <v>105</v>
      </c>
      <c r="B128" s="1" t="s">
        <v>12</v>
      </c>
      <c r="C128" s="1">
        <v>2016</v>
      </c>
      <c r="D128" s="1" t="s">
        <v>28</v>
      </c>
      <c r="E128" s="1" t="s">
        <v>19</v>
      </c>
      <c r="F128" s="1" t="s">
        <v>22</v>
      </c>
      <c r="G128" s="2">
        <v>-23.712773238555823</v>
      </c>
      <c r="H128" s="2">
        <v>14.579929650205106</v>
      </c>
      <c r="I128" s="2">
        <v>5.3660885590703229</v>
      </c>
      <c r="J128" s="1" t="s">
        <v>48</v>
      </c>
      <c r="K128" s="1" t="s">
        <v>106</v>
      </c>
      <c r="L128" s="1" t="s">
        <v>107</v>
      </c>
      <c r="M128" s="4">
        <v>42651</v>
      </c>
      <c r="N128" s="1">
        <v>90.7</v>
      </c>
      <c r="O128" s="1">
        <v>31.6</v>
      </c>
      <c r="P128" s="3" t="s">
        <v>108</v>
      </c>
      <c r="T128" s="1"/>
    </row>
    <row r="129" spans="1:20" x14ac:dyDescent="0.25">
      <c r="A129" s="12" t="s">
        <v>114</v>
      </c>
      <c r="B129" s="1" t="s">
        <v>12</v>
      </c>
      <c r="C129" s="1">
        <v>2016</v>
      </c>
      <c r="D129" s="1" t="s">
        <v>28</v>
      </c>
      <c r="E129" s="1" t="s">
        <v>19</v>
      </c>
      <c r="F129" s="1" t="s">
        <v>22</v>
      </c>
      <c r="G129" s="2">
        <v>-20.574948442312426</v>
      </c>
      <c r="H129" s="2">
        <v>14.77703544788471</v>
      </c>
      <c r="I129" s="2">
        <v>4.5611039669420688</v>
      </c>
      <c r="J129" s="1" t="s">
        <v>48</v>
      </c>
      <c r="K129" s="1" t="s">
        <v>115</v>
      </c>
      <c r="L129" s="1" t="s">
        <v>116</v>
      </c>
      <c r="M129" s="4">
        <v>42651</v>
      </c>
      <c r="N129" s="1">
        <v>89.9</v>
      </c>
      <c r="O129" s="1">
        <v>31.9</v>
      </c>
      <c r="P129" s="3" t="s">
        <v>117</v>
      </c>
      <c r="T129" s="1"/>
    </row>
    <row r="130" spans="1:20" x14ac:dyDescent="0.25">
      <c r="A130" s="12" t="s">
        <v>124</v>
      </c>
      <c r="B130" s="1" t="s">
        <v>12</v>
      </c>
      <c r="C130" s="1">
        <v>2016</v>
      </c>
      <c r="D130" s="1" t="s">
        <v>28</v>
      </c>
      <c r="E130" s="1" t="s">
        <v>19</v>
      </c>
      <c r="F130" s="1" t="s">
        <v>22</v>
      </c>
      <c r="G130" s="2">
        <v>-22.370312273949423</v>
      </c>
      <c r="H130" s="2">
        <v>12.556843747117977</v>
      </c>
      <c r="I130" s="2">
        <v>5.0399743706308966</v>
      </c>
      <c r="J130" s="1" t="s">
        <v>48</v>
      </c>
      <c r="K130" s="1" t="s">
        <v>125</v>
      </c>
      <c r="L130" s="1" t="s">
        <v>126</v>
      </c>
      <c r="M130" s="4">
        <v>42656</v>
      </c>
      <c r="N130" s="1">
        <v>113.9</v>
      </c>
      <c r="O130" s="1">
        <v>38.700000000000003</v>
      </c>
      <c r="P130" s="3" t="s">
        <v>127</v>
      </c>
      <c r="T130" s="1"/>
    </row>
    <row r="131" spans="1:20" x14ac:dyDescent="0.25">
      <c r="A131" s="12" t="s">
        <v>135</v>
      </c>
      <c r="B131" s="1" t="s">
        <v>12</v>
      </c>
      <c r="C131" s="1">
        <v>2016</v>
      </c>
      <c r="D131" s="1" t="s">
        <v>28</v>
      </c>
      <c r="E131" s="1" t="s">
        <v>19</v>
      </c>
      <c r="F131" s="1" t="s">
        <v>22</v>
      </c>
      <c r="G131" s="2">
        <v>-23.3482168949146</v>
      </c>
      <c r="H131" s="2">
        <v>11.934509705713332</v>
      </c>
      <c r="I131" s="2">
        <v>4.555576817970576</v>
      </c>
      <c r="J131" s="1" t="s">
        <v>48</v>
      </c>
      <c r="K131" s="1" t="s">
        <v>136</v>
      </c>
      <c r="L131" s="1" t="s">
        <v>137</v>
      </c>
      <c r="M131" s="4">
        <v>42668</v>
      </c>
      <c r="N131" s="1">
        <v>90.6</v>
      </c>
      <c r="O131" s="1">
        <v>32</v>
      </c>
      <c r="P131" s="3" t="s">
        <v>138</v>
      </c>
      <c r="T131" s="1"/>
    </row>
    <row r="132" spans="1:20" x14ac:dyDescent="0.25">
      <c r="A132" s="12" t="s">
        <v>143</v>
      </c>
      <c r="B132" s="1" t="s">
        <v>12</v>
      </c>
      <c r="C132" s="1">
        <v>2016</v>
      </c>
      <c r="D132" s="1" t="s">
        <v>28</v>
      </c>
      <c r="E132" s="1" t="s">
        <v>19</v>
      </c>
      <c r="F132" s="1" t="s">
        <v>22</v>
      </c>
      <c r="G132" s="2">
        <v>-22.027080953195295</v>
      </c>
      <c r="H132" s="2">
        <v>14.276766925855252</v>
      </c>
      <c r="I132" s="2">
        <v>4.7151571266105057</v>
      </c>
      <c r="J132" s="1" t="s">
        <v>48</v>
      </c>
      <c r="K132" s="1" t="s">
        <v>144</v>
      </c>
      <c r="L132" s="1" t="s">
        <v>145</v>
      </c>
      <c r="M132" s="4">
        <v>42651</v>
      </c>
      <c r="N132" s="1">
        <v>93.7</v>
      </c>
      <c r="O132" s="1">
        <v>31.3</v>
      </c>
      <c r="P132" s="3" t="s">
        <v>146</v>
      </c>
      <c r="T132" s="1"/>
    </row>
    <row r="133" spans="1:20" x14ac:dyDescent="0.25">
      <c r="A133" s="12" t="s">
        <v>153</v>
      </c>
      <c r="B133" s="1" t="s">
        <v>12</v>
      </c>
      <c r="C133" s="1">
        <v>2016</v>
      </c>
      <c r="D133" s="1" t="s">
        <v>28</v>
      </c>
      <c r="E133" s="1" t="s">
        <v>19</v>
      </c>
      <c r="F133" s="1" t="s">
        <v>22</v>
      </c>
      <c r="G133" s="2">
        <v>-21.600580495453471</v>
      </c>
      <c r="H133" s="2">
        <v>15.084200320410798</v>
      </c>
      <c r="I133" s="2">
        <v>4.8240584569008593</v>
      </c>
      <c r="J133" s="1" t="s">
        <v>48</v>
      </c>
      <c r="K133" s="1" t="s">
        <v>154</v>
      </c>
      <c r="L133" s="1" t="s">
        <v>155</v>
      </c>
      <c r="M133" s="4">
        <v>42656</v>
      </c>
      <c r="N133" s="1">
        <v>92.3</v>
      </c>
      <c r="O133" s="1">
        <v>32.6</v>
      </c>
      <c r="P133" s="3" t="s">
        <v>156</v>
      </c>
      <c r="T133" s="1"/>
    </row>
    <row r="134" spans="1:20" x14ac:dyDescent="0.25">
      <c r="A134" s="12" t="s">
        <v>164</v>
      </c>
      <c r="B134" s="1" t="s">
        <v>12</v>
      </c>
      <c r="C134" s="1">
        <v>2016</v>
      </c>
      <c r="D134" s="1" t="s">
        <v>28</v>
      </c>
      <c r="E134" s="1" t="s">
        <v>19</v>
      </c>
      <c r="F134" s="1" t="s">
        <v>22</v>
      </c>
      <c r="G134" s="2">
        <v>-20.494725737165751</v>
      </c>
      <c r="H134" s="2">
        <v>15.881628344525755</v>
      </c>
      <c r="I134" s="2">
        <v>4.6245448155743238</v>
      </c>
      <c r="J134" s="1" t="s">
        <v>63</v>
      </c>
      <c r="K134" s="1" t="s">
        <v>97</v>
      </c>
      <c r="L134" s="1" t="s">
        <v>98</v>
      </c>
      <c r="M134" s="4">
        <v>42651</v>
      </c>
      <c r="N134" s="1">
        <v>87.2</v>
      </c>
      <c r="O134" s="1">
        <v>31.9</v>
      </c>
      <c r="P134" s="3" t="s">
        <v>165</v>
      </c>
      <c r="T134" s="1"/>
    </row>
    <row r="135" spans="1:20" x14ac:dyDescent="0.25">
      <c r="A135" s="12" t="s">
        <v>172</v>
      </c>
      <c r="B135" s="1" t="s">
        <v>12</v>
      </c>
      <c r="C135" s="1">
        <v>2016</v>
      </c>
      <c r="D135" s="1" t="s">
        <v>28</v>
      </c>
      <c r="E135" s="1" t="s">
        <v>19</v>
      </c>
      <c r="F135" s="1" t="s">
        <v>22</v>
      </c>
      <c r="G135" s="2">
        <v>-20.998402468213232</v>
      </c>
      <c r="H135" s="2">
        <v>14.696992484359999</v>
      </c>
      <c r="I135" s="2">
        <v>5.3058383255353592</v>
      </c>
      <c r="J135" s="1" t="s">
        <v>63</v>
      </c>
      <c r="K135" s="1" t="s">
        <v>173</v>
      </c>
      <c r="L135" s="1" t="s">
        <v>174</v>
      </c>
      <c r="M135" s="4">
        <v>42651</v>
      </c>
      <c r="N135" s="1">
        <v>93.8</v>
      </c>
      <c r="O135" s="1">
        <v>31.6</v>
      </c>
      <c r="P135" s="3" t="s">
        <v>175</v>
      </c>
      <c r="T135" s="1"/>
    </row>
    <row r="136" spans="1:20" x14ac:dyDescent="0.25">
      <c r="A136" s="12" t="s">
        <v>183</v>
      </c>
      <c r="B136" s="1" t="s">
        <v>12</v>
      </c>
      <c r="C136" s="1">
        <v>2016</v>
      </c>
      <c r="D136" s="1" t="s">
        <v>28</v>
      </c>
      <c r="E136" s="1" t="s">
        <v>19</v>
      </c>
      <c r="F136" s="1" t="s">
        <v>22</v>
      </c>
      <c r="G136" s="2">
        <v>-23.044589188093635</v>
      </c>
      <c r="H136" s="2">
        <v>14.036638035281111</v>
      </c>
      <c r="I136" s="2">
        <v>5.2068031018613175</v>
      </c>
      <c r="J136" s="1" t="s">
        <v>63</v>
      </c>
      <c r="K136" s="1" t="s">
        <v>184</v>
      </c>
      <c r="L136" s="1" t="s">
        <v>185</v>
      </c>
      <c r="M136" s="4">
        <v>42651</v>
      </c>
      <c r="N136" s="1">
        <v>93.5</v>
      </c>
      <c r="O136" s="1">
        <v>31.6</v>
      </c>
      <c r="P136" s="3" t="s">
        <v>186</v>
      </c>
      <c r="T136" s="1"/>
    </row>
    <row r="137" spans="1:20" x14ac:dyDescent="0.25">
      <c r="A137" s="12" t="s">
        <v>187</v>
      </c>
      <c r="B137" s="1" t="s">
        <v>12</v>
      </c>
      <c r="C137" s="1">
        <v>2016</v>
      </c>
      <c r="D137" s="1" t="s">
        <v>28</v>
      </c>
      <c r="E137" s="1" t="s">
        <v>19</v>
      </c>
      <c r="F137" s="1" t="s">
        <v>22</v>
      </c>
      <c r="G137" s="2">
        <v>-24.519062199143931</v>
      </c>
      <c r="H137" s="2">
        <v>13.455326012682882</v>
      </c>
      <c r="I137" s="2">
        <v>4.925677739784863</v>
      </c>
      <c r="J137" s="1" t="s">
        <v>63</v>
      </c>
      <c r="K137" s="1" t="s">
        <v>188</v>
      </c>
      <c r="L137" s="1" t="s">
        <v>189</v>
      </c>
      <c r="M137" s="4">
        <v>42663</v>
      </c>
      <c r="N137" s="1">
        <v>88.6</v>
      </c>
      <c r="O137" s="1">
        <v>31.2</v>
      </c>
      <c r="P137" s="3" t="s">
        <v>190</v>
      </c>
      <c r="T137" s="1"/>
    </row>
    <row r="138" spans="1:20" x14ac:dyDescent="0.25">
      <c r="A138" s="12" t="s">
        <v>196</v>
      </c>
      <c r="B138" s="1" t="s">
        <v>12</v>
      </c>
      <c r="C138" s="1">
        <v>2016</v>
      </c>
      <c r="D138" s="1" t="s">
        <v>28</v>
      </c>
      <c r="E138" s="1" t="s">
        <v>19</v>
      </c>
      <c r="F138" s="1" t="s">
        <v>22</v>
      </c>
      <c r="G138" s="2">
        <v>-20.688681897710243</v>
      </c>
      <c r="H138" s="2">
        <v>14.521898501649687</v>
      </c>
      <c r="I138" s="2">
        <v>4.9940077231591555</v>
      </c>
      <c r="J138" s="1" t="s">
        <v>63</v>
      </c>
      <c r="K138" s="1" t="s">
        <v>197</v>
      </c>
      <c r="L138" s="1" t="s">
        <v>198</v>
      </c>
      <c r="M138" s="4">
        <v>42656</v>
      </c>
      <c r="N138" s="1">
        <v>91.3</v>
      </c>
      <c r="O138" s="1">
        <v>32.1</v>
      </c>
      <c r="P138" s="3" t="s">
        <v>199</v>
      </c>
      <c r="T138" s="1"/>
    </row>
    <row r="139" spans="1:20" x14ac:dyDescent="0.25">
      <c r="A139" s="12" t="s">
        <v>207</v>
      </c>
      <c r="B139" s="1" t="s">
        <v>12</v>
      </c>
      <c r="C139" s="1">
        <v>2016</v>
      </c>
      <c r="D139" s="1" t="s">
        <v>28</v>
      </c>
      <c r="E139" s="1" t="s">
        <v>19</v>
      </c>
      <c r="F139" s="1" t="s">
        <v>22</v>
      </c>
      <c r="G139" s="2">
        <v>-20.557685328546683</v>
      </c>
      <c r="H139" s="2">
        <v>14.979143930784613</v>
      </c>
      <c r="I139" s="2">
        <v>4.809399366180493</v>
      </c>
      <c r="J139" s="1" t="s">
        <v>63</v>
      </c>
      <c r="K139" s="1" t="s">
        <v>208</v>
      </c>
      <c r="L139" s="1" t="s">
        <v>209</v>
      </c>
      <c r="M139" s="4">
        <v>42656</v>
      </c>
      <c r="N139" s="1">
        <v>91.3</v>
      </c>
      <c r="O139" s="1">
        <v>32.1</v>
      </c>
      <c r="P139" s="3" t="s">
        <v>210</v>
      </c>
      <c r="T139" s="1"/>
    </row>
    <row r="140" spans="1:20" x14ac:dyDescent="0.25">
      <c r="A140" s="12" t="s">
        <v>217</v>
      </c>
      <c r="B140" s="1" t="s">
        <v>12</v>
      </c>
      <c r="C140" s="1">
        <v>2016</v>
      </c>
      <c r="D140" s="1" t="s">
        <v>28</v>
      </c>
      <c r="E140" s="1" t="s">
        <v>19</v>
      </c>
      <c r="F140" s="1" t="s">
        <v>22</v>
      </c>
      <c r="G140" s="2">
        <v>-23.141059529725712</v>
      </c>
      <c r="H140" s="2">
        <v>12.033562873075162</v>
      </c>
      <c r="I140" s="2">
        <v>4.1955274353629664</v>
      </c>
      <c r="J140" s="1" t="s">
        <v>63</v>
      </c>
      <c r="K140" s="1" t="s">
        <v>218</v>
      </c>
      <c r="L140" s="1" t="s">
        <v>219</v>
      </c>
      <c r="M140" s="4">
        <v>42663</v>
      </c>
      <c r="N140" s="1">
        <v>89.6</v>
      </c>
      <c r="O140" s="1">
        <v>30.9</v>
      </c>
      <c r="P140" s="3" t="s">
        <v>220</v>
      </c>
      <c r="T140" s="1"/>
    </row>
    <row r="141" spans="1:20" x14ac:dyDescent="0.25">
      <c r="A141" s="12" t="s">
        <v>230</v>
      </c>
      <c r="B141" s="1" t="s">
        <v>231</v>
      </c>
      <c r="C141" s="1">
        <v>2016</v>
      </c>
      <c r="D141" s="1" t="s">
        <v>28</v>
      </c>
      <c r="E141" s="1" t="s">
        <v>19</v>
      </c>
      <c r="F141" s="1" t="s">
        <v>22</v>
      </c>
      <c r="G141" s="2">
        <v>-24.32</v>
      </c>
      <c r="H141" s="2">
        <v>12.68</v>
      </c>
      <c r="I141" s="2">
        <v>4.72</v>
      </c>
      <c r="J141" s="1" t="s">
        <v>232</v>
      </c>
      <c r="K141" s="1" t="s">
        <v>233</v>
      </c>
      <c r="L141" s="1" t="s">
        <v>234</v>
      </c>
      <c r="M141" s="4">
        <v>42672</v>
      </c>
      <c r="N141" s="1">
        <v>92.4</v>
      </c>
      <c r="O141" s="1">
        <v>33.799999999999997</v>
      </c>
      <c r="P141" s="3" t="s">
        <v>235</v>
      </c>
      <c r="T141" s="1"/>
    </row>
    <row r="142" spans="1:20" x14ac:dyDescent="0.25">
      <c r="A142" s="12" t="s">
        <v>243</v>
      </c>
      <c r="B142" s="1" t="s">
        <v>231</v>
      </c>
      <c r="C142" s="1">
        <v>2016</v>
      </c>
      <c r="D142" s="1" t="s">
        <v>28</v>
      </c>
      <c r="E142" s="1" t="s">
        <v>19</v>
      </c>
      <c r="F142" s="1" t="s">
        <v>22</v>
      </c>
      <c r="G142" s="2">
        <v>-25.48</v>
      </c>
      <c r="H142" s="2">
        <v>12.62</v>
      </c>
      <c r="I142" s="2">
        <v>4.59</v>
      </c>
      <c r="J142" s="1" t="s">
        <v>232</v>
      </c>
      <c r="K142" s="1" t="s">
        <v>244</v>
      </c>
      <c r="L142" s="1" t="s">
        <v>245</v>
      </c>
      <c r="M142" s="4">
        <v>42679</v>
      </c>
      <c r="N142" s="1">
        <v>91.1</v>
      </c>
      <c r="O142" s="1">
        <v>31.2</v>
      </c>
      <c r="P142" s="3" t="s">
        <v>246</v>
      </c>
      <c r="T142" s="1"/>
    </row>
    <row r="143" spans="1:20" x14ac:dyDescent="0.25">
      <c r="A143" s="12" t="s">
        <v>251</v>
      </c>
      <c r="B143" s="1" t="s">
        <v>231</v>
      </c>
      <c r="C143" s="1">
        <v>2016</v>
      </c>
      <c r="D143" s="1" t="s">
        <v>28</v>
      </c>
      <c r="E143" s="1" t="s">
        <v>19</v>
      </c>
      <c r="F143" s="1" t="s">
        <v>22</v>
      </c>
      <c r="G143" s="2">
        <v>-25.22</v>
      </c>
      <c r="H143" s="2">
        <v>12.36</v>
      </c>
      <c r="I143" s="2">
        <v>4.57</v>
      </c>
      <c r="J143" s="1" t="s">
        <v>232</v>
      </c>
      <c r="K143" s="1" t="s">
        <v>252</v>
      </c>
      <c r="L143" s="1" t="s">
        <v>253</v>
      </c>
      <c r="M143" s="4">
        <v>42679</v>
      </c>
      <c r="N143" s="1">
        <v>89.9</v>
      </c>
      <c r="O143" s="1">
        <v>29.8</v>
      </c>
      <c r="P143" s="3">
        <v>949498</v>
      </c>
      <c r="T143" s="1"/>
    </row>
    <row r="144" spans="1:20" x14ac:dyDescent="0.25">
      <c r="A144" s="12" t="s">
        <v>266</v>
      </c>
      <c r="B144" s="1" t="s">
        <v>231</v>
      </c>
      <c r="C144" s="1">
        <v>2016</v>
      </c>
      <c r="D144" s="1" t="s">
        <v>28</v>
      </c>
      <c r="E144" s="1" t="s">
        <v>19</v>
      </c>
      <c r="F144" s="1" t="s">
        <v>22</v>
      </c>
      <c r="G144" s="2">
        <v>-24.18</v>
      </c>
      <c r="H144" s="2">
        <v>12.4</v>
      </c>
      <c r="I144" s="2">
        <v>4.5599999999999996</v>
      </c>
      <c r="J144" s="1" t="s">
        <v>232</v>
      </c>
      <c r="K144" s="1" t="s">
        <v>267</v>
      </c>
      <c r="L144" s="1" t="s">
        <v>268</v>
      </c>
      <c r="M144" s="4">
        <v>42662</v>
      </c>
      <c r="N144" s="1">
        <v>93.4</v>
      </c>
      <c r="O144" s="1">
        <v>27.8</v>
      </c>
      <c r="P144" s="3" t="s">
        <v>269</v>
      </c>
      <c r="T144" s="1"/>
    </row>
    <row r="145" spans="1:20" x14ac:dyDescent="0.25">
      <c r="A145" s="13" t="s">
        <v>274</v>
      </c>
      <c r="B145" s="6" t="s">
        <v>231</v>
      </c>
      <c r="C145" s="1">
        <v>2016</v>
      </c>
      <c r="D145" s="1" t="s">
        <v>28</v>
      </c>
      <c r="E145" s="6" t="s">
        <v>19</v>
      </c>
      <c r="F145" s="6" t="s">
        <v>22</v>
      </c>
      <c r="G145" s="7">
        <v>-24.08</v>
      </c>
      <c r="H145" s="7">
        <v>13.23</v>
      </c>
      <c r="I145" s="7">
        <v>4.71</v>
      </c>
      <c r="J145" s="6" t="s">
        <v>232</v>
      </c>
      <c r="K145" s="6" t="s">
        <v>238</v>
      </c>
      <c r="L145" s="6" t="s">
        <v>275</v>
      </c>
      <c r="M145" s="8">
        <v>42656</v>
      </c>
      <c r="N145" s="6">
        <v>93.3</v>
      </c>
      <c r="O145" s="6">
        <v>32.799999999999997</v>
      </c>
      <c r="P145" s="9" t="s">
        <v>276</v>
      </c>
      <c r="Q145" s="5"/>
      <c r="T145" s="1"/>
    </row>
    <row r="146" spans="1:20" x14ac:dyDescent="0.25">
      <c r="A146" s="12" t="s">
        <v>280</v>
      </c>
      <c r="B146" s="1" t="s">
        <v>231</v>
      </c>
      <c r="C146" s="1">
        <v>2016</v>
      </c>
      <c r="D146" s="1" t="s">
        <v>28</v>
      </c>
      <c r="E146" s="1" t="s">
        <v>19</v>
      </c>
      <c r="F146" s="1" t="s">
        <v>22</v>
      </c>
      <c r="G146" s="2">
        <v>-24.85</v>
      </c>
      <c r="H146" s="2">
        <v>12.77</v>
      </c>
      <c r="I146" s="2">
        <v>4.72</v>
      </c>
      <c r="J146" s="1" t="s">
        <v>232</v>
      </c>
      <c r="K146" s="1" t="s">
        <v>244</v>
      </c>
      <c r="L146" s="1" t="s">
        <v>245</v>
      </c>
      <c r="M146" s="4">
        <v>42662</v>
      </c>
      <c r="N146" s="1">
        <v>90.1</v>
      </c>
      <c r="O146" s="1">
        <v>32.200000000000003</v>
      </c>
      <c r="P146" s="3" t="s">
        <v>281</v>
      </c>
      <c r="T146" s="1"/>
    </row>
    <row r="147" spans="1:20" x14ac:dyDescent="0.25">
      <c r="A147" s="12" t="s">
        <v>286</v>
      </c>
      <c r="B147" s="1" t="s">
        <v>231</v>
      </c>
      <c r="C147" s="1">
        <v>2016</v>
      </c>
      <c r="D147" s="1" t="s">
        <v>28</v>
      </c>
      <c r="E147" s="1" t="s">
        <v>19</v>
      </c>
      <c r="F147" s="1" t="s">
        <v>22</v>
      </c>
      <c r="G147" s="2">
        <v>-24.53</v>
      </c>
      <c r="H147" s="2">
        <v>13.3</v>
      </c>
      <c r="I147" s="2">
        <v>5.01</v>
      </c>
      <c r="J147" s="1" t="s">
        <v>232</v>
      </c>
      <c r="K147" s="1" t="s">
        <v>287</v>
      </c>
      <c r="L147" s="1" t="s">
        <v>288</v>
      </c>
      <c r="M147" s="4">
        <v>42679</v>
      </c>
      <c r="N147" s="1">
        <v>92.3</v>
      </c>
      <c r="O147" s="1">
        <v>33</v>
      </c>
      <c r="P147" s="3" t="s">
        <v>289</v>
      </c>
      <c r="T147" s="1"/>
    </row>
    <row r="148" spans="1:20" x14ac:dyDescent="0.25">
      <c r="A148" s="12" t="s">
        <v>293</v>
      </c>
      <c r="B148" s="1" t="s">
        <v>231</v>
      </c>
      <c r="C148" s="1">
        <v>2016</v>
      </c>
      <c r="D148" s="1" t="s">
        <v>28</v>
      </c>
      <c r="E148" s="1" t="s">
        <v>19</v>
      </c>
      <c r="F148" s="1" t="s">
        <v>22</v>
      </c>
      <c r="G148" s="2">
        <v>-24.06</v>
      </c>
      <c r="H148" s="2">
        <v>13.31</v>
      </c>
      <c r="I148" s="2">
        <v>4.72</v>
      </c>
      <c r="J148" s="1" t="s">
        <v>232</v>
      </c>
      <c r="K148" s="1" t="s">
        <v>294</v>
      </c>
      <c r="L148" s="1" t="s">
        <v>295</v>
      </c>
      <c r="M148" s="4">
        <v>42662</v>
      </c>
      <c r="N148" s="1">
        <v>84</v>
      </c>
      <c r="O148" s="1">
        <v>33.5</v>
      </c>
      <c r="P148" s="3">
        <v>948894</v>
      </c>
      <c r="T148" s="1"/>
    </row>
    <row r="149" spans="1:20" x14ac:dyDescent="0.25">
      <c r="A149" s="12" t="s">
        <v>298</v>
      </c>
      <c r="B149" s="1" t="s">
        <v>231</v>
      </c>
      <c r="C149" s="1">
        <v>2016</v>
      </c>
      <c r="D149" s="1" t="s">
        <v>28</v>
      </c>
      <c r="E149" s="1" t="s">
        <v>19</v>
      </c>
      <c r="F149" s="1" t="s">
        <v>22</v>
      </c>
      <c r="G149" s="2">
        <v>-25.62</v>
      </c>
      <c r="H149" s="2">
        <v>12.31</v>
      </c>
      <c r="I149" s="2">
        <v>4.8</v>
      </c>
      <c r="J149" s="1" t="s">
        <v>232</v>
      </c>
      <c r="K149" s="1" t="s">
        <v>299</v>
      </c>
      <c r="L149" s="1" t="s">
        <v>295</v>
      </c>
      <c r="M149" s="4">
        <v>42672</v>
      </c>
      <c r="N149" s="1">
        <v>91.8</v>
      </c>
      <c r="O149" s="1">
        <v>31.5</v>
      </c>
      <c r="P149" s="3" t="s">
        <v>300</v>
      </c>
      <c r="T149" s="1"/>
    </row>
    <row r="150" spans="1:20" x14ac:dyDescent="0.25">
      <c r="A150" s="12" t="s">
        <v>308</v>
      </c>
      <c r="B150" s="1" t="s">
        <v>231</v>
      </c>
      <c r="C150" s="1">
        <v>2016</v>
      </c>
      <c r="D150" s="1" t="s">
        <v>28</v>
      </c>
      <c r="E150" s="1" t="s">
        <v>19</v>
      </c>
      <c r="F150" s="1" t="s">
        <v>22</v>
      </c>
      <c r="G150" s="2">
        <v>-24.01</v>
      </c>
      <c r="H150" s="2">
        <v>12.86</v>
      </c>
      <c r="I150" s="2">
        <v>4.49</v>
      </c>
      <c r="J150" s="1" t="s">
        <v>232</v>
      </c>
      <c r="K150" s="1" t="s">
        <v>267</v>
      </c>
      <c r="L150" s="1" t="s">
        <v>309</v>
      </c>
      <c r="M150" s="4">
        <v>42672</v>
      </c>
      <c r="N150" s="1">
        <v>90.6</v>
      </c>
      <c r="O150" s="1">
        <v>31.9</v>
      </c>
      <c r="P150" s="3" t="s">
        <v>310</v>
      </c>
      <c r="T150" s="1"/>
    </row>
    <row r="151" spans="1:20" x14ac:dyDescent="0.25">
      <c r="A151" s="12" t="s">
        <v>319</v>
      </c>
      <c r="B151" s="1" t="s">
        <v>231</v>
      </c>
      <c r="C151" s="1">
        <v>2016</v>
      </c>
      <c r="D151" s="1" t="s">
        <v>28</v>
      </c>
      <c r="E151" s="1" t="s">
        <v>19</v>
      </c>
      <c r="F151" s="1" t="s">
        <v>22</v>
      </c>
      <c r="G151" s="2">
        <v>-24.38</v>
      </c>
      <c r="H151" s="2">
        <v>12.2</v>
      </c>
      <c r="I151" s="2">
        <v>4.59</v>
      </c>
      <c r="J151" s="1" t="s">
        <v>232</v>
      </c>
      <c r="K151" s="1" t="s">
        <v>320</v>
      </c>
      <c r="L151" s="1" t="s">
        <v>321</v>
      </c>
      <c r="M151" s="4">
        <v>42679</v>
      </c>
      <c r="N151" s="1">
        <v>105.8</v>
      </c>
      <c r="O151" s="1">
        <v>35.4</v>
      </c>
      <c r="P151" s="3" t="s">
        <v>322</v>
      </c>
      <c r="T151" s="1"/>
    </row>
    <row r="152" spans="1:20" x14ac:dyDescent="0.25">
      <c r="A152" s="12" t="s">
        <v>328</v>
      </c>
      <c r="B152" s="1" t="s">
        <v>231</v>
      </c>
      <c r="C152" s="1">
        <v>2016</v>
      </c>
      <c r="D152" s="1" t="s">
        <v>28</v>
      </c>
      <c r="E152" s="1" t="s">
        <v>19</v>
      </c>
      <c r="F152" s="1" t="s">
        <v>22</v>
      </c>
      <c r="G152" s="2">
        <v>-23.12</v>
      </c>
      <c r="H152" s="2">
        <v>11.96</v>
      </c>
      <c r="I152" s="2">
        <v>4.33</v>
      </c>
      <c r="J152" s="1" t="s">
        <v>232</v>
      </c>
      <c r="K152" s="1" t="s">
        <v>329</v>
      </c>
      <c r="L152" s="1" t="s">
        <v>330</v>
      </c>
      <c r="M152" s="4">
        <v>42656</v>
      </c>
      <c r="N152" s="1">
        <v>117.9</v>
      </c>
      <c r="O152" s="1">
        <v>42.1</v>
      </c>
      <c r="P152" s="3" t="s">
        <v>331</v>
      </c>
      <c r="Q152" s="1" t="s">
        <v>332</v>
      </c>
      <c r="T152" s="1"/>
    </row>
    <row r="153" spans="1:20" x14ac:dyDescent="0.25">
      <c r="A153" s="12" t="s">
        <v>335</v>
      </c>
      <c r="B153" s="1" t="s">
        <v>231</v>
      </c>
      <c r="C153" s="1">
        <v>2016</v>
      </c>
      <c r="D153" s="1" t="s">
        <v>28</v>
      </c>
      <c r="E153" s="1" t="s">
        <v>19</v>
      </c>
      <c r="F153" s="1" t="s">
        <v>22</v>
      </c>
      <c r="G153" s="2">
        <v>-23.72</v>
      </c>
      <c r="H153" s="2">
        <v>11.55</v>
      </c>
      <c r="I153" s="2">
        <v>4.37</v>
      </c>
      <c r="J153" s="1" t="s">
        <v>232</v>
      </c>
      <c r="K153" s="1" t="s">
        <v>267</v>
      </c>
      <c r="L153" s="1" t="s">
        <v>330</v>
      </c>
      <c r="M153" s="4">
        <v>42662</v>
      </c>
      <c r="N153" s="1">
        <v>107.2</v>
      </c>
      <c r="O153" s="1">
        <v>36.799999999999997</v>
      </c>
      <c r="P153" s="3" t="s">
        <v>336</v>
      </c>
      <c r="T153" s="1"/>
    </row>
    <row r="154" spans="1:20" x14ac:dyDescent="0.25">
      <c r="A154" s="12" t="s">
        <v>340</v>
      </c>
      <c r="B154" s="1" t="s">
        <v>231</v>
      </c>
      <c r="C154" s="1">
        <v>2016</v>
      </c>
      <c r="D154" s="1" t="s">
        <v>28</v>
      </c>
      <c r="E154" s="1" t="s">
        <v>19</v>
      </c>
      <c r="F154" s="1" t="s">
        <v>22</v>
      </c>
      <c r="G154" s="2">
        <v>-24.18</v>
      </c>
      <c r="H154" s="2">
        <v>12.16</v>
      </c>
      <c r="I154" s="2">
        <v>4.62</v>
      </c>
      <c r="J154" s="1" t="s">
        <v>232</v>
      </c>
      <c r="K154" s="1" t="s">
        <v>238</v>
      </c>
      <c r="L154" s="1" t="s">
        <v>341</v>
      </c>
      <c r="M154" s="4">
        <v>42679</v>
      </c>
      <c r="N154" s="1">
        <v>106.2</v>
      </c>
      <c r="O154" s="1">
        <v>26.5</v>
      </c>
      <c r="P154" s="3" t="s">
        <v>342</v>
      </c>
      <c r="T154" s="1"/>
    </row>
    <row r="155" spans="1:20" x14ac:dyDescent="0.25">
      <c r="A155" s="12" t="s">
        <v>15</v>
      </c>
      <c r="B155" s="1" t="s">
        <v>12</v>
      </c>
      <c r="C155" s="1">
        <v>2017</v>
      </c>
      <c r="D155" s="1" t="s">
        <v>21</v>
      </c>
      <c r="E155" s="1" t="s">
        <v>19</v>
      </c>
      <c r="F155" s="1" t="s">
        <v>22</v>
      </c>
      <c r="G155" s="2">
        <v>-21.91</v>
      </c>
      <c r="H155" s="2">
        <v>15.6</v>
      </c>
      <c r="I155" s="10">
        <v>4.7423695587458328</v>
      </c>
      <c r="J155" s="1" t="s">
        <v>16</v>
      </c>
      <c r="K155" s="1" t="s">
        <v>17</v>
      </c>
      <c r="L155" s="1" t="s">
        <v>18</v>
      </c>
      <c r="M155" s="4">
        <v>43013</v>
      </c>
      <c r="N155" s="1">
        <v>88.7</v>
      </c>
      <c r="O155" s="1">
        <v>31.2</v>
      </c>
      <c r="P155" s="3" t="s">
        <v>376</v>
      </c>
      <c r="Q155" s="1" t="s">
        <v>20</v>
      </c>
      <c r="T155" s="1"/>
    </row>
    <row r="156" spans="1:20" x14ac:dyDescent="0.25">
      <c r="A156" s="12" t="s">
        <v>33</v>
      </c>
      <c r="B156" s="1" t="s">
        <v>12</v>
      </c>
      <c r="C156" s="1">
        <v>2017</v>
      </c>
      <c r="D156" s="1" t="s">
        <v>21</v>
      </c>
      <c r="E156" s="1" t="s">
        <v>19</v>
      </c>
      <c r="F156" s="1" t="s">
        <v>22</v>
      </c>
      <c r="G156" s="2">
        <v>-23.31</v>
      </c>
      <c r="H156" s="2">
        <v>12.88</v>
      </c>
      <c r="I156" s="10">
        <v>4.6272663561755873</v>
      </c>
      <c r="J156" s="1" t="s">
        <v>16</v>
      </c>
      <c r="K156" s="1" t="s">
        <v>34</v>
      </c>
      <c r="L156" s="1" t="s">
        <v>35</v>
      </c>
      <c r="M156" s="4">
        <v>43013</v>
      </c>
      <c r="N156" s="1">
        <v>106.1</v>
      </c>
      <c r="O156" s="1">
        <v>36.799999999999997</v>
      </c>
      <c r="Q156" s="1" t="s">
        <v>36</v>
      </c>
      <c r="T156" s="1"/>
    </row>
    <row r="157" spans="1:20" x14ac:dyDescent="0.25">
      <c r="A157" s="12" t="s">
        <v>43</v>
      </c>
      <c r="B157" s="1" t="s">
        <v>12</v>
      </c>
      <c r="C157" s="1">
        <v>2017</v>
      </c>
      <c r="D157" s="1" t="s">
        <v>21</v>
      </c>
      <c r="E157" s="1" t="s">
        <v>19</v>
      </c>
      <c r="F157" s="1" t="s">
        <v>22</v>
      </c>
      <c r="G157" s="2">
        <v>-23.99</v>
      </c>
      <c r="H157" s="2">
        <v>12.26</v>
      </c>
      <c r="I157" s="10">
        <v>4.5045627469212617</v>
      </c>
      <c r="J157" s="1" t="s">
        <v>16</v>
      </c>
      <c r="K157" s="1" t="s">
        <v>44</v>
      </c>
      <c r="L157" s="1" t="s">
        <v>45</v>
      </c>
      <c r="M157" s="4">
        <v>43013</v>
      </c>
      <c r="N157" s="1">
        <v>99.5</v>
      </c>
      <c r="O157" s="1">
        <v>34.200000000000003</v>
      </c>
      <c r="Q157" s="1" t="s">
        <v>46</v>
      </c>
      <c r="T157" s="1"/>
    </row>
    <row r="158" spans="1:20" x14ac:dyDescent="0.25">
      <c r="A158" s="12" t="s">
        <v>54</v>
      </c>
      <c r="B158" s="1" t="s">
        <v>12</v>
      </c>
      <c r="C158" s="1">
        <v>2017</v>
      </c>
      <c r="D158" s="1" t="s">
        <v>21</v>
      </c>
      <c r="E158" s="1" t="s">
        <v>19</v>
      </c>
      <c r="F158" s="1" t="s">
        <v>22</v>
      </c>
      <c r="G158" s="2">
        <v>-21.43</v>
      </c>
      <c r="H158" s="2">
        <v>13.27</v>
      </c>
      <c r="I158" s="10">
        <v>4.2712212807451895</v>
      </c>
      <c r="J158" s="1" t="s">
        <v>16</v>
      </c>
      <c r="K158" s="1" t="s">
        <v>55</v>
      </c>
      <c r="L158" s="1" t="s">
        <v>56</v>
      </c>
      <c r="M158" s="4">
        <v>43017</v>
      </c>
      <c r="N158" s="1">
        <v>100</v>
      </c>
      <c r="O158" s="1">
        <v>36.700000000000003</v>
      </c>
      <c r="P158" s="3" t="s">
        <v>57</v>
      </c>
      <c r="Q158" s="1" t="s">
        <v>58</v>
      </c>
      <c r="T158" s="1"/>
    </row>
    <row r="159" spans="1:20" x14ac:dyDescent="0.25">
      <c r="A159" s="12" t="s">
        <v>64</v>
      </c>
      <c r="B159" s="1" t="s">
        <v>12</v>
      </c>
      <c r="C159" s="1">
        <v>2017</v>
      </c>
      <c r="D159" s="1" t="s">
        <v>21</v>
      </c>
      <c r="E159" s="1" t="s">
        <v>19</v>
      </c>
      <c r="F159" s="1" t="s">
        <v>22</v>
      </c>
      <c r="G159" s="2">
        <v>-22.91</v>
      </c>
      <c r="H159" s="2">
        <v>13.59</v>
      </c>
      <c r="I159" s="10">
        <v>4.7763027100489008</v>
      </c>
      <c r="J159" s="1" t="s">
        <v>16</v>
      </c>
      <c r="K159" s="1" t="s">
        <v>65</v>
      </c>
      <c r="L159" s="1" t="s">
        <v>66</v>
      </c>
      <c r="M159" s="4">
        <v>43017</v>
      </c>
      <c r="N159" s="1">
        <v>99.9</v>
      </c>
      <c r="O159" s="1">
        <v>36.299999999999997</v>
      </c>
      <c r="P159" s="3" t="s">
        <v>67</v>
      </c>
      <c r="Q159" s="1" t="s">
        <v>68</v>
      </c>
      <c r="T159" s="1"/>
    </row>
    <row r="160" spans="1:20" x14ac:dyDescent="0.25">
      <c r="A160" s="12" t="s">
        <v>73</v>
      </c>
      <c r="B160" s="1" t="s">
        <v>12</v>
      </c>
      <c r="C160" s="1">
        <v>2017</v>
      </c>
      <c r="D160" s="1" t="s">
        <v>21</v>
      </c>
      <c r="E160" s="1" t="s">
        <v>19</v>
      </c>
      <c r="F160" s="1" t="s">
        <v>22</v>
      </c>
      <c r="G160" s="2">
        <v>-23.56</v>
      </c>
      <c r="H160" s="2">
        <v>13.88</v>
      </c>
      <c r="I160" s="10">
        <v>4.7530143892707208</v>
      </c>
      <c r="J160" s="1" t="s">
        <v>16</v>
      </c>
      <c r="K160" s="1" t="s">
        <v>74</v>
      </c>
      <c r="L160" s="1" t="s">
        <v>75</v>
      </c>
      <c r="M160" s="4">
        <v>43021</v>
      </c>
      <c r="N160" s="1">
        <v>87.1</v>
      </c>
      <c r="O160" s="1">
        <v>33.299999999999997</v>
      </c>
      <c r="P160" s="3" t="s">
        <v>76</v>
      </c>
      <c r="Q160" s="1" t="s">
        <v>77</v>
      </c>
      <c r="T160" s="1"/>
    </row>
    <row r="161" spans="1:20" x14ac:dyDescent="0.25">
      <c r="A161" s="12" t="s">
        <v>84</v>
      </c>
      <c r="B161" s="1" t="s">
        <v>12</v>
      </c>
      <c r="C161" s="1">
        <v>2017</v>
      </c>
      <c r="D161" s="1" t="s">
        <v>21</v>
      </c>
      <c r="E161" s="1" t="s">
        <v>19</v>
      </c>
      <c r="F161" s="1" t="s">
        <v>22</v>
      </c>
      <c r="G161" s="2">
        <v>-23.67</v>
      </c>
      <c r="H161" s="2">
        <v>14.04</v>
      </c>
      <c r="I161" s="10">
        <v>5.2217065042033202</v>
      </c>
      <c r="J161" s="1" t="s">
        <v>16</v>
      </c>
      <c r="K161" s="1" t="s">
        <v>85</v>
      </c>
      <c r="L161" s="1" t="s">
        <v>86</v>
      </c>
      <c r="M161" s="4">
        <v>43021</v>
      </c>
      <c r="N161" s="1">
        <v>89.4</v>
      </c>
      <c r="O161" s="1">
        <v>30</v>
      </c>
      <c r="P161" s="3" t="s">
        <v>87</v>
      </c>
      <c r="Q161" s="1" t="s">
        <v>88</v>
      </c>
      <c r="T161" s="1"/>
    </row>
    <row r="162" spans="1:20" x14ac:dyDescent="0.25">
      <c r="A162" s="12" t="s">
        <v>93</v>
      </c>
      <c r="B162" s="1" t="s">
        <v>12</v>
      </c>
      <c r="C162" s="1">
        <v>2017</v>
      </c>
      <c r="D162" s="1" t="s">
        <v>21</v>
      </c>
      <c r="E162" s="1" t="s">
        <v>19</v>
      </c>
      <c r="F162" s="1" t="s">
        <v>22</v>
      </c>
      <c r="G162" s="2">
        <v>-22.06</v>
      </c>
      <c r="H162" s="2">
        <v>14.09</v>
      </c>
      <c r="I162" s="10">
        <v>4.908004018281332</v>
      </c>
      <c r="J162" s="1" t="s">
        <v>16</v>
      </c>
      <c r="K162" s="1" t="s">
        <v>94</v>
      </c>
      <c r="L162" s="1" t="s">
        <v>95</v>
      </c>
      <c r="M162" s="4">
        <v>43017</v>
      </c>
      <c r="N162" s="1">
        <v>87.4</v>
      </c>
      <c r="O162" s="1">
        <v>31.4</v>
      </c>
      <c r="P162" s="3">
        <v>968255</v>
      </c>
      <c r="Q162" s="1" t="s">
        <v>96</v>
      </c>
      <c r="T162" s="1"/>
    </row>
    <row r="163" spans="1:20" x14ac:dyDescent="0.25">
      <c r="A163" s="12" t="s">
        <v>101</v>
      </c>
      <c r="B163" s="1" t="s">
        <v>12</v>
      </c>
      <c r="C163" s="1">
        <v>2017</v>
      </c>
      <c r="D163" s="1" t="s">
        <v>21</v>
      </c>
      <c r="E163" s="1" t="s">
        <v>19</v>
      </c>
      <c r="F163" s="1" t="s">
        <v>22</v>
      </c>
      <c r="G163" s="2">
        <v>-22.86</v>
      </c>
      <c r="H163" s="2">
        <v>13.66</v>
      </c>
      <c r="I163" s="10">
        <v>4.8661147494379406</v>
      </c>
      <c r="J163" s="1" t="s">
        <v>16</v>
      </c>
      <c r="K163" s="1" t="s">
        <v>102</v>
      </c>
      <c r="L163" s="1" t="s">
        <v>103</v>
      </c>
      <c r="M163" s="4">
        <v>43013</v>
      </c>
      <c r="N163" s="1">
        <v>91.7</v>
      </c>
      <c r="O163" s="1">
        <v>32.9</v>
      </c>
      <c r="Q163" s="1" t="s">
        <v>104</v>
      </c>
      <c r="T163" s="1"/>
    </row>
    <row r="164" spans="1:20" x14ac:dyDescent="0.25">
      <c r="A164" s="12" t="s">
        <v>109</v>
      </c>
      <c r="B164" s="1" t="s">
        <v>12</v>
      </c>
      <c r="C164" s="1">
        <v>2017</v>
      </c>
      <c r="D164" s="1" t="s">
        <v>21</v>
      </c>
      <c r="E164" s="1" t="s">
        <v>19</v>
      </c>
      <c r="F164" s="1" t="s">
        <v>22</v>
      </c>
      <c r="G164" s="2">
        <v>-22.01</v>
      </c>
      <c r="H164" s="2">
        <v>14.45</v>
      </c>
      <c r="I164" s="10">
        <v>4.8499710564433895</v>
      </c>
      <c r="J164" s="1" t="s">
        <v>16</v>
      </c>
      <c r="K164" s="1" t="s">
        <v>110</v>
      </c>
      <c r="L164" s="1" t="s">
        <v>111</v>
      </c>
      <c r="M164" s="4">
        <v>43011</v>
      </c>
      <c r="N164" s="1">
        <v>88.9</v>
      </c>
      <c r="O164" s="1">
        <v>33.4</v>
      </c>
      <c r="P164" s="3" t="s">
        <v>112</v>
      </c>
      <c r="Q164" s="1" t="s">
        <v>113</v>
      </c>
      <c r="T164" s="1"/>
    </row>
    <row r="165" spans="1:20" x14ac:dyDescent="0.25">
      <c r="A165" s="12" t="s">
        <v>120</v>
      </c>
      <c r="B165" s="1" t="s">
        <v>12</v>
      </c>
      <c r="C165" s="1">
        <v>2017</v>
      </c>
      <c r="D165" s="1" t="s">
        <v>21</v>
      </c>
      <c r="E165" s="1" t="s">
        <v>19</v>
      </c>
      <c r="F165" s="1" t="s">
        <v>22</v>
      </c>
      <c r="G165" s="2">
        <v>-21.58</v>
      </c>
      <c r="H165" s="2">
        <v>14.57</v>
      </c>
      <c r="I165" s="10">
        <v>4.7682639267074221</v>
      </c>
      <c r="J165" s="1" t="s">
        <v>48</v>
      </c>
      <c r="K165" s="1" t="s">
        <v>121</v>
      </c>
      <c r="L165" s="1" t="s">
        <v>122</v>
      </c>
      <c r="M165" s="4">
        <v>43013</v>
      </c>
      <c r="N165" s="1">
        <v>92</v>
      </c>
      <c r="O165" s="1">
        <v>31.1</v>
      </c>
      <c r="P165" s="3">
        <v>998623</v>
      </c>
      <c r="Q165" s="1" t="s">
        <v>123</v>
      </c>
      <c r="T165" s="1"/>
    </row>
    <row r="166" spans="1:20" x14ac:dyDescent="0.25">
      <c r="A166" s="12" t="s">
        <v>130</v>
      </c>
      <c r="B166" s="1" t="s">
        <v>12</v>
      </c>
      <c r="C166" s="1">
        <v>2017</v>
      </c>
      <c r="D166" s="1" t="s">
        <v>21</v>
      </c>
      <c r="E166" s="1" t="s">
        <v>19</v>
      </c>
      <c r="F166" s="1" t="s">
        <v>22</v>
      </c>
      <c r="G166" s="2">
        <v>-21.61</v>
      </c>
      <c r="H166" s="2">
        <v>14.95</v>
      </c>
      <c r="I166" s="10">
        <v>4.7825570058856561</v>
      </c>
      <c r="J166" s="1" t="s">
        <v>48</v>
      </c>
      <c r="K166" s="1" t="s">
        <v>131</v>
      </c>
      <c r="L166" s="1" t="s">
        <v>132</v>
      </c>
      <c r="M166" s="4">
        <v>43029</v>
      </c>
      <c r="N166" s="1">
        <v>85.3</v>
      </c>
      <c r="O166" s="1">
        <v>31.6</v>
      </c>
      <c r="P166" s="3" t="s">
        <v>133</v>
      </c>
      <c r="Q166" s="1" t="s">
        <v>134</v>
      </c>
      <c r="T166" s="1"/>
    </row>
    <row r="167" spans="1:20" x14ac:dyDescent="0.25">
      <c r="A167" s="12" t="s">
        <v>139</v>
      </c>
      <c r="B167" s="1" t="s">
        <v>12</v>
      </c>
      <c r="C167" s="1">
        <v>2017</v>
      </c>
      <c r="D167" s="1" t="s">
        <v>21</v>
      </c>
      <c r="E167" s="1" t="s">
        <v>19</v>
      </c>
      <c r="F167" s="1" t="s">
        <v>22</v>
      </c>
      <c r="G167" s="2">
        <v>-20.8</v>
      </c>
      <c r="H167" s="2">
        <v>14.48</v>
      </c>
      <c r="I167" s="10">
        <v>4.709369843611765</v>
      </c>
      <c r="J167" s="1" t="s">
        <v>48</v>
      </c>
      <c r="K167" s="1" t="s">
        <v>140</v>
      </c>
      <c r="L167" s="1" t="s">
        <v>141</v>
      </c>
      <c r="M167" s="4">
        <v>43017</v>
      </c>
      <c r="N167" s="1">
        <v>88.6</v>
      </c>
      <c r="O167" s="1">
        <v>32.700000000000003</v>
      </c>
      <c r="P167" s="3">
        <v>998830</v>
      </c>
      <c r="Q167" s="1" t="s">
        <v>142</v>
      </c>
      <c r="T167" s="1"/>
    </row>
    <row r="168" spans="1:20" x14ac:dyDescent="0.25">
      <c r="A168" s="12" t="s">
        <v>149</v>
      </c>
      <c r="B168" s="1" t="s">
        <v>12</v>
      </c>
      <c r="C168" s="1">
        <v>2017</v>
      </c>
      <c r="D168" s="1" t="s">
        <v>21</v>
      </c>
      <c r="E168" s="1" t="s">
        <v>19</v>
      </c>
      <c r="F168" s="1" t="s">
        <v>22</v>
      </c>
      <c r="G168" s="2">
        <v>-21.15</v>
      </c>
      <c r="H168" s="2">
        <v>14.06</v>
      </c>
      <c r="I168" s="10">
        <v>4.4427702291010016</v>
      </c>
      <c r="J168" s="1" t="s">
        <v>48</v>
      </c>
      <c r="K168" s="1" t="s">
        <v>150</v>
      </c>
      <c r="L168" s="1" t="s">
        <v>151</v>
      </c>
      <c r="M168" s="4">
        <v>43025</v>
      </c>
      <c r="N168" s="1">
        <v>85.2</v>
      </c>
      <c r="O168" s="1">
        <v>31.5</v>
      </c>
      <c r="P168" s="3" t="s">
        <v>117</v>
      </c>
      <c r="Q168" s="1" t="s">
        <v>152</v>
      </c>
      <c r="T168" s="1"/>
    </row>
    <row r="169" spans="1:20" x14ac:dyDescent="0.25">
      <c r="A169" s="12" t="s">
        <v>159</v>
      </c>
      <c r="B169" s="1" t="s">
        <v>12</v>
      </c>
      <c r="C169" s="1">
        <v>2017</v>
      </c>
      <c r="D169" s="1" t="s">
        <v>21</v>
      </c>
      <c r="E169" s="1" t="s">
        <v>19</v>
      </c>
      <c r="F169" s="1" t="s">
        <v>22</v>
      </c>
      <c r="G169" s="1">
        <v>-20.03</v>
      </c>
      <c r="H169" s="2">
        <v>14.97</v>
      </c>
      <c r="I169" s="10">
        <v>4.6974161293259993</v>
      </c>
      <c r="J169" s="1" t="s">
        <v>48</v>
      </c>
      <c r="K169" s="1" t="s">
        <v>160</v>
      </c>
      <c r="L169" s="1" t="s">
        <v>161</v>
      </c>
      <c r="M169" s="4">
        <v>43025</v>
      </c>
      <c r="N169" s="1">
        <v>87.4</v>
      </c>
      <c r="O169" s="1">
        <v>31.7</v>
      </c>
      <c r="P169" s="3" t="s">
        <v>162</v>
      </c>
      <c r="Q169" s="1" t="s">
        <v>163</v>
      </c>
      <c r="T169" s="1"/>
    </row>
    <row r="170" spans="1:20" x14ac:dyDescent="0.25">
      <c r="A170" s="12" t="s">
        <v>168</v>
      </c>
      <c r="B170" s="1" t="s">
        <v>12</v>
      </c>
      <c r="C170" s="1">
        <v>2017</v>
      </c>
      <c r="D170" s="1" t="s">
        <v>21</v>
      </c>
      <c r="E170" s="1" t="s">
        <v>19</v>
      </c>
      <c r="F170" s="1" t="s">
        <v>22</v>
      </c>
      <c r="G170" s="2">
        <v>-22.2</v>
      </c>
      <c r="H170" s="2">
        <v>14.3</v>
      </c>
      <c r="I170" s="10">
        <v>4.7698411812885624</v>
      </c>
      <c r="J170" s="1" t="s">
        <v>48</v>
      </c>
      <c r="K170" s="1" t="s">
        <v>169</v>
      </c>
      <c r="L170" s="1" t="s">
        <v>170</v>
      </c>
      <c r="M170" s="4">
        <v>43013</v>
      </c>
      <c r="N170" s="1">
        <v>87.8</v>
      </c>
      <c r="O170" s="1">
        <v>32.299999999999997</v>
      </c>
      <c r="P170" s="3" t="s">
        <v>81</v>
      </c>
      <c r="Q170" s="1" t="s">
        <v>171</v>
      </c>
      <c r="T170" s="1"/>
    </row>
    <row r="171" spans="1:20" x14ac:dyDescent="0.25">
      <c r="A171" s="12" t="s">
        <v>178</v>
      </c>
      <c r="B171" s="1" t="s">
        <v>12</v>
      </c>
      <c r="C171" s="1">
        <v>2017</v>
      </c>
      <c r="D171" s="1" t="s">
        <v>21</v>
      </c>
      <c r="E171" s="1" t="s">
        <v>19</v>
      </c>
      <c r="F171" s="1" t="s">
        <v>22</v>
      </c>
      <c r="G171" s="2">
        <v>-21.64</v>
      </c>
      <c r="H171" s="2">
        <v>15.21</v>
      </c>
      <c r="I171" s="10">
        <v>5.1971512739709311</v>
      </c>
      <c r="J171" s="1" t="s">
        <v>48</v>
      </c>
      <c r="K171" s="1" t="s">
        <v>179</v>
      </c>
      <c r="L171" s="1" t="s">
        <v>180</v>
      </c>
      <c r="M171" s="4">
        <v>43013</v>
      </c>
      <c r="N171" s="1">
        <v>90.2</v>
      </c>
      <c r="O171" s="1">
        <v>33</v>
      </c>
      <c r="P171" s="3" t="s">
        <v>181</v>
      </c>
      <c r="Q171" s="1" t="s">
        <v>182</v>
      </c>
      <c r="T171" s="1"/>
    </row>
    <row r="172" spans="1:20" x14ac:dyDescent="0.25">
      <c r="A172" s="12" t="s">
        <v>192</v>
      </c>
      <c r="B172" s="1" t="s">
        <v>12</v>
      </c>
      <c r="C172" s="1">
        <v>2017</v>
      </c>
      <c r="D172" s="1" t="s">
        <v>21</v>
      </c>
      <c r="E172" s="1" t="s">
        <v>19</v>
      </c>
      <c r="F172" s="1" t="s">
        <v>22</v>
      </c>
      <c r="G172" s="2">
        <v>-24.01</v>
      </c>
      <c r="H172" s="2">
        <v>12.89</v>
      </c>
      <c r="I172" s="10">
        <v>4.7592872267703248</v>
      </c>
      <c r="J172" s="1" t="s">
        <v>16</v>
      </c>
      <c r="K172" s="1" t="s">
        <v>193</v>
      </c>
      <c r="L172" s="1" t="s">
        <v>194</v>
      </c>
      <c r="M172" s="4">
        <v>43021</v>
      </c>
      <c r="N172" s="1">
        <v>99.4</v>
      </c>
      <c r="O172" s="1">
        <v>36.4</v>
      </c>
      <c r="P172" s="3" t="s">
        <v>377</v>
      </c>
      <c r="Q172" s="1" t="s">
        <v>195</v>
      </c>
      <c r="T172" s="1"/>
    </row>
    <row r="173" spans="1:20" x14ac:dyDescent="0.25">
      <c r="A173" s="12" t="s">
        <v>202</v>
      </c>
      <c r="B173" s="1" t="s">
        <v>12</v>
      </c>
      <c r="C173" s="1">
        <v>2017</v>
      </c>
      <c r="D173" s="1" t="s">
        <v>21</v>
      </c>
      <c r="E173" s="1" t="s">
        <v>19</v>
      </c>
      <c r="F173" s="1" t="s">
        <v>22</v>
      </c>
      <c r="G173" s="2">
        <v>-24.89</v>
      </c>
      <c r="H173" s="2">
        <v>12.83</v>
      </c>
      <c r="I173" s="10">
        <v>4.7703506171718786</v>
      </c>
      <c r="J173" s="1" t="s">
        <v>16</v>
      </c>
      <c r="K173" s="1" t="s">
        <v>203</v>
      </c>
      <c r="L173" s="1" t="s">
        <v>204</v>
      </c>
      <c r="M173" s="4">
        <v>43029</v>
      </c>
      <c r="N173" s="1">
        <v>85.6</v>
      </c>
      <c r="O173" s="1">
        <v>31.1</v>
      </c>
      <c r="P173" s="3" t="s">
        <v>205</v>
      </c>
      <c r="Q173" s="1" t="s">
        <v>206</v>
      </c>
      <c r="T173" s="1"/>
    </row>
    <row r="174" spans="1:20" x14ac:dyDescent="0.25">
      <c r="A174" s="12" t="s">
        <v>211</v>
      </c>
      <c r="B174" s="1" t="s">
        <v>12</v>
      </c>
      <c r="C174" s="1">
        <v>2017</v>
      </c>
      <c r="D174" s="1" t="s">
        <v>21</v>
      </c>
      <c r="E174" s="1" t="s">
        <v>214</v>
      </c>
      <c r="F174" s="1" t="s">
        <v>22</v>
      </c>
      <c r="G174" s="2">
        <v>-23.44</v>
      </c>
      <c r="H174" s="2">
        <v>13.01</v>
      </c>
      <c r="I174" s="10">
        <v>4.7850156491093054</v>
      </c>
      <c r="J174" s="1" t="s">
        <v>63</v>
      </c>
      <c r="K174" s="1" t="s">
        <v>212</v>
      </c>
      <c r="L174" s="1" t="s">
        <v>213</v>
      </c>
      <c r="M174" s="4">
        <v>43035</v>
      </c>
      <c r="N174" s="1">
        <v>90.9</v>
      </c>
      <c r="O174" s="1">
        <v>31.9</v>
      </c>
      <c r="P174" s="3" t="s">
        <v>215</v>
      </c>
      <c r="Q174" s="1" t="s">
        <v>216</v>
      </c>
      <c r="T174" s="1"/>
    </row>
    <row r="175" spans="1:20" x14ac:dyDescent="0.25">
      <c r="A175" s="12" t="s">
        <v>221</v>
      </c>
      <c r="B175" s="1" t="s">
        <v>12</v>
      </c>
      <c r="C175" s="1">
        <v>2017</v>
      </c>
      <c r="D175" s="1" t="s">
        <v>21</v>
      </c>
      <c r="E175" s="1" t="s">
        <v>19</v>
      </c>
      <c r="F175" s="1" t="s">
        <v>22</v>
      </c>
      <c r="G175" s="2">
        <v>-23.38</v>
      </c>
      <c r="H175" s="2">
        <v>11.71</v>
      </c>
      <c r="I175" s="10">
        <v>4.4476370156805176</v>
      </c>
      <c r="J175" s="1" t="s">
        <v>63</v>
      </c>
      <c r="K175" s="1" t="s">
        <v>222</v>
      </c>
      <c r="L175" s="1" t="s">
        <v>223</v>
      </c>
      <c r="M175" s="4">
        <v>43034</v>
      </c>
      <c r="N175" s="1">
        <v>107</v>
      </c>
      <c r="O175" s="1">
        <v>36.5</v>
      </c>
      <c r="P175" s="3" t="s">
        <v>224</v>
      </c>
      <c r="Q175" s="1" t="s">
        <v>225</v>
      </c>
      <c r="T175" s="1"/>
    </row>
    <row r="176" spans="1:20" x14ac:dyDescent="0.25">
      <c r="A176" s="12" t="s">
        <v>226</v>
      </c>
      <c r="B176" s="1" t="s">
        <v>12</v>
      </c>
      <c r="C176" s="1">
        <v>2017</v>
      </c>
      <c r="D176" s="1" t="s">
        <v>21</v>
      </c>
      <c r="E176" s="1" t="s">
        <v>228</v>
      </c>
      <c r="F176" s="1" t="s">
        <v>22</v>
      </c>
      <c r="G176" s="2">
        <v>-23.34</v>
      </c>
      <c r="H176" s="2">
        <v>11.59</v>
      </c>
      <c r="I176" s="10">
        <v>4.3954302933923826</v>
      </c>
      <c r="J176" s="1" t="s">
        <v>63</v>
      </c>
      <c r="K176" s="1" t="s">
        <v>227</v>
      </c>
      <c r="L176" s="1" t="s">
        <v>223</v>
      </c>
      <c r="M176" s="4">
        <v>43034</v>
      </c>
      <c r="N176" s="1">
        <v>102.8</v>
      </c>
      <c r="O176" s="1">
        <v>36.1</v>
      </c>
      <c r="Q176" s="1" t="s">
        <v>229</v>
      </c>
      <c r="T176" s="1"/>
    </row>
    <row r="177" spans="1:20" x14ac:dyDescent="0.25">
      <c r="A177" s="12" t="s">
        <v>237</v>
      </c>
      <c r="B177" s="1" t="s">
        <v>231</v>
      </c>
      <c r="C177" s="1">
        <v>2017</v>
      </c>
      <c r="D177" s="1" t="s">
        <v>21</v>
      </c>
      <c r="E177" s="1" t="s">
        <v>19</v>
      </c>
      <c r="F177" s="1" t="s">
        <v>22</v>
      </c>
      <c r="G177" s="2">
        <v>-25.23</v>
      </c>
      <c r="H177" s="2">
        <v>12.55</v>
      </c>
      <c r="I177" s="10">
        <v>4.7239804004543906</v>
      </c>
      <c r="J177" s="1" t="s">
        <v>236</v>
      </c>
      <c r="K177" s="1" t="s">
        <v>238</v>
      </c>
      <c r="L177" s="1" t="s">
        <v>239</v>
      </c>
      <c r="M177" s="4">
        <v>43017</v>
      </c>
      <c r="N177" s="1">
        <v>89.2</v>
      </c>
      <c r="O177" s="1">
        <v>31.6</v>
      </c>
      <c r="P177" s="3" t="s">
        <v>240</v>
      </c>
      <c r="Q177" s="1" t="s">
        <v>241</v>
      </c>
      <c r="T177" s="1"/>
    </row>
    <row r="178" spans="1:20" x14ac:dyDescent="0.25">
      <c r="A178" s="12" t="s">
        <v>247</v>
      </c>
      <c r="B178" s="1" t="s">
        <v>231</v>
      </c>
      <c r="C178" s="1">
        <v>2017</v>
      </c>
      <c r="D178" s="1" t="s">
        <v>21</v>
      </c>
      <c r="E178" s="1" t="s">
        <v>19</v>
      </c>
      <c r="F178" s="1" t="s">
        <v>22</v>
      </c>
      <c r="G178" s="2">
        <v>-25.55</v>
      </c>
      <c r="H178" s="2">
        <v>12.1</v>
      </c>
      <c r="I178" s="10">
        <v>4.8491934968773487</v>
      </c>
      <c r="J178" s="1" t="s">
        <v>236</v>
      </c>
      <c r="K178" s="1" t="s">
        <v>238</v>
      </c>
      <c r="L178" s="1" t="s">
        <v>239</v>
      </c>
      <c r="M178" s="4">
        <v>43029</v>
      </c>
      <c r="N178" s="1">
        <v>102.9</v>
      </c>
      <c r="O178" s="1">
        <v>37.6</v>
      </c>
      <c r="P178" s="3" t="s">
        <v>378</v>
      </c>
      <c r="Q178" s="1" t="s">
        <v>248</v>
      </c>
      <c r="T178" s="1"/>
    </row>
    <row r="179" spans="1:20" x14ac:dyDescent="0.25">
      <c r="A179" s="12" t="s">
        <v>254</v>
      </c>
      <c r="B179" s="1" t="s">
        <v>231</v>
      </c>
      <c r="C179" s="1">
        <v>2017</v>
      </c>
      <c r="D179" s="1" t="s">
        <v>21</v>
      </c>
      <c r="E179" s="1" t="s">
        <v>19</v>
      </c>
      <c r="F179" s="1" t="s">
        <v>22</v>
      </c>
      <c r="G179" s="2">
        <v>-24.38</v>
      </c>
      <c r="H179" s="2">
        <v>13.25</v>
      </c>
      <c r="I179" s="10">
        <v>4.9503394251694628</v>
      </c>
      <c r="J179" s="1" t="s">
        <v>236</v>
      </c>
      <c r="K179" s="1" t="s">
        <v>238</v>
      </c>
      <c r="L179" s="1" t="s">
        <v>239</v>
      </c>
      <c r="M179" s="4">
        <v>43021</v>
      </c>
      <c r="N179" s="1">
        <v>86.3</v>
      </c>
      <c r="O179" s="1">
        <v>32.5</v>
      </c>
      <c r="P179" s="3" t="s">
        <v>383</v>
      </c>
      <c r="Q179" s="1" t="s">
        <v>255</v>
      </c>
      <c r="T179" s="1"/>
    </row>
    <row r="180" spans="1:20" x14ac:dyDescent="0.25">
      <c r="A180" s="12" t="s">
        <v>258</v>
      </c>
      <c r="B180" s="1" t="s">
        <v>231</v>
      </c>
      <c r="C180" s="1">
        <v>2017</v>
      </c>
      <c r="D180" s="1" t="s">
        <v>21</v>
      </c>
      <c r="E180" s="1" t="s">
        <v>19</v>
      </c>
      <c r="F180" s="1" t="s">
        <v>22</v>
      </c>
      <c r="G180" s="2">
        <v>-24.87</v>
      </c>
      <c r="H180" s="2">
        <v>13.43</v>
      </c>
      <c r="I180" s="10">
        <v>4.9938422840752894</v>
      </c>
      <c r="J180" s="1" t="s">
        <v>236</v>
      </c>
      <c r="K180" s="1" t="s">
        <v>238</v>
      </c>
      <c r="L180" s="1" t="s">
        <v>239</v>
      </c>
      <c r="M180" s="4">
        <v>43021</v>
      </c>
      <c r="N180" s="1">
        <v>87.9</v>
      </c>
      <c r="O180" s="1">
        <v>31.2</v>
      </c>
      <c r="P180" s="3" t="s">
        <v>259</v>
      </c>
      <c r="Q180" s="1" t="s">
        <v>260</v>
      </c>
      <c r="T180" s="1"/>
    </row>
    <row r="181" spans="1:20" x14ac:dyDescent="0.25">
      <c r="A181" s="12" t="s">
        <v>262</v>
      </c>
      <c r="B181" s="1" t="s">
        <v>231</v>
      </c>
      <c r="C181" s="1">
        <v>2017</v>
      </c>
      <c r="D181" s="1" t="s">
        <v>21</v>
      </c>
      <c r="E181" s="1" t="s">
        <v>19</v>
      </c>
      <c r="F181" s="1" t="s">
        <v>22</v>
      </c>
      <c r="G181" s="2">
        <v>-25.11</v>
      </c>
      <c r="H181" s="2">
        <v>12.57</v>
      </c>
      <c r="I181" s="10">
        <v>4.9628348116976939</v>
      </c>
      <c r="J181" s="1" t="s">
        <v>236</v>
      </c>
      <c r="K181" s="1" t="s">
        <v>238</v>
      </c>
      <c r="L181" s="1" t="s">
        <v>239</v>
      </c>
      <c r="M181" s="4">
        <v>43025</v>
      </c>
      <c r="N181" s="1">
        <v>84.9</v>
      </c>
      <c r="O181" s="1">
        <v>31.1</v>
      </c>
      <c r="P181" s="3">
        <v>973030</v>
      </c>
      <c r="Q181" s="1" t="s">
        <v>263</v>
      </c>
      <c r="T181" s="1"/>
    </row>
    <row r="182" spans="1:20" x14ac:dyDescent="0.25">
      <c r="A182" s="12" t="s">
        <v>270</v>
      </c>
      <c r="B182" s="1" t="s">
        <v>231</v>
      </c>
      <c r="C182" s="1">
        <v>2017</v>
      </c>
      <c r="D182" s="1" t="s">
        <v>21</v>
      </c>
      <c r="E182" s="1" t="s">
        <v>19</v>
      </c>
      <c r="F182" s="1" t="s">
        <v>22</v>
      </c>
      <c r="G182" s="2">
        <v>-24.6</v>
      </c>
      <c r="H182" s="2">
        <v>11.94</v>
      </c>
      <c r="I182" s="10">
        <v>4.923150712981176</v>
      </c>
      <c r="J182" s="1" t="s">
        <v>236</v>
      </c>
      <c r="K182" s="1" t="s">
        <v>238</v>
      </c>
      <c r="L182" s="1" t="s">
        <v>239</v>
      </c>
      <c r="M182" s="4">
        <v>43021</v>
      </c>
      <c r="N182" s="1">
        <v>103.7</v>
      </c>
      <c r="O182" s="1">
        <v>36.200000000000003</v>
      </c>
      <c r="P182" s="3" t="s">
        <v>379</v>
      </c>
      <c r="Q182" s="1" t="s">
        <v>271</v>
      </c>
      <c r="T182" s="1"/>
    </row>
    <row r="183" spans="1:20" x14ac:dyDescent="0.25">
      <c r="A183" s="12" t="s">
        <v>277</v>
      </c>
      <c r="B183" s="1" t="s">
        <v>231</v>
      </c>
      <c r="C183" s="1">
        <v>2017</v>
      </c>
      <c r="D183" s="1" t="s">
        <v>21</v>
      </c>
      <c r="E183" s="1" t="s">
        <v>19</v>
      </c>
      <c r="F183" s="1" t="s">
        <v>22</v>
      </c>
      <c r="G183" s="2">
        <v>-24.74</v>
      </c>
      <c r="H183" s="2">
        <v>13.44</v>
      </c>
      <c r="I183" s="10">
        <v>5.1662736740366535</v>
      </c>
      <c r="J183" s="1" t="s">
        <v>236</v>
      </c>
      <c r="K183" s="1" t="s">
        <v>238</v>
      </c>
      <c r="L183" s="1" t="s">
        <v>239</v>
      </c>
      <c r="M183" s="4">
        <v>43029</v>
      </c>
      <c r="N183" s="1">
        <v>88.7</v>
      </c>
      <c r="O183" s="1">
        <v>32.299999999999997</v>
      </c>
      <c r="P183" s="3" t="s">
        <v>278</v>
      </c>
      <c r="Q183" s="1" t="s">
        <v>279</v>
      </c>
      <c r="T183" s="1"/>
    </row>
    <row r="184" spans="1:20" x14ac:dyDescent="0.25">
      <c r="A184" s="12" t="s">
        <v>282</v>
      </c>
      <c r="B184" s="1" t="s">
        <v>231</v>
      </c>
      <c r="C184" s="1">
        <v>2017</v>
      </c>
      <c r="D184" s="1" t="s">
        <v>21</v>
      </c>
      <c r="E184" s="1" t="s">
        <v>19</v>
      </c>
      <c r="F184" s="1" t="s">
        <v>22</v>
      </c>
      <c r="G184" s="2">
        <v>-24.84</v>
      </c>
      <c r="H184" s="2">
        <v>12.96</v>
      </c>
      <c r="I184" s="10">
        <v>4.9727687095576796</v>
      </c>
      <c r="J184" s="1" t="s">
        <v>236</v>
      </c>
      <c r="K184" s="1" t="s">
        <v>238</v>
      </c>
      <c r="L184" s="1" t="s">
        <v>239</v>
      </c>
      <c r="M184" s="4">
        <v>43034</v>
      </c>
      <c r="N184" s="1">
        <v>89.5</v>
      </c>
      <c r="O184" s="1">
        <v>32.299999999999997</v>
      </c>
      <c r="P184" s="3" t="s">
        <v>261</v>
      </c>
      <c r="Q184" s="1" t="s">
        <v>283</v>
      </c>
      <c r="T184" s="1"/>
    </row>
    <row r="185" spans="1:20" x14ac:dyDescent="0.25">
      <c r="A185" s="12" t="s">
        <v>290</v>
      </c>
      <c r="B185" s="1" t="s">
        <v>231</v>
      </c>
      <c r="C185" s="1">
        <v>2017</v>
      </c>
      <c r="D185" s="1" t="s">
        <v>21</v>
      </c>
      <c r="E185" s="1" t="s">
        <v>19</v>
      </c>
      <c r="F185" s="1" t="s">
        <v>22</v>
      </c>
      <c r="G185" s="2">
        <v>-25.14</v>
      </c>
      <c r="H185" s="2">
        <v>11.85</v>
      </c>
      <c r="I185" s="10">
        <v>5.0854931094767482</v>
      </c>
      <c r="J185" s="1" t="s">
        <v>236</v>
      </c>
      <c r="K185" s="1" t="s">
        <v>238</v>
      </c>
      <c r="L185" s="1" t="s">
        <v>239</v>
      </c>
      <c r="M185" s="4">
        <v>43029</v>
      </c>
      <c r="N185" s="1" t="s">
        <v>13</v>
      </c>
      <c r="O185" s="1" t="s">
        <v>13</v>
      </c>
      <c r="P185" s="3" t="s">
        <v>380</v>
      </c>
      <c r="T185" s="1"/>
    </row>
    <row r="186" spans="1:20" x14ac:dyDescent="0.25">
      <c r="A186" s="12" t="s">
        <v>301</v>
      </c>
      <c r="B186" s="1" t="s">
        <v>231</v>
      </c>
      <c r="C186" s="1">
        <v>2017</v>
      </c>
      <c r="D186" s="1" t="s">
        <v>21</v>
      </c>
      <c r="E186" s="1" t="s">
        <v>19</v>
      </c>
      <c r="F186" s="1" t="s">
        <v>22</v>
      </c>
      <c r="G186" s="2">
        <v>-24.06</v>
      </c>
      <c r="H186" s="2">
        <v>11.64</v>
      </c>
      <c r="I186" s="10">
        <v>4.7825295288776042</v>
      </c>
      <c r="J186" s="1" t="s">
        <v>236</v>
      </c>
      <c r="K186" s="1" t="s">
        <v>238</v>
      </c>
      <c r="L186" s="1" t="s">
        <v>239</v>
      </c>
      <c r="M186" s="4">
        <v>43034</v>
      </c>
      <c r="N186" s="1">
        <v>88.9</v>
      </c>
      <c r="O186" s="1">
        <v>31.1</v>
      </c>
      <c r="Q186" s="1" t="s">
        <v>302</v>
      </c>
      <c r="T186" s="1"/>
    </row>
    <row r="187" spans="1:20" x14ac:dyDescent="0.25">
      <c r="A187" s="12" t="s">
        <v>304</v>
      </c>
      <c r="B187" s="1" t="s">
        <v>231</v>
      </c>
      <c r="C187" s="1">
        <v>2017</v>
      </c>
      <c r="D187" s="1" t="s">
        <v>21</v>
      </c>
      <c r="E187" s="1" t="s">
        <v>19</v>
      </c>
      <c r="F187" s="1" t="s">
        <v>22</v>
      </c>
      <c r="G187" s="2">
        <v>-25.13</v>
      </c>
      <c r="H187" s="2">
        <v>12.57</v>
      </c>
      <c r="I187" s="10">
        <v>4.9798749533848703</v>
      </c>
      <c r="J187" s="1" t="s">
        <v>236</v>
      </c>
      <c r="K187" s="1" t="s">
        <v>238</v>
      </c>
      <c r="L187" s="1" t="s">
        <v>239</v>
      </c>
      <c r="M187" s="4">
        <v>43021</v>
      </c>
      <c r="N187" s="1">
        <v>98.2</v>
      </c>
      <c r="O187" s="1">
        <v>36.4</v>
      </c>
      <c r="P187" s="3" t="s">
        <v>381</v>
      </c>
      <c r="Q187" s="1" t="s">
        <v>305</v>
      </c>
      <c r="T187" s="1"/>
    </row>
    <row r="188" spans="1:20" x14ac:dyDescent="0.25">
      <c r="A188" s="12" t="s">
        <v>306</v>
      </c>
      <c r="B188" s="1" t="s">
        <v>231</v>
      </c>
      <c r="C188" s="1">
        <v>2017</v>
      </c>
      <c r="D188" s="1" t="s">
        <v>21</v>
      </c>
      <c r="E188" s="1" t="s">
        <v>19</v>
      </c>
      <c r="F188" s="1" t="s">
        <v>22</v>
      </c>
      <c r="G188" s="2">
        <v>-25.2</v>
      </c>
      <c r="H188" s="2">
        <v>12.66</v>
      </c>
      <c r="I188" s="10">
        <v>4.7731171086343602</v>
      </c>
      <c r="J188" s="1" t="s">
        <v>236</v>
      </c>
      <c r="K188" s="1" t="s">
        <v>238</v>
      </c>
      <c r="L188" s="1" t="s">
        <v>239</v>
      </c>
      <c r="M188" s="4">
        <v>43038</v>
      </c>
      <c r="N188" s="1" t="s">
        <v>13</v>
      </c>
      <c r="O188" s="1" t="s">
        <v>13</v>
      </c>
      <c r="P188" s="3" t="s">
        <v>382</v>
      </c>
      <c r="Q188" s="1" t="s">
        <v>307</v>
      </c>
      <c r="T188" s="1"/>
    </row>
    <row r="189" spans="1:20" x14ac:dyDescent="0.25">
      <c r="A189" s="12" t="s">
        <v>312</v>
      </c>
      <c r="B189" s="1" t="s">
        <v>231</v>
      </c>
      <c r="C189" s="1">
        <v>2017</v>
      </c>
      <c r="D189" s="1" t="s">
        <v>21</v>
      </c>
      <c r="E189" s="1" t="s">
        <v>19</v>
      </c>
      <c r="F189" s="1" t="s">
        <v>22</v>
      </c>
      <c r="G189" s="2">
        <v>-24.86</v>
      </c>
      <c r="H189" s="2">
        <v>12.8</v>
      </c>
      <c r="I189" s="10">
        <v>4.8627135502063918</v>
      </c>
      <c r="J189" s="1" t="s">
        <v>313</v>
      </c>
      <c r="K189" s="1" t="s">
        <v>314</v>
      </c>
      <c r="L189" s="1" t="s">
        <v>315</v>
      </c>
      <c r="M189" s="4">
        <v>43025</v>
      </c>
      <c r="N189" s="1">
        <v>90.2</v>
      </c>
      <c r="O189" s="1">
        <v>31.9</v>
      </c>
      <c r="Q189" s="1" t="s">
        <v>316</v>
      </c>
      <c r="T189" s="1"/>
    </row>
    <row r="190" spans="1:20" x14ac:dyDescent="0.25">
      <c r="A190" s="12" t="s">
        <v>323</v>
      </c>
      <c r="B190" s="1" t="s">
        <v>231</v>
      </c>
      <c r="C190" s="1">
        <v>2017</v>
      </c>
      <c r="D190" s="1" t="s">
        <v>21</v>
      </c>
      <c r="E190" s="1" t="s">
        <v>19</v>
      </c>
      <c r="F190" s="1" t="s">
        <v>22</v>
      </c>
      <c r="G190" s="2">
        <v>-24.99</v>
      </c>
      <c r="H190" s="2">
        <v>12.57</v>
      </c>
      <c r="I190" s="10">
        <v>5.1805645082188265</v>
      </c>
      <c r="J190" s="1" t="s">
        <v>236</v>
      </c>
      <c r="K190" s="1" t="s">
        <v>238</v>
      </c>
      <c r="L190" s="1" t="s">
        <v>239</v>
      </c>
      <c r="M190" s="4">
        <v>43041</v>
      </c>
      <c r="N190" s="1">
        <v>83</v>
      </c>
      <c r="O190" s="1">
        <v>31.7</v>
      </c>
      <c r="P190" s="3" t="s">
        <v>324</v>
      </c>
      <c r="Q190" s="1" t="s">
        <v>325</v>
      </c>
      <c r="T190" s="1"/>
    </row>
    <row r="191" spans="1:20" x14ac:dyDescent="0.25">
      <c r="A191" s="12" t="s">
        <v>333</v>
      </c>
      <c r="B191" s="1" t="s">
        <v>231</v>
      </c>
      <c r="C191" s="1">
        <v>2017</v>
      </c>
      <c r="D191" s="1" t="s">
        <v>21</v>
      </c>
      <c r="E191" s="1" t="s">
        <v>19</v>
      </c>
      <c r="F191" s="1" t="s">
        <v>22</v>
      </c>
      <c r="G191" s="2">
        <v>-25.12</v>
      </c>
      <c r="H191" s="2">
        <v>13.09</v>
      </c>
      <c r="I191" s="10">
        <v>4.711989017906526</v>
      </c>
      <c r="J191" s="1" t="s">
        <v>236</v>
      </c>
      <c r="K191" s="1" t="s">
        <v>238</v>
      </c>
      <c r="L191" s="1" t="s">
        <v>239</v>
      </c>
      <c r="M191" s="4">
        <v>43029</v>
      </c>
      <c r="N191" s="1">
        <v>88.2</v>
      </c>
      <c r="O191" s="1">
        <v>32</v>
      </c>
      <c r="Q191" s="1" t="s">
        <v>334</v>
      </c>
      <c r="T191" s="1"/>
    </row>
    <row r="192" spans="1:20" x14ac:dyDescent="0.25">
      <c r="A192" s="12" t="s">
        <v>337</v>
      </c>
      <c r="B192" s="1" t="s">
        <v>231</v>
      </c>
      <c r="C192" s="1">
        <v>2017</v>
      </c>
      <c r="D192" s="1" t="s">
        <v>21</v>
      </c>
      <c r="E192" s="1" t="s">
        <v>19</v>
      </c>
      <c r="F192" s="1" t="s">
        <v>22</v>
      </c>
      <c r="G192" s="2">
        <v>-23.99</v>
      </c>
      <c r="H192" s="2">
        <v>12.3</v>
      </c>
      <c r="I192" s="10">
        <v>4.5047667207065079</v>
      </c>
      <c r="J192" s="1" t="s">
        <v>236</v>
      </c>
      <c r="K192" s="1" t="s">
        <v>238</v>
      </c>
      <c r="L192" s="1" t="s">
        <v>239</v>
      </c>
      <c r="M192" s="4">
        <v>43029</v>
      </c>
      <c r="N192" s="1">
        <v>89</v>
      </c>
      <c r="O192" s="1" t="s">
        <v>13</v>
      </c>
      <c r="Q192" s="1" t="s">
        <v>338</v>
      </c>
      <c r="T192" s="1"/>
    </row>
    <row r="193" spans="1:20" x14ac:dyDescent="0.25">
      <c r="A193" s="12" t="s">
        <v>345</v>
      </c>
      <c r="B193" s="1" t="s">
        <v>231</v>
      </c>
      <c r="C193" s="1">
        <v>2017</v>
      </c>
      <c r="D193" s="1" t="s">
        <v>21</v>
      </c>
      <c r="E193" s="1" t="s">
        <v>19</v>
      </c>
      <c r="F193" s="1" t="s">
        <v>22</v>
      </c>
      <c r="G193" s="2">
        <v>-24.72</v>
      </c>
      <c r="H193" s="2">
        <v>12.64</v>
      </c>
      <c r="I193" s="10">
        <v>4.6350055744957546</v>
      </c>
      <c r="J193" s="1" t="s">
        <v>236</v>
      </c>
      <c r="K193" s="1" t="s">
        <v>238</v>
      </c>
      <c r="L193" s="1" t="s">
        <v>239</v>
      </c>
      <c r="M193" s="4">
        <v>43021</v>
      </c>
      <c r="N193" s="1">
        <v>87.1</v>
      </c>
      <c r="O193" s="1">
        <v>32.200000000000003</v>
      </c>
      <c r="P193" s="3" t="s">
        <v>346</v>
      </c>
      <c r="Q193" s="1" t="s">
        <v>347</v>
      </c>
      <c r="T193" s="1"/>
    </row>
    <row r="194" spans="1:20" x14ac:dyDescent="0.25">
      <c r="A194" s="12" t="s">
        <v>350</v>
      </c>
      <c r="B194" s="1" t="s">
        <v>231</v>
      </c>
      <c r="C194" s="1">
        <v>2017</v>
      </c>
      <c r="D194" s="1" t="s">
        <v>21</v>
      </c>
      <c r="E194" s="1" t="s">
        <v>19</v>
      </c>
      <c r="F194" s="1" t="s">
        <v>22</v>
      </c>
      <c r="G194" s="2">
        <v>-24.85</v>
      </c>
      <c r="H194" s="2">
        <v>12.96</v>
      </c>
      <c r="I194" s="10">
        <v>5.0040288538837059</v>
      </c>
      <c r="J194" s="1" t="s">
        <v>351</v>
      </c>
      <c r="K194" s="1" t="s">
        <v>238</v>
      </c>
      <c r="L194" s="1" t="s">
        <v>239</v>
      </c>
      <c r="M194" s="4">
        <v>43034</v>
      </c>
      <c r="N194" s="1">
        <v>84.9</v>
      </c>
      <c r="O194" s="1">
        <v>31.2</v>
      </c>
      <c r="Q194" s="1" t="s">
        <v>352</v>
      </c>
      <c r="T194" s="1"/>
    </row>
    <row r="195" spans="1:20" x14ac:dyDescent="0.25">
      <c r="A195" s="12" t="s">
        <v>353</v>
      </c>
      <c r="B195" s="1" t="s">
        <v>231</v>
      </c>
      <c r="C195" s="1">
        <v>2017</v>
      </c>
      <c r="D195" s="1" t="s">
        <v>21</v>
      </c>
      <c r="E195" s="1" t="s">
        <v>19</v>
      </c>
      <c r="F195" s="1" t="s">
        <v>22</v>
      </c>
      <c r="G195" s="2">
        <v>-25.64</v>
      </c>
      <c r="H195" s="2">
        <v>13.07</v>
      </c>
      <c r="I195" s="10">
        <v>4.9237254754912163</v>
      </c>
      <c r="J195" s="1" t="s">
        <v>351</v>
      </c>
      <c r="K195" s="1" t="s">
        <v>238</v>
      </c>
      <c r="L195" s="1" t="s">
        <v>239</v>
      </c>
      <c r="M195" s="4">
        <v>43023</v>
      </c>
      <c r="N195" s="1" t="s">
        <v>13</v>
      </c>
      <c r="O195" s="1" t="s">
        <v>13</v>
      </c>
      <c r="T195" s="1"/>
    </row>
    <row r="196" spans="1:20" x14ac:dyDescent="0.25">
      <c r="A196" s="12" t="s">
        <v>354</v>
      </c>
      <c r="B196" s="1" t="s">
        <v>231</v>
      </c>
      <c r="C196" s="1">
        <v>2017</v>
      </c>
      <c r="D196" s="1" t="s">
        <v>21</v>
      </c>
      <c r="E196" s="1" t="s">
        <v>19</v>
      </c>
      <c r="F196" s="1" t="s">
        <v>22</v>
      </c>
      <c r="G196" s="2">
        <v>-25.01</v>
      </c>
      <c r="H196" s="2">
        <v>11.93</v>
      </c>
      <c r="I196" s="10">
        <v>5.1236063117553527</v>
      </c>
      <c r="J196" s="1" t="s">
        <v>351</v>
      </c>
      <c r="K196" s="1" t="s">
        <v>238</v>
      </c>
      <c r="L196" s="1" t="s">
        <v>239</v>
      </c>
      <c r="M196" s="4">
        <v>43023</v>
      </c>
      <c r="N196" s="1" t="s">
        <v>13</v>
      </c>
      <c r="O196" s="1" t="s">
        <v>13</v>
      </c>
      <c r="T196" s="1"/>
    </row>
    <row r="197" spans="1:20" x14ac:dyDescent="0.25">
      <c r="A197" s="12" t="s">
        <v>29</v>
      </c>
      <c r="B197" s="1" t="s">
        <v>12</v>
      </c>
      <c r="C197" s="1">
        <v>2015</v>
      </c>
      <c r="D197" s="1" t="s">
        <v>32</v>
      </c>
      <c r="E197" s="1" t="s">
        <v>19</v>
      </c>
      <c r="F197" s="1" t="s">
        <v>14</v>
      </c>
      <c r="G197" s="2">
        <v>-21.25</v>
      </c>
      <c r="H197" s="2">
        <v>12.05</v>
      </c>
      <c r="I197" s="2">
        <v>3.25</v>
      </c>
      <c r="J197" s="1" t="s">
        <v>30</v>
      </c>
      <c r="K197" s="1">
        <v>46.952866669999999</v>
      </c>
      <c r="L197" s="1">
        <v>37.857950000000002</v>
      </c>
      <c r="M197" s="4">
        <v>42270</v>
      </c>
      <c r="N197" s="1">
        <v>100.1</v>
      </c>
      <c r="O197" s="1">
        <v>40.4</v>
      </c>
      <c r="P197" s="3" t="s">
        <v>51</v>
      </c>
      <c r="Q197" s="1" t="s">
        <v>31</v>
      </c>
      <c r="T197" s="1"/>
    </row>
    <row r="198" spans="1:20" x14ac:dyDescent="0.25">
      <c r="A198" s="12" t="s">
        <v>41</v>
      </c>
      <c r="B198" s="1" t="s">
        <v>12</v>
      </c>
      <c r="C198" s="1">
        <v>2015</v>
      </c>
      <c r="D198" s="1" t="s">
        <v>32</v>
      </c>
      <c r="E198" s="1" t="s">
        <v>19</v>
      </c>
      <c r="F198" s="1" t="s">
        <v>14</v>
      </c>
      <c r="G198" s="2">
        <v>-19.809999999999999</v>
      </c>
      <c r="H198" s="2">
        <v>14.71</v>
      </c>
      <c r="I198" s="2">
        <v>3.25</v>
      </c>
      <c r="J198" s="1" t="s">
        <v>30</v>
      </c>
      <c r="K198" s="1">
        <v>46.952599999999997</v>
      </c>
      <c r="L198" s="1">
        <v>37.858116670000001</v>
      </c>
      <c r="M198" s="4">
        <v>42270</v>
      </c>
      <c r="N198" s="1">
        <v>86.2</v>
      </c>
      <c r="O198" s="1">
        <v>38.200000000000003</v>
      </c>
      <c r="P198" s="3" t="s">
        <v>355</v>
      </c>
      <c r="Q198" s="1" t="s">
        <v>42</v>
      </c>
      <c r="T198" s="1"/>
    </row>
    <row r="199" spans="1:20" x14ac:dyDescent="0.25">
      <c r="A199" s="12" t="s">
        <v>52</v>
      </c>
      <c r="B199" s="1" t="s">
        <v>12</v>
      </c>
      <c r="C199" s="1">
        <v>2015</v>
      </c>
      <c r="D199" s="1" t="s">
        <v>32</v>
      </c>
      <c r="E199" s="1" t="s">
        <v>19</v>
      </c>
      <c r="F199" s="1" t="s">
        <v>14</v>
      </c>
      <c r="G199" s="2">
        <v>-20.239999999999998</v>
      </c>
      <c r="H199" s="2">
        <v>13.99</v>
      </c>
      <c r="I199" s="2">
        <v>3.26</v>
      </c>
      <c r="J199" s="1" t="s">
        <v>30</v>
      </c>
      <c r="K199" s="1">
        <v>46.618850000000002</v>
      </c>
      <c r="L199" s="1">
        <v>37.858199999999997</v>
      </c>
      <c r="M199" s="4">
        <v>42277</v>
      </c>
      <c r="N199" s="1">
        <v>102.9</v>
      </c>
      <c r="O199" s="1">
        <v>39.299999999999997</v>
      </c>
      <c r="P199" s="3" t="s">
        <v>356</v>
      </c>
      <c r="Q199" s="1" t="s">
        <v>53</v>
      </c>
      <c r="T199" s="1"/>
    </row>
    <row r="200" spans="1:20" x14ac:dyDescent="0.25">
      <c r="A200" s="12" t="s">
        <v>72</v>
      </c>
      <c r="B200" s="1" t="s">
        <v>12</v>
      </c>
      <c r="C200" s="1">
        <v>2015</v>
      </c>
      <c r="D200" s="1" t="s">
        <v>32</v>
      </c>
      <c r="E200" s="1" t="s">
        <v>19</v>
      </c>
      <c r="F200" s="1" t="s">
        <v>14</v>
      </c>
      <c r="G200" s="2">
        <v>-20.43</v>
      </c>
      <c r="H200" s="2">
        <v>13.74</v>
      </c>
      <c r="I200" s="2">
        <v>3.26</v>
      </c>
      <c r="J200" s="1" t="s">
        <v>30</v>
      </c>
      <c r="K200" s="1">
        <v>46.941916669999998</v>
      </c>
      <c r="L200" s="1">
        <v>37.871416670000002</v>
      </c>
      <c r="M200" s="4">
        <v>42277</v>
      </c>
      <c r="N200" s="1">
        <v>103.9</v>
      </c>
      <c r="O200" s="1">
        <v>40.799999999999997</v>
      </c>
      <c r="P200" s="3" t="s">
        <v>357</v>
      </c>
      <c r="Q200" s="1" t="s">
        <v>36</v>
      </c>
      <c r="T200" s="1"/>
    </row>
    <row r="201" spans="1:20" x14ac:dyDescent="0.25">
      <c r="A201" s="12" t="s">
        <v>82</v>
      </c>
      <c r="B201" s="1" t="s">
        <v>12</v>
      </c>
      <c r="C201" s="1">
        <v>2015</v>
      </c>
      <c r="D201" s="1" t="s">
        <v>32</v>
      </c>
      <c r="E201" s="1" t="s">
        <v>19</v>
      </c>
      <c r="F201" s="1" t="s">
        <v>14</v>
      </c>
      <c r="G201" s="2">
        <v>-19.71</v>
      </c>
      <c r="H201" s="2">
        <v>14.78</v>
      </c>
      <c r="I201" s="2">
        <v>3.25</v>
      </c>
      <c r="J201" s="1" t="s">
        <v>30</v>
      </c>
      <c r="K201" s="1">
        <v>46.941883330000003</v>
      </c>
      <c r="L201" s="1">
        <v>37.871466669999997</v>
      </c>
      <c r="M201" s="4">
        <v>42277</v>
      </c>
      <c r="N201" s="1">
        <v>92.5</v>
      </c>
      <c r="O201" s="1">
        <v>33.799999999999997</v>
      </c>
      <c r="P201" s="3" t="s">
        <v>358</v>
      </c>
      <c r="Q201" s="1" t="s">
        <v>83</v>
      </c>
      <c r="T201" s="1"/>
    </row>
    <row r="202" spans="1:20" x14ac:dyDescent="0.25">
      <c r="A202" s="12" t="s">
        <v>99</v>
      </c>
      <c r="B202" s="1" t="s">
        <v>12</v>
      </c>
      <c r="C202" s="1">
        <v>2015</v>
      </c>
      <c r="D202" s="1" t="s">
        <v>32</v>
      </c>
      <c r="E202" s="1" t="s">
        <v>19</v>
      </c>
      <c r="F202" s="1" t="s">
        <v>14</v>
      </c>
      <c r="G202" s="2">
        <v>-20.09</v>
      </c>
      <c r="H202" s="2">
        <v>14.44</v>
      </c>
      <c r="I202" s="2">
        <v>3.27</v>
      </c>
      <c r="J202" s="1" t="s">
        <v>30</v>
      </c>
      <c r="K202" s="1">
        <v>46.94113333</v>
      </c>
      <c r="L202" s="1">
        <v>37.868766669999999</v>
      </c>
      <c r="M202" s="4">
        <v>42277</v>
      </c>
      <c r="N202" s="1">
        <v>90.4</v>
      </c>
      <c r="O202" s="1">
        <v>37.1</v>
      </c>
      <c r="P202" s="3" t="s">
        <v>359</v>
      </c>
      <c r="Q202" s="1" t="s">
        <v>100</v>
      </c>
      <c r="T202" s="1"/>
    </row>
    <row r="203" spans="1:20" x14ac:dyDescent="0.25">
      <c r="A203" s="12" t="s">
        <v>118</v>
      </c>
      <c r="B203" s="1" t="s">
        <v>12</v>
      </c>
      <c r="C203" s="1">
        <v>2015</v>
      </c>
      <c r="D203" s="1" t="s">
        <v>32</v>
      </c>
      <c r="E203" s="1" t="s">
        <v>19</v>
      </c>
      <c r="F203" s="1" t="s">
        <v>14</v>
      </c>
      <c r="G203" s="2">
        <v>-19.25</v>
      </c>
      <c r="H203" s="2">
        <v>14.89468501</v>
      </c>
      <c r="I203" s="2">
        <v>3.2650913909999999</v>
      </c>
      <c r="J203" s="1" t="s">
        <v>30</v>
      </c>
      <c r="K203" s="1">
        <v>46.940449999999998</v>
      </c>
      <c r="L203" s="1">
        <v>37.867783330000002</v>
      </c>
      <c r="M203" s="4">
        <v>42278</v>
      </c>
      <c r="N203" s="1">
        <v>86.1</v>
      </c>
      <c r="O203" s="1">
        <v>35.299999999999997</v>
      </c>
      <c r="P203" s="3" t="s">
        <v>360</v>
      </c>
      <c r="Q203" s="1" t="s">
        <v>119</v>
      </c>
      <c r="T203" s="1"/>
    </row>
    <row r="204" spans="1:20" x14ac:dyDescent="0.25">
      <c r="A204" s="12" t="s">
        <v>128</v>
      </c>
      <c r="B204" s="1" t="s">
        <v>12</v>
      </c>
      <c r="C204" s="1">
        <v>2015</v>
      </c>
      <c r="D204" s="1" t="s">
        <v>32</v>
      </c>
      <c r="E204" s="1" t="s">
        <v>19</v>
      </c>
      <c r="F204" s="1" t="s">
        <v>14</v>
      </c>
      <c r="G204" s="2">
        <v>-19.809999999999999</v>
      </c>
      <c r="H204" s="2">
        <v>15.01537778</v>
      </c>
      <c r="I204" s="2">
        <v>3.2800548379999999</v>
      </c>
      <c r="J204" s="1" t="s">
        <v>30</v>
      </c>
      <c r="K204" s="1">
        <v>46.953266669999998</v>
      </c>
      <c r="L204" s="1">
        <v>37.857950000000002</v>
      </c>
      <c r="M204" s="4">
        <v>42292</v>
      </c>
      <c r="N204" s="1">
        <v>107.7</v>
      </c>
      <c r="O204" s="1">
        <v>45</v>
      </c>
      <c r="P204" s="3" t="s">
        <v>71</v>
      </c>
      <c r="Q204" s="1" t="s">
        <v>129</v>
      </c>
      <c r="T204" s="1"/>
    </row>
    <row r="205" spans="1:20" x14ac:dyDescent="0.25">
      <c r="A205" s="12" t="s">
        <v>147</v>
      </c>
      <c r="B205" s="1" t="s">
        <v>12</v>
      </c>
      <c r="C205" s="1">
        <v>2015</v>
      </c>
      <c r="D205" s="1" t="s">
        <v>32</v>
      </c>
      <c r="E205" s="1" t="s">
        <v>19</v>
      </c>
      <c r="F205" s="1" t="s">
        <v>14</v>
      </c>
      <c r="G205" s="2">
        <v>-19.420000000000002</v>
      </c>
      <c r="H205" s="2">
        <v>14.60803969</v>
      </c>
      <c r="I205" s="2">
        <v>3.2693412560000001</v>
      </c>
      <c r="J205" s="1" t="s">
        <v>30</v>
      </c>
      <c r="K205" s="1">
        <v>46.950033329999997</v>
      </c>
      <c r="L205" s="1">
        <v>37.850033330000002</v>
      </c>
      <c r="M205" s="4">
        <v>42292</v>
      </c>
      <c r="N205" s="1">
        <v>92.2</v>
      </c>
      <c r="O205" s="1">
        <v>35.6</v>
      </c>
      <c r="P205" s="3" t="s">
        <v>361</v>
      </c>
      <c r="Q205" s="1" t="s">
        <v>148</v>
      </c>
      <c r="T205" s="1"/>
    </row>
    <row r="206" spans="1:20" x14ac:dyDescent="0.25">
      <c r="A206" s="12" t="s">
        <v>157</v>
      </c>
      <c r="B206" s="1" t="s">
        <v>12</v>
      </c>
      <c r="C206" s="1">
        <v>2015</v>
      </c>
      <c r="D206" s="1" t="s">
        <v>32</v>
      </c>
      <c r="E206" s="1" t="s">
        <v>19</v>
      </c>
      <c r="F206" s="1" t="s">
        <v>14</v>
      </c>
      <c r="G206" s="2">
        <v>-23.09</v>
      </c>
      <c r="H206" s="2">
        <v>12.07</v>
      </c>
      <c r="I206" s="2">
        <v>3.262382133</v>
      </c>
      <c r="J206" s="1" t="s">
        <v>30</v>
      </c>
      <c r="K206" s="1">
        <v>46.94948333</v>
      </c>
      <c r="L206" s="1">
        <v>37.861033329999998</v>
      </c>
      <c r="M206" s="4">
        <v>42288</v>
      </c>
      <c r="N206" s="1">
        <v>110</v>
      </c>
      <c r="O206" s="1">
        <v>42.4</v>
      </c>
      <c r="P206" s="3">
        <v>948081</v>
      </c>
      <c r="Q206" s="1" t="s">
        <v>158</v>
      </c>
      <c r="T206" s="1"/>
    </row>
    <row r="207" spans="1:20" x14ac:dyDescent="0.25">
      <c r="A207" s="12" t="s">
        <v>166</v>
      </c>
      <c r="B207" s="1" t="s">
        <v>12</v>
      </c>
      <c r="C207" s="1">
        <v>2015</v>
      </c>
      <c r="D207" s="1" t="s">
        <v>32</v>
      </c>
      <c r="E207" s="1" t="s">
        <v>19</v>
      </c>
      <c r="F207" s="1" t="s">
        <v>14</v>
      </c>
      <c r="G207" s="2">
        <v>-20.6</v>
      </c>
      <c r="H207" s="2">
        <v>12.45</v>
      </c>
      <c r="I207" s="2">
        <v>3.2645996039999998</v>
      </c>
      <c r="J207" s="1" t="s">
        <v>30</v>
      </c>
      <c r="K207" s="1">
        <v>46.949550000000002</v>
      </c>
      <c r="L207" s="1">
        <v>37.86108333</v>
      </c>
      <c r="M207" s="4">
        <v>42288</v>
      </c>
      <c r="N207" s="1">
        <v>105.4</v>
      </c>
      <c r="O207" s="1">
        <v>39.200000000000003</v>
      </c>
      <c r="P207" s="3" t="s">
        <v>362</v>
      </c>
      <c r="Q207" s="1" t="s">
        <v>167</v>
      </c>
      <c r="T207" s="1"/>
    </row>
    <row r="208" spans="1:20" x14ac:dyDescent="0.25">
      <c r="A208" s="12" t="s">
        <v>191</v>
      </c>
      <c r="B208" s="1" t="s">
        <v>12</v>
      </c>
      <c r="C208" s="1">
        <v>2015</v>
      </c>
      <c r="D208" s="1" t="s">
        <v>32</v>
      </c>
      <c r="E208" s="1" t="s">
        <v>19</v>
      </c>
      <c r="F208" s="1" t="s">
        <v>14</v>
      </c>
      <c r="G208" s="2">
        <v>-20.52</v>
      </c>
      <c r="H208" s="2">
        <v>14.4</v>
      </c>
      <c r="I208" s="2">
        <v>3.279333609</v>
      </c>
      <c r="J208" s="1" t="s">
        <v>30</v>
      </c>
      <c r="K208" s="1">
        <v>46.940116670000002</v>
      </c>
      <c r="L208" s="1">
        <v>37.86771667</v>
      </c>
      <c r="M208" s="4">
        <v>42292</v>
      </c>
      <c r="N208" s="1">
        <v>92.7</v>
      </c>
      <c r="O208" s="1">
        <v>35.5</v>
      </c>
      <c r="P208" s="3" t="s">
        <v>364</v>
      </c>
      <c r="Q208" s="1" t="s">
        <v>104</v>
      </c>
      <c r="T208" s="1"/>
    </row>
    <row r="209" spans="1:23" x14ac:dyDescent="0.25">
      <c r="A209" s="12" t="s">
        <v>200</v>
      </c>
      <c r="B209" s="1" t="s">
        <v>12</v>
      </c>
      <c r="C209" s="1">
        <v>2015</v>
      </c>
      <c r="D209" s="1" t="s">
        <v>32</v>
      </c>
      <c r="E209" s="1" t="s">
        <v>19</v>
      </c>
      <c r="F209" s="1" t="s">
        <v>14</v>
      </c>
      <c r="G209" s="2">
        <v>-21.39</v>
      </c>
      <c r="H209" s="2">
        <v>12.19</v>
      </c>
      <c r="I209" s="2">
        <v>3.2621754150000002</v>
      </c>
      <c r="J209" s="1" t="s">
        <v>30</v>
      </c>
      <c r="K209" s="1">
        <v>46.939716670000003</v>
      </c>
      <c r="L209" s="1">
        <v>37.866783329999997</v>
      </c>
      <c r="M209" s="4">
        <v>42288</v>
      </c>
      <c r="N209" s="1" t="s">
        <v>13</v>
      </c>
      <c r="O209" s="1" t="s">
        <v>13</v>
      </c>
      <c r="P209" s="3" t="s">
        <v>365</v>
      </c>
      <c r="Q209" s="1" t="s">
        <v>201</v>
      </c>
      <c r="T209" s="1"/>
    </row>
    <row r="210" spans="1:23" x14ac:dyDescent="0.25">
      <c r="A210" s="12" t="s">
        <v>249</v>
      </c>
      <c r="B210" s="1" t="s">
        <v>231</v>
      </c>
      <c r="C210" s="1">
        <v>2015</v>
      </c>
      <c r="D210" s="1" t="s">
        <v>32</v>
      </c>
      <c r="E210" s="1" t="s">
        <v>19</v>
      </c>
      <c r="F210" s="1" t="s">
        <v>14</v>
      </c>
      <c r="G210" s="2">
        <v>-21.59</v>
      </c>
      <c r="H210" s="2">
        <v>12.09</v>
      </c>
      <c r="I210" s="2">
        <v>3.26</v>
      </c>
      <c r="J210" s="1" t="s">
        <v>30</v>
      </c>
      <c r="K210" s="1">
        <v>46.960483330000002</v>
      </c>
      <c r="L210" s="1">
        <v>37.85468333</v>
      </c>
      <c r="M210" s="4">
        <v>42283</v>
      </c>
      <c r="N210" s="1">
        <v>110.3</v>
      </c>
      <c r="O210" s="1">
        <v>40.4</v>
      </c>
      <c r="P210" s="3" t="s">
        <v>366</v>
      </c>
      <c r="Q210" s="1" t="s">
        <v>250</v>
      </c>
      <c r="T210" s="1"/>
    </row>
    <row r="211" spans="1:23" x14ac:dyDescent="0.25">
      <c r="A211" s="12" t="s">
        <v>256</v>
      </c>
      <c r="B211" s="1" t="s">
        <v>231</v>
      </c>
      <c r="C211" s="1">
        <v>2015</v>
      </c>
      <c r="D211" s="1" t="s">
        <v>32</v>
      </c>
      <c r="E211" s="1" t="s">
        <v>19</v>
      </c>
      <c r="F211" s="1" t="s">
        <v>14</v>
      </c>
      <c r="G211" s="2">
        <v>-21.84</v>
      </c>
      <c r="H211" s="2">
        <v>11.95</v>
      </c>
      <c r="I211" s="2">
        <v>3.28</v>
      </c>
      <c r="J211" s="1" t="s">
        <v>30</v>
      </c>
      <c r="K211" s="1">
        <v>46.960483330000002</v>
      </c>
      <c r="L211" s="1">
        <v>37.85468333</v>
      </c>
      <c r="M211" s="4">
        <v>42283</v>
      </c>
      <c r="N211" s="1">
        <v>103.4</v>
      </c>
      <c r="O211" s="1">
        <v>39.5</v>
      </c>
      <c r="P211" s="3" t="s">
        <v>367</v>
      </c>
      <c r="Q211" s="1" t="s">
        <v>257</v>
      </c>
      <c r="T211" s="1"/>
    </row>
    <row r="212" spans="1:23" x14ac:dyDescent="0.25">
      <c r="A212" s="12" t="s">
        <v>264</v>
      </c>
      <c r="B212" s="1" t="s">
        <v>231</v>
      </c>
      <c r="C212" s="1">
        <v>2015</v>
      </c>
      <c r="D212" s="1" t="s">
        <v>32</v>
      </c>
      <c r="E212" s="1" t="s">
        <v>19</v>
      </c>
      <c r="F212" s="1" t="s">
        <v>14</v>
      </c>
      <c r="G212" s="2">
        <v>-22.67</v>
      </c>
      <c r="H212" s="2">
        <v>12.34</v>
      </c>
      <c r="I212" s="2">
        <v>3.24</v>
      </c>
      <c r="J212" s="1" t="s">
        <v>30</v>
      </c>
      <c r="K212" s="1">
        <v>46.963700000000003</v>
      </c>
      <c r="L212" s="1">
        <v>37.851750000000003</v>
      </c>
      <c r="M212" s="4">
        <v>42298</v>
      </c>
      <c r="N212" s="1">
        <v>88</v>
      </c>
      <c r="O212" s="1">
        <v>37.5</v>
      </c>
      <c r="P212" s="3" t="s">
        <v>368</v>
      </c>
      <c r="Q212" s="1" t="s">
        <v>265</v>
      </c>
      <c r="T212" s="1"/>
    </row>
    <row r="213" spans="1:23" x14ac:dyDescent="0.25">
      <c r="A213" s="12" t="s">
        <v>272</v>
      </c>
      <c r="B213" s="1" t="s">
        <v>231</v>
      </c>
      <c r="C213" s="1">
        <v>2015</v>
      </c>
      <c r="D213" s="1" t="s">
        <v>32</v>
      </c>
      <c r="E213" s="1" t="s">
        <v>19</v>
      </c>
      <c r="F213" s="1" t="s">
        <v>14</v>
      </c>
      <c r="G213" s="2">
        <v>-22.01</v>
      </c>
      <c r="H213" s="2">
        <v>11.88</v>
      </c>
      <c r="I213" s="2">
        <v>3.27</v>
      </c>
      <c r="J213" s="1" t="s">
        <v>30</v>
      </c>
      <c r="K213" s="1">
        <v>46.96381667</v>
      </c>
      <c r="L213" s="1">
        <v>37.853316669999998</v>
      </c>
      <c r="M213" s="4">
        <v>42283</v>
      </c>
      <c r="N213" s="1">
        <v>105</v>
      </c>
      <c r="O213" s="1">
        <v>41.1</v>
      </c>
      <c r="P213" s="3" t="s">
        <v>369</v>
      </c>
      <c r="Q213" s="1" t="s">
        <v>273</v>
      </c>
      <c r="T213" s="1"/>
    </row>
    <row r="214" spans="1:23" x14ac:dyDescent="0.25">
      <c r="A214" s="12" t="s">
        <v>284</v>
      </c>
      <c r="B214" s="1" t="s">
        <v>231</v>
      </c>
      <c r="C214" s="1">
        <v>2015</v>
      </c>
      <c r="D214" s="1" t="s">
        <v>32</v>
      </c>
      <c r="E214" s="1" t="s">
        <v>19</v>
      </c>
      <c r="F214" s="1" t="s">
        <v>14</v>
      </c>
      <c r="G214" s="2">
        <v>-21.44</v>
      </c>
      <c r="H214" s="2">
        <v>11.78</v>
      </c>
      <c r="I214" s="2">
        <v>3.26</v>
      </c>
      <c r="J214" s="1" t="s">
        <v>30</v>
      </c>
      <c r="K214" s="1">
        <v>46.851966670000003</v>
      </c>
      <c r="L214" s="1">
        <v>37.851933330000001</v>
      </c>
      <c r="M214" s="4">
        <v>42288</v>
      </c>
      <c r="N214" s="1">
        <v>105.3</v>
      </c>
      <c r="O214" s="1">
        <v>36.5</v>
      </c>
      <c r="P214" s="3" t="s">
        <v>370</v>
      </c>
      <c r="Q214" s="1" t="s">
        <v>285</v>
      </c>
      <c r="T214" s="1"/>
    </row>
    <row r="215" spans="1:23" x14ac:dyDescent="0.25">
      <c r="A215" s="12" t="s">
        <v>291</v>
      </c>
      <c r="B215" s="1" t="s">
        <v>231</v>
      </c>
      <c r="C215" s="1">
        <v>2015</v>
      </c>
      <c r="D215" s="1" t="s">
        <v>32</v>
      </c>
      <c r="E215" s="1" t="s">
        <v>19</v>
      </c>
      <c r="F215" s="1" t="s">
        <v>14</v>
      </c>
      <c r="G215" s="2">
        <v>-21.52</v>
      </c>
      <c r="H215" s="2">
        <v>11.79</v>
      </c>
      <c r="I215" s="2">
        <v>3.26</v>
      </c>
      <c r="J215" s="1" t="s">
        <v>30</v>
      </c>
      <c r="K215" s="1">
        <v>46.9636</v>
      </c>
      <c r="L215" s="1">
        <v>37.851599999999998</v>
      </c>
      <c r="M215" s="4">
        <v>42288</v>
      </c>
      <c r="N215" s="1">
        <v>106.4</v>
      </c>
      <c r="O215" s="1">
        <v>43.2</v>
      </c>
      <c r="P215" s="3" t="s">
        <v>371</v>
      </c>
      <c r="Q215" s="1" t="s">
        <v>292</v>
      </c>
      <c r="T215" s="1"/>
    </row>
    <row r="216" spans="1:23" x14ac:dyDescent="0.25">
      <c r="A216" s="12" t="s">
        <v>296</v>
      </c>
      <c r="B216" s="1" t="s">
        <v>231</v>
      </c>
      <c r="C216" s="1">
        <v>2015</v>
      </c>
      <c r="D216" s="1" t="s">
        <v>32</v>
      </c>
      <c r="E216" s="1" t="s">
        <v>19</v>
      </c>
      <c r="F216" s="1" t="s">
        <v>14</v>
      </c>
      <c r="G216" s="2">
        <v>-22.36</v>
      </c>
      <c r="H216" s="2">
        <v>11.76</v>
      </c>
      <c r="I216" s="2">
        <v>3.26</v>
      </c>
      <c r="J216" s="1" t="s">
        <v>30</v>
      </c>
      <c r="K216" s="1">
        <v>46.963650000000001</v>
      </c>
      <c r="L216" s="1">
        <v>37.851466670000001</v>
      </c>
      <c r="M216" s="4">
        <v>42288</v>
      </c>
      <c r="N216" s="1">
        <v>103.7</v>
      </c>
      <c r="O216" s="1">
        <v>38.4</v>
      </c>
      <c r="P216" s="3" t="s">
        <v>372</v>
      </c>
      <c r="Q216" s="1" t="s">
        <v>297</v>
      </c>
      <c r="T216" s="1"/>
    </row>
    <row r="217" spans="1:23" x14ac:dyDescent="0.25">
      <c r="A217" s="12" t="s">
        <v>303</v>
      </c>
      <c r="B217" s="1" t="s">
        <v>231</v>
      </c>
      <c r="C217" s="1">
        <v>2015</v>
      </c>
      <c r="D217" s="1" t="s">
        <v>32</v>
      </c>
      <c r="E217" s="1" t="s">
        <v>19</v>
      </c>
      <c r="F217" s="1" t="s">
        <v>14</v>
      </c>
      <c r="G217" s="2">
        <v>-22.24</v>
      </c>
      <c r="H217" s="2">
        <v>12.74</v>
      </c>
      <c r="I217" s="2">
        <v>3.25</v>
      </c>
      <c r="J217" s="1" t="s">
        <v>30</v>
      </c>
      <c r="K217" s="1">
        <v>46.96105</v>
      </c>
      <c r="L217" s="1">
        <v>37.857199999999999</v>
      </c>
      <c r="M217" s="4">
        <v>42288</v>
      </c>
      <c r="N217" s="1">
        <v>91.5</v>
      </c>
      <c r="O217" s="1">
        <v>35.799999999999997</v>
      </c>
      <c r="P217" s="3" t="s">
        <v>374</v>
      </c>
      <c r="Q217" s="1" t="s">
        <v>242</v>
      </c>
      <c r="T217" s="1"/>
    </row>
    <row r="218" spans="1:23" x14ac:dyDescent="0.25">
      <c r="A218" s="12" t="s">
        <v>311</v>
      </c>
      <c r="B218" s="1" t="s">
        <v>231</v>
      </c>
      <c r="C218" s="1">
        <v>2015</v>
      </c>
      <c r="D218" s="1" t="s">
        <v>32</v>
      </c>
      <c r="E218" s="1" t="s">
        <v>19</v>
      </c>
      <c r="F218" s="1" t="s">
        <v>14</v>
      </c>
      <c r="G218" s="2">
        <v>-22.27</v>
      </c>
      <c r="H218" s="2">
        <v>12.45</v>
      </c>
      <c r="I218" s="2">
        <v>3.27</v>
      </c>
      <c r="J218" s="1" t="s">
        <v>30</v>
      </c>
      <c r="K218" s="1">
        <v>46.960583329999999</v>
      </c>
      <c r="L218" s="1">
        <v>37.854816669999998</v>
      </c>
      <c r="M218" s="4">
        <v>42292</v>
      </c>
      <c r="N218" s="1">
        <v>89.9</v>
      </c>
      <c r="O218" s="1">
        <v>38.4</v>
      </c>
      <c r="T218" s="1"/>
    </row>
    <row r="219" spans="1:23" x14ac:dyDescent="0.25">
      <c r="A219" s="12" t="s">
        <v>317</v>
      </c>
      <c r="B219" s="1" t="s">
        <v>231</v>
      </c>
      <c r="C219" s="1">
        <v>2015</v>
      </c>
      <c r="D219" s="1" t="s">
        <v>32</v>
      </c>
      <c r="E219" s="1" t="s">
        <v>19</v>
      </c>
      <c r="F219" s="1" t="s">
        <v>14</v>
      </c>
      <c r="G219" s="2">
        <v>-22.61</v>
      </c>
      <c r="H219" s="2">
        <v>11.72</v>
      </c>
      <c r="I219" s="2">
        <v>3.25</v>
      </c>
      <c r="J219" s="1" t="s">
        <v>30</v>
      </c>
      <c r="K219" s="1">
        <v>46.96061667</v>
      </c>
      <c r="L219" s="1">
        <v>37.854849999999999</v>
      </c>
      <c r="M219" s="4">
        <v>42298</v>
      </c>
      <c r="N219" s="1">
        <v>106.1</v>
      </c>
      <c r="O219" s="1">
        <v>43.8</v>
      </c>
      <c r="P219" s="3" t="s">
        <v>331</v>
      </c>
      <c r="Q219" s="1" t="s">
        <v>318</v>
      </c>
      <c r="T219" s="1"/>
    </row>
    <row r="220" spans="1:23" x14ac:dyDescent="0.25">
      <c r="A220" s="12" t="s">
        <v>326</v>
      </c>
      <c r="B220" s="1" t="s">
        <v>231</v>
      </c>
      <c r="C220" s="1">
        <v>2015</v>
      </c>
      <c r="D220" s="1" t="s">
        <v>32</v>
      </c>
      <c r="E220" s="1" t="s">
        <v>19</v>
      </c>
      <c r="F220" s="1" t="s">
        <v>14</v>
      </c>
      <c r="G220" s="2">
        <v>-23.02</v>
      </c>
      <c r="H220" s="2">
        <v>12.07</v>
      </c>
      <c r="I220" s="2">
        <v>3.39</v>
      </c>
      <c r="J220" s="1" t="s">
        <v>30</v>
      </c>
      <c r="K220" s="1">
        <v>46.960666670000002</v>
      </c>
      <c r="L220" s="1">
        <v>37.854599999999998</v>
      </c>
      <c r="M220" s="4">
        <v>42298</v>
      </c>
      <c r="N220" s="1">
        <v>89.8</v>
      </c>
      <c r="O220" s="1">
        <v>37.700000000000003</v>
      </c>
      <c r="P220" s="3">
        <v>949551</v>
      </c>
      <c r="Q220" s="1" t="s">
        <v>327</v>
      </c>
      <c r="T220" s="1"/>
    </row>
    <row r="221" spans="1:23" x14ac:dyDescent="0.25">
      <c r="A221" s="12" t="s">
        <v>339</v>
      </c>
      <c r="B221" s="1" t="s">
        <v>231</v>
      </c>
      <c r="C221" s="1">
        <v>2015</v>
      </c>
      <c r="D221" s="1" t="s">
        <v>32</v>
      </c>
      <c r="E221" s="1" t="s">
        <v>19</v>
      </c>
      <c r="F221" s="1" t="s">
        <v>14</v>
      </c>
      <c r="G221" s="2">
        <v>-22.82</v>
      </c>
      <c r="H221" s="2">
        <v>12.71</v>
      </c>
      <c r="I221" s="2">
        <v>3.28</v>
      </c>
      <c r="J221" s="1" t="s">
        <v>30</v>
      </c>
      <c r="K221" s="1">
        <v>46.963566669999999</v>
      </c>
      <c r="L221" s="1">
        <v>37.851916670000001</v>
      </c>
      <c r="M221" s="4">
        <v>42298</v>
      </c>
      <c r="N221" s="1">
        <v>87.9</v>
      </c>
      <c r="O221" s="1">
        <v>33.299999999999997</v>
      </c>
      <c r="T221" s="1"/>
    </row>
    <row r="222" spans="1:23" x14ac:dyDescent="0.25">
      <c r="A222" s="12" t="s">
        <v>343</v>
      </c>
      <c r="B222" s="1" t="s">
        <v>231</v>
      </c>
      <c r="C222" s="1">
        <v>2015</v>
      </c>
      <c r="D222" s="1" t="s">
        <v>32</v>
      </c>
      <c r="E222" s="1" t="s">
        <v>19</v>
      </c>
      <c r="F222" s="1" t="s">
        <v>14</v>
      </c>
      <c r="G222" s="2">
        <v>-22.4</v>
      </c>
      <c r="H222" s="2">
        <v>11.9</v>
      </c>
      <c r="I222" s="2">
        <v>3.26</v>
      </c>
      <c r="J222" s="1" t="s">
        <v>30</v>
      </c>
      <c r="K222" s="1">
        <v>46.963566669999999</v>
      </c>
      <c r="L222" s="1">
        <v>37.852016669999998</v>
      </c>
      <c r="M222" s="4">
        <v>42288</v>
      </c>
      <c r="N222" s="1">
        <v>105.5</v>
      </c>
      <c r="O222" s="1">
        <v>40</v>
      </c>
      <c r="P222" s="3" t="s">
        <v>373</v>
      </c>
      <c r="Q222" s="1" t="s">
        <v>344</v>
      </c>
      <c r="T222" s="6"/>
      <c r="U222" s="6"/>
      <c r="V222" s="6"/>
      <c r="W222" s="6"/>
    </row>
    <row r="223" spans="1:23" x14ac:dyDescent="0.25">
      <c r="A223" s="12" t="s">
        <v>348</v>
      </c>
      <c r="B223" s="1" t="s">
        <v>231</v>
      </c>
      <c r="C223" s="1">
        <v>2015</v>
      </c>
      <c r="D223" s="1" t="s">
        <v>32</v>
      </c>
      <c r="E223" s="1" t="s">
        <v>19</v>
      </c>
      <c r="F223" s="1" t="s">
        <v>14</v>
      </c>
      <c r="G223" s="2">
        <v>-23.1</v>
      </c>
      <c r="H223" s="2">
        <v>12.22</v>
      </c>
      <c r="I223" s="2">
        <v>3.23</v>
      </c>
      <c r="J223" s="1" t="s">
        <v>30</v>
      </c>
      <c r="K223" s="1">
        <v>46.963566669999999</v>
      </c>
      <c r="L223" s="1">
        <v>37.852016669999998</v>
      </c>
      <c r="M223" s="4">
        <v>42305</v>
      </c>
      <c r="N223" s="1" t="s">
        <v>13</v>
      </c>
      <c r="O223" s="1" t="s">
        <v>13</v>
      </c>
      <c r="P223" s="3" t="s">
        <v>375</v>
      </c>
      <c r="Q223" s="1" t="s">
        <v>349</v>
      </c>
      <c r="T223" s="1"/>
    </row>
    <row r="224" spans="1:23" x14ac:dyDescent="0.25">
      <c r="A224" s="12" t="s">
        <v>24</v>
      </c>
      <c r="B224" s="1" t="s">
        <v>12</v>
      </c>
      <c r="C224" s="1">
        <v>2016</v>
      </c>
      <c r="D224" s="1" t="s">
        <v>28</v>
      </c>
      <c r="E224" s="1" t="s">
        <v>19</v>
      </c>
      <c r="F224" s="1" t="s">
        <v>14</v>
      </c>
      <c r="G224" s="2">
        <v>-19.93</v>
      </c>
      <c r="H224" s="2">
        <v>14.17</v>
      </c>
      <c r="I224" s="2">
        <v>3.32</v>
      </c>
      <c r="J224" s="1" t="s">
        <v>16</v>
      </c>
      <c r="K224" s="1" t="s">
        <v>25</v>
      </c>
      <c r="L224" s="1" t="s">
        <v>26</v>
      </c>
      <c r="M224" s="4">
        <v>42651</v>
      </c>
      <c r="N224" s="1">
        <v>89.6</v>
      </c>
      <c r="O224" s="1">
        <v>31.4</v>
      </c>
      <c r="P224" s="3" t="s">
        <v>27</v>
      </c>
      <c r="T224" s="1"/>
    </row>
    <row r="225" spans="1:23" x14ac:dyDescent="0.25">
      <c r="A225" s="12" t="s">
        <v>37</v>
      </c>
      <c r="B225" s="1" t="s">
        <v>12</v>
      </c>
      <c r="C225" s="1">
        <v>2016</v>
      </c>
      <c r="D225" s="1" t="s">
        <v>28</v>
      </c>
      <c r="E225" s="1" t="s">
        <v>19</v>
      </c>
      <c r="F225" s="1" t="s">
        <v>14</v>
      </c>
      <c r="G225" s="2">
        <v>-20.28</v>
      </c>
      <c r="H225" s="2">
        <v>13.94</v>
      </c>
      <c r="I225" s="2">
        <v>3.24</v>
      </c>
      <c r="J225" s="1" t="s">
        <v>16</v>
      </c>
      <c r="K225" s="1" t="s">
        <v>38</v>
      </c>
      <c r="L225" s="1" t="s">
        <v>39</v>
      </c>
      <c r="M225" s="4">
        <v>42656</v>
      </c>
      <c r="N225" s="1">
        <v>95.7</v>
      </c>
      <c r="O225" s="1">
        <v>32.700000000000003</v>
      </c>
      <c r="P225" s="3" t="s">
        <v>40</v>
      </c>
      <c r="T225" s="1"/>
    </row>
    <row r="226" spans="1:23" x14ac:dyDescent="0.25">
      <c r="A226" s="12" t="s">
        <v>47</v>
      </c>
      <c r="B226" s="1" t="s">
        <v>12</v>
      </c>
      <c r="C226" s="1">
        <v>2016</v>
      </c>
      <c r="D226" s="1" t="s">
        <v>28</v>
      </c>
      <c r="E226" s="1" t="s">
        <v>19</v>
      </c>
      <c r="F226" s="1" t="s">
        <v>14</v>
      </c>
      <c r="G226" s="2">
        <v>-21.4</v>
      </c>
      <c r="H226" s="2">
        <v>11.92</v>
      </c>
      <c r="I226" s="2">
        <v>3.27</v>
      </c>
      <c r="J226" s="1" t="s">
        <v>48</v>
      </c>
      <c r="K226" s="1" t="s">
        <v>49</v>
      </c>
      <c r="L226" s="1" t="s">
        <v>50</v>
      </c>
      <c r="M226" s="4">
        <v>42652</v>
      </c>
      <c r="N226" s="1">
        <v>102.4</v>
      </c>
      <c r="O226" s="1">
        <v>40</v>
      </c>
      <c r="P226" s="3" t="s">
        <v>51</v>
      </c>
      <c r="T226" s="1"/>
    </row>
    <row r="227" spans="1:23" x14ac:dyDescent="0.25">
      <c r="A227" s="12" t="s">
        <v>59</v>
      </c>
      <c r="B227" s="1" t="s">
        <v>12</v>
      </c>
      <c r="C227" s="1">
        <v>2016</v>
      </c>
      <c r="D227" s="1" t="s">
        <v>28</v>
      </c>
      <c r="E227" s="1" t="s">
        <v>19</v>
      </c>
      <c r="F227" s="1" t="s">
        <v>14</v>
      </c>
      <c r="G227" s="2">
        <v>-21</v>
      </c>
      <c r="H227" s="2">
        <v>13.75</v>
      </c>
      <c r="I227" s="2">
        <v>3.31</v>
      </c>
      <c r="J227" s="1" t="s">
        <v>48</v>
      </c>
      <c r="K227" s="1" t="s">
        <v>60</v>
      </c>
      <c r="L227" s="1" t="s">
        <v>61</v>
      </c>
      <c r="M227" s="4">
        <v>42652</v>
      </c>
      <c r="N227" s="1">
        <v>88.7</v>
      </c>
      <c r="O227" s="1">
        <v>33.4</v>
      </c>
      <c r="P227" s="3" t="s">
        <v>62</v>
      </c>
      <c r="T227" s="1"/>
    </row>
    <row r="228" spans="1:23" x14ac:dyDescent="0.25">
      <c r="A228" s="12" t="s">
        <v>69</v>
      </c>
      <c r="B228" s="1" t="s">
        <v>12</v>
      </c>
      <c r="C228" s="1">
        <v>2016</v>
      </c>
      <c r="D228" s="1" t="s">
        <v>28</v>
      </c>
      <c r="E228" s="1" t="s">
        <v>19</v>
      </c>
      <c r="F228" s="1" t="s">
        <v>14</v>
      </c>
      <c r="G228" s="2">
        <v>-19.68</v>
      </c>
      <c r="H228" s="2">
        <v>14.18</v>
      </c>
      <c r="I228" s="2">
        <v>3.27</v>
      </c>
      <c r="J228" s="1" t="s">
        <v>48</v>
      </c>
      <c r="K228" s="1" t="s">
        <v>60</v>
      </c>
      <c r="L228" s="1" t="s">
        <v>70</v>
      </c>
      <c r="M228" s="4">
        <v>42652</v>
      </c>
      <c r="N228" s="1">
        <v>108.1</v>
      </c>
      <c r="O228" s="1">
        <v>36.200000000000003</v>
      </c>
      <c r="P228" s="3" t="s">
        <v>71</v>
      </c>
      <c r="T228" s="1"/>
    </row>
    <row r="229" spans="1:23" x14ac:dyDescent="0.25">
      <c r="A229" s="12" t="s">
        <v>78</v>
      </c>
      <c r="B229" s="1" t="s">
        <v>12</v>
      </c>
      <c r="C229" s="1">
        <v>2016</v>
      </c>
      <c r="D229" s="1" t="s">
        <v>28</v>
      </c>
      <c r="E229" s="1" t="s">
        <v>19</v>
      </c>
      <c r="F229" s="1" t="s">
        <v>14</v>
      </c>
      <c r="G229" s="2">
        <v>-19.89</v>
      </c>
      <c r="H229" s="2">
        <v>13.79</v>
      </c>
      <c r="I229" s="2">
        <v>3.3</v>
      </c>
      <c r="J229" s="1" t="s">
        <v>48</v>
      </c>
      <c r="K229" s="1" t="s">
        <v>79</v>
      </c>
      <c r="L229" s="1" t="s">
        <v>80</v>
      </c>
      <c r="M229" s="4">
        <v>42652</v>
      </c>
      <c r="N229" s="1">
        <v>88.5</v>
      </c>
      <c r="O229" s="1">
        <v>31.6</v>
      </c>
      <c r="P229" s="3" t="s">
        <v>81</v>
      </c>
      <c r="R229" s="6"/>
      <c r="S229" s="6"/>
      <c r="T229" s="1"/>
    </row>
    <row r="230" spans="1:23" x14ac:dyDescent="0.25">
      <c r="A230" s="12" t="s">
        <v>89</v>
      </c>
      <c r="B230" s="1" t="s">
        <v>12</v>
      </c>
      <c r="C230" s="1">
        <v>2016</v>
      </c>
      <c r="D230" s="1" t="s">
        <v>28</v>
      </c>
      <c r="E230" s="1" t="s">
        <v>19</v>
      </c>
      <c r="F230" s="1" t="s">
        <v>14</v>
      </c>
      <c r="G230" s="2">
        <v>-20.170000000000002</v>
      </c>
      <c r="H230" s="2">
        <v>13.14</v>
      </c>
      <c r="I230" s="2">
        <v>3.28</v>
      </c>
      <c r="J230" s="1" t="s">
        <v>48</v>
      </c>
      <c r="K230" s="1" t="s">
        <v>90</v>
      </c>
      <c r="L230" s="1" t="s">
        <v>91</v>
      </c>
      <c r="M230" s="4">
        <v>42651</v>
      </c>
      <c r="N230" s="1">
        <v>107.6</v>
      </c>
      <c r="O230" s="1">
        <v>38.5</v>
      </c>
      <c r="P230" s="3" t="s">
        <v>92</v>
      </c>
      <c r="T230" s="1"/>
    </row>
    <row r="231" spans="1:23" s="5" customFormat="1" x14ac:dyDescent="0.25">
      <c r="A231" s="12" t="s">
        <v>105</v>
      </c>
      <c r="B231" s="1" t="s">
        <v>12</v>
      </c>
      <c r="C231" s="1">
        <v>2016</v>
      </c>
      <c r="D231" s="1" t="s">
        <v>28</v>
      </c>
      <c r="E231" s="1" t="s">
        <v>19</v>
      </c>
      <c r="F231" s="1" t="s">
        <v>14</v>
      </c>
      <c r="G231" s="2">
        <v>-19.940000000000001</v>
      </c>
      <c r="H231" s="2">
        <v>14.59</v>
      </c>
      <c r="I231" s="2">
        <v>3.28</v>
      </c>
      <c r="J231" s="1" t="s">
        <v>48</v>
      </c>
      <c r="K231" s="1" t="s">
        <v>106</v>
      </c>
      <c r="L231" s="1" t="s">
        <v>107</v>
      </c>
      <c r="M231" s="4">
        <v>42651</v>
      </c>
      <c r="N231" s="1">
        <v>90.7</v>
      </c>
      <c r="O231" s="1">
        <v>31.6</v>
      </c>
      <c r="P231" s="3" t="s">
        <v>108</v>
      </c>
      <c r="Q231" s="1"/>
      <c r="R231" s="1"/>
      <c r="S231" s="1"/>
      <c r="T231" s="1"/>
      <c r="U231" s="1"/>
      <c r="V231" s="1"/>
      <c r="W231" s="1"/>
    </row>
    <row r="232" spans="1:23" s="5" customFormat="1" x14ac:dyDescent="0.25">
      <c r="A232" s="12" t="s">
        <v>114</v>
      </c>
      <c r="B232" s="1" t="s">
        <v>12</v>
      </c>
      <c r="C232" s="1">
        <v>2016</v>
      </c>
      <c r="D232" s="1" t="s">
        <v>28</v>
      </c>
      <c r="E232" s="1" t="s">
        <v>19</v>
      </c>
      <c r="F232" s="1" t="s">
        <v>14</v>
      </c>
      <c r="G232" s="2">
        <v>-18.690000000000001</v>
      </c>
      <c r="H232" s="2">
        <v>14.58</v>
      </c>
      <c r="I232" s="2">
        <v>3.29</v>
      </c>
      <c r="J232" s="1" t="s">
        <v>48</v>
      </c>
      <c r="K232" s="1" t="s">
        <v>115</v>
      </c>
      <c r="L232" s="1" t="s">
        <v>116</v>
      </c>
      <c r="M232" s="4">
        <v>42651</v>
      </c>
      <c r="N232" s="1">
        <v>89.9</v>
      </c>
      <c r="O232" s="1">
        <v>31.9</v>
      </c>
      <c r="P232" s="3" t="s">
        <v>117</v>
      </c>
      <c r="Q232" s="1"/>
      <c r="R232" s="1"/>
      <c r="S232" s="1"/>
      <c r="T232" s="1"/>
      <c r="U232" s="1"/>
      <c r="V232" s="1"/>
      <c r="W232" s="1"/>
    </row>
    <row r="233" spans="1:23" s="5" customFormat="1" x14ac:dyDescent="0.25">
      <c r="A233" s="12" t="s">
        <v>124</v>
      </c>
      <c r="B233" s="1" t="s">
        <v>12</v>
      </c>
      <c r="C233" s="1">
        <v>2016</v>
      </c>
      <c r="D233" s="1" t="s">
        <v>28</v>
      </c>
      <c r="E233" s="1" t="s">
        <v>19</v>
      </c>
      <c r="F233" s="1" t="s">
        <v>14</v>
      </c>
      <c r="G233" s="2">
        <v>-18.27</v>
      </c>
      <c r="H233" s="2">
        <v>14.52</v>
      </c>
      <c r="I233" s="2">
        <v>3.28</v>
      </c>
      <c r="J233" s="1" t="s">
        <v>48</v>
      </c>
      <c r="K233" s="1" t="s">
        <v>125</v>
      </c>
      <c r="L233" s="1" t="s">
        <v>126</v>
      </c>
      <c r="M233" s="4">
        <v>42656</v>
      </c>
      <c r="N233" s="1">
        <v>113.9</v>
      </c>
      <c r="O233" s="1">
        <v>38.700000000000003</v>
      </c>
      <c r="P233" s="3" t="s">
        <v>127</v>
      </c>
      <c r="Q233" s="1"/>
      <c r="R233" s="1"/>
      <c r="S233" s="1"/>
      <c r="T233" s="1"/>
      <c r="U233" s="1"/>
      <c r="V233" s="1"/>
      <c r="W233" s="1"/>
    </row>
    <row r="234" spans="1:23" s="5" customFormat="1" x14ac:dyDescent="0.25">
      <c r="A234" s="12" t="s">
        <v>135</v>
      </c>
      <c r="B234" s="1" t="s">
        <v>12</v>
      </c>
      <c r="C234" s="1">
        <v>2016</v>
      </c>
      <c r="D234" s="1" t="s">
        <v>28</v>
      </c>
      <c r="E234" s="1" t="s">
        <v>19</v>
      </c>
      <c r="F234" s="1" t="s">
        <v>14</v>
      </c>
      <c r="G234" s="2">
        <v>-21.6</v>
      </c>
      <c r="H234" s="2">
        <v>12.51</v>
      </c>
      <c r="I234" s="2">
        <v>3.27</v>
      </c>
      <c r="J234" s="1" t="s">
        <v>48</v>
      </c>
      <c r="K234" s="1" t="s">
        <v>136</v>
      </c>
      <c r="L234" s="1" t="s">
        <v>137</v>
      </c>
      <c r="M234" s="4">
        <v>42668</v>
      </c>
      <c r="N234" s="1">
        <v>90.6</v>
      </c>
      <c r="O234" s="1">
        <v>32</v>
      </c>
      <c r="P234" s="3" t="s">
        <v>138</v>
      </c>
      <c r="Q234" s="1"/>
      <c r="R234" s="1"/>
      <c r="S234" s="1"/>
      <c r="T234" s="1"/>
      <c r="U234" s="1"/>
      <c r="V234" s="1"/>
      <c r="W234" s="1"/>
    </row>
    <row r="235" spans="1:23" s="5" customFormat="1" x14ac:dyDescent="0.25">
      <c r="A235" s="12" t="s">
        <v>143</v>
      </c>
      <c r="B235" s="1" t="s">
        <v>12</v>
      </c>
      <c r="C235" s="1">
        <v>2016</v>
      </c>
      <c r="D235" s="1" t="s">
        <v>28</v>
      </c>
      <c r="E235" s="1" t="s">
        <v>19</v>
      </c>
      <c r="F235" s="1" t="s">
        <v>14</v>
      </c>
      <c r="G235" s="2">
        <v>-19.940000000000001</v>
      </c>
      <c r="H235" s="2">
        <v>13.77</v>
      </c>
      <c r="I235" s="2">
        <v>3.29</v>
      </c>
      <c r="J235" s="1" t="s">
        <v>48</v>
      </c>
      <c r="K235" s="1" t="s">
        <v>144</v>
      </c>
      <c r="L235" s="1" t="s">
        <v>145</v>
      </c>
      <c r="M235" s="4">
        <v>42651</v>
      </c>
      <c r="N235" s="1">
        <v>93.7</v>
      </c>
      <c r="O235" s="1">
        <v>31.3</v>
      </c>
      <c r="P235" s="3" t="s">
        <v>146</v>
      </c>
      <c r="Q235" s="1"/>
      <c r="R235" s="1"/>
      <c r="S235" s="1"/>
      <c r="T235" s="1"/>
      <c r="U235" s="1"/>
      <c r="V235" s="1"/>
      <c r="W235" s="1"/>
    </row>
    <row r="236" spans="1:23" x14ac:dyDescent="0.25">
      <c r="A236" s="12" t="s">
        <v>153</v>
      </c>
      <c r="B236" s="1" t="s">
        <v>12</v>
      </c>
      <c r="C236" s="1">
        <v>2016</v>
      </c>
      <c r="D236" s="1" t="s">
        <v>28</v>
      </c>
      <c r="E236" s="1" t="s">
        <v>19</v>
      </c>
      <c r="F236" s="1" t="s">
        <v>14</v>
      </c>
      <c r="G236" s="2">
        <v>-19.47</v>
      </c>
      <c r="H236" s="2">
        <v>14.4</v>
      </c>
      <c r="I236" s="2">
        <v>3.29</v>
      </c>
      <c r="J236" s="1" t="s">
        <v>48</v>
      </c>
      <c r="K236" s="1" t="s">
        <v>154</v>
      </c>
      <c r="L236" s="1" t="s">
        <v>155</v>
      </c>
      <c r="M236" s="4">
        <v>42656</v>
      </c>
      <c r="N236" s="1">
        <v>92.3</v>
      </c>
      <c r="O236" s="1">
        <v>32.6</v>
      </c>
      <c r="P236" s="3" t="s">
        <v>156</v>
      </c>
      <c r="T236" s="1"/>
    </row>
    <row r="237" spans="1:23" x14ac:dyDescent="0.25">
      <c r="A237" s="12" t="s">
        <v>164</v>
      </c>
      <c r="B237" s="1" t="s">
        <v>12</v>
      </c>
      <c r="C237" s="1">
        <v>2016</v>
      </c>
      <c r="D237" s="1" t="s">
        <v>28</v>
      </c>
      <c r="E237" s="1" t="s">
        <v>19</v>
      </c>
      <c r="F237" s="1" t="s">
        <v>14</v>
      </c>
      <c r="G237" s="2">
        <v>-18.43</v>
      </c>
      <c r="H237" s="2">
        <v>14.99</v>
      </c>
      <c r="I237" s="2">
        <v>3.27</v>
      </c>
      <c r="J237" s="1" t="s">
        <v>63</v>
      </c>
      <c r="K237" s="1" t="s">
        <v>97</v>
      </c>
      <c r="L237" s="1" t="s">
        <v>98</v>
      </c>
      <c r="M237" s="4">
        <v>42651</v>
      </c>
      <c r="N237" s="1">
        <v>87.2</v>
      </c>
      <c r="O237" s="1">
        <v>31.9</v>
      </c>
      <c r="P237" s="3" t="s">
        <v>165</v>
      </c>
      <c r="T237" s="1"/>
    </row>
    <row r="238" spans="1:23" x14ac:dyDescent="0.25">
      <c r="A238" s="12" t="s">
        <v>172</v>
      </c>
      <c r="B238" s="1" t="s">
        <v>12</v>
      </c>
      <c r="C238" s="1">
        <v>2016</v>
      </c>
      <c r="D238" s="1" t="s">
        <v>28</v>
      </c>
      <c r="E238" s="1" t="s">
        <v>19</v>
      </c>
      <c r="F238" s="1" t="s">
        <v>14</v>
      </c>
      <c r="G238" s="2">
        <v>-19.03</v>
      </c>
      <c r="H238" s="2">
        <v>14.07</v>
      </c>
      <c r="I238" s="2">
        <v>3.28</v>
      </c>
      <c r="J238" s="1" t="s">
        <v>63</v>
      </c>
      <c r="K238" s="1" t="s">
        <v>173</v>
      </c>
      <c r="L238" s="1" t="s">
        <v>174</v>
      </c>
      <c r="M238" s="4">
        <v>42651</v>
      </c>
      <c r="N238" s="1">
        <v>93.8</v>
      </c>
      <c r="O238" s="1">
        <v>31.6</v>
      </c>
      <c r="P238" s="3" t="s">
        <v>175</v>
      </c>
      <c r="T238" s="1"/>
    </row>
    <row r="239" spans="1:23" x14ac:dyDescent="0.25">
      <c r="A239" s="12" t="s">
        <v>183</v>
      </c>
      <c r="B239" s="1" t="s">
        <v>12</v>
      </c>
      <c r="C239" s="1">
        <v>2016</v>
      </c>
      <c r="D239" s="1" t="s">
        <v>28</v>
      </c>
      <c r="E239" s="1" t="s">
        <v>19</v>
      </c>
      <c r="F239" s="1" t="s">
        <v>14</v>
      </c>
      <c r="G239" s="2">
        <v>-19.55</v>
      </c>
      <c r="H239" s="2">
        <v>14.4</v>
      </c>
      <c r="I239" s="2">
        <v>3.29</v>
      </c>
      <c r="J239" s="1" t="s">
        <v>63</v>
      </c>
      <c r="K239" s="1" t="s">
        <v>184</v>
      </c>
      <c r="L239" s="1" t="s">
        <v>185</v>
      </c>
      <c r="M239" s="4">
        <v>42651</v>
      </c>
      <c r="N239" s="1">
        <v>93.5</v>
      </c>
      <c r="O239" s="1">
        <v>31.6</v>
      </c>
      <c r="P239" s="3" t="s">
        <v>186</v>
      </c>
      <c r="T239" s="1"/>
    </row>
    <row r="240" spans="1:23" x14ac:dyDescent="0.25">
      <c r="A240" s="12" t="s">
        <v>187</v>
      </c>
      <c r="B240" s="1" t="s">
        <v>12</v>
      </c>
      <c r="C240" s="1">
        <v>2016</v>
      </c>
      <c r="D240" s="1" t="s">
        <v>28</v>
      </c>
      <c r="E240" s="1" t="s">
        <v>19</v>
      </c>
      <c r="F240" s="1" t="s">
        <v>14</v>
      </c>
      <c r="G240" s="2">
        <v>-21.02</v>
      </c>
      <c r="H240" s="2">
        <v>13.48</v>
      </c>
      <c r="I240" s="2">
        <v>3.28</v>
      </c>
      <c r="J240" s="1" t="s">
        <v>63</v>
      </c>
      <c r="K240" s="1" t="s">
        <v>188</v>
      </c>
      <c r="L240" s="1" t="s">
        <v>189</v>
      </c>
      <c r="M240" s="4">
        <v>42663</v>
      </c>
      <c r="N240" s="1">
        <v>88.6</v>
      </c>
      <c r="O240" s="1">
        <v>31.2</v>
      </c>
      <c r="P240" s="3" t="s">
        <v>190</v>
      </c>
      <c r="T240" s="1"/>
    </row>
    <row r="241" spans="1:20" x14ac:dyDescent="0.25">
      <c r="A241" s="12" t="s">
        <v>196</v>
      </c>
      <c r="B241" s="1" t="s">
        <v>12</v>
      </c>
      <c r="C241" s="1">
        <v>2016</v>
      </c>
      <c r="D241" s="1" t="s">
        <v>28</v>
      </c>
      <c r="E241" s="1" t="s">
        <v>19</v>
      </c>
      <c r="F241" s="1" t="s">
        <v>14</v>
      </c>
      <c r="G241" s="2">
        <v>-18.45</v>
      </c>
      <c r="H241" s="2">
        <v>14.52</v>
      </c>
      <c r="I241" s="2">
        <v>3.25</v>
      </c>
      <c r="J241" s="1" t="s">
        <v>63</v>
      </c>
      <c r="K241" s="1" t="s">
        <v>197</v>
      </c>
      <c r="L241" s="1" t="s">
        <v>198</v>
      </c>
      <c r="M241" s="4">
        <v>42656</v>
      </c>
      <c r="N241" s="1">
        <v>91.3</v>
      </c>
      <c r="O241" s="1">
        <v>32.1</v>
      </c>
      <c r="P241" s="3" t="s">
        <v>199</v>
      </c>
      <c r="T241" s="1"/>
    </row>
    <row r="242" spans="1:20" x14ac:dyDescent="0.25">
      <c r="A242" s="12" t="s">
        <v>207</v>
      </c>
      <c r="B242" s="1" t="s">
        <v>12</v>
      </c>
      <c r="C242" s="1">
        <v>2016</v>
      </c>
      <c r="D242" s="1" t="s">
        <v>28</v>
      </c>
      <c r="E242" s="1" t="s">
        <v>19</v>
      </c>
      <c r="F242" s="1" t="s">
        <v>14</v>
      </c>
      <c r="G242" s="2">
        <v>-18.5</v>
      </c>
      <c r="H242" s="2">
        <v>14.89</v>
      </c>
      <c r="I242" s="2">
        <v>3.25</v>
      </c>
      <c r="J242" s="1" t="s">
        <v>63</v>
      </c>
      <c r="K242" s="1" t="s">
        <v>208</v>
      </c>
      <c r="L242" s="1" t="s">
        <v>209</v>
      </c>
      <c r="M242" s="4">
        <v>42656</v>
      </c>
      <c r="N242" s="1">
        <v>91.3</v>
      </c>
      <c r="O242" s="1">
        <v>32.1</v>
      </c>
      <c r="P242" s="3" t="s">
        <v>210</v>
      </c>
      <c r="T242" s="1"/>
    </row>
    <row r="243" spans="1:20" x14ac:dyDescent="0.25">
      <c r="A243" s="12" t="s">
        <v>217</v>
      </c>
      <c r="B243" s="1" t="s">
        <v>12</v>
      </c>
      <c r="C243" s="1">
        <v>2016</v>
      </c>
      <c r="D243" s="1" t="s">
        <v>28</v>
      </c>
      <c r="E243" s="1" t="s">
        <v>19</v>
      </c>
      <c r="F243" s="1" t="s">
        <v>14</v>
      </c>
      <c r="G243" s="2">
        <v>-21.3</v>
      </c>
      <c r="H243" s="2">
        <v>12.7</v>
      </c>
      <c r="I243" s="2">
        <v>3.27</v>
      </c>
      <c r="J243" s="1" t="s">
        <v>63</v>
      </c>
      <c r="K243" s="1" t="s">
        <v>218</v>
      </c>
      <c r="L243" s="1" t="s">
        <v>219</v>
      </c>
      <c r="M243" s="4">
        <v>42663</v>
      </c>
      <c r="N243" s="1">
        <v>89.6</v>
      </c>
      <c r="O243" s="1">
        <v>30.9</v>
      </c>
      <c r="P243" s="3" t="s">
        <v>220</v>
      </c>
      <c r="T243" s="1"/>
    </row>
    <row r="244" spans="1:20" x14ac:dyDescent="0.25">
      <c r="A244" s="12" t="s">
        <v>230</v>
      </c>
      <c r="B244" s="1" t="s">
        <v>231</v>
      </c>
      <c r="C244" s="1">
        <v>2016</v>
      </c>
      <c r="D244" s="1" t="s">
        <v>28</v>
      </c>
      <c r="E244" s="1" t="s">
        <v>19</v>
      </c>
      <c r="F244" s="1" t="s">
        <v>14</v>
      </c>
      <c r="G244" s="2">
        <v>-22.68</v>
      </c>
      <c r="H244" s="2">
        <v>11.95</v>
      </c>
      <c r="I244" s="2">
        <v>3.25</v>
      </c>
      <c r="J244" s="1" t="s">
        <v>232</v>
      </c>
      <c r="K244" s="1" t="s">
        <v>233</v>
      </c>
      <c r="L244" s="1" t="s">
        <v>234</v>
      </c>
      <c r="M244" s="4">
        <v>42672</v>
      </c>
      <c r="N244" s="1">
        <v>92.4</v>
      </c>
      <c r="O244" s="1">
        <v>33.799999999999997</v>
      </c>
      <c r="P244" s="3" t="s">
        <v>235</v>
      </c>
      <c r="T244" s="1"/>
    </row>
    <row r="245" spans="1:20" x14ac:dyDescent="0.25">
      <c r="A245" s="12" t="s">
        <v>243</v>
      </c>
      <c r="B245" s="1" t="s">
        <v>231</v>
      </c>
      <c r="C245" s="1">
        <v>2016</v>
      </c>
      <c r="D245" s="1" t="s">
        <v>28</v>
      </c>
      <c r="E245" s="1" t="s">
        <v>19</v>
      </c>
      <c r="F245" s="1" t="s">
        <v>14</v>
      </c>
      <c r="G245" s="2">
        <v>-23.07</v>
      </c>
      <c r="H245" s="2">
        <v>11.91</v>
      </c>
      <c r="I245" s="2">
        <v>3.23</v>
      </c>
      <c r="J245" s="1" t="s">
        <v>232</v>
      </c>
      <c r="K245" s="1" t="s">
        <v>244</v>
      </c>
      <c r="L245" s="1" t="s">
        <v>245</v>
      </c>
      <c r="M245" s="4">
        <v>42679</v>
      </c>
      <c r="N245" s="1">
        <v>91.1</v>
      </c>
      <c r="O245" s="1">
        <v>31.2</v>
      </c>
      <c r="P245" s="3" t="s">
        <v>246</v>
      </c>
      <c r="T245" s="1"/>
    </row>
    <row r="246" spans="1:20" x14ac:dyDescent="0.25">
      <c r="A246" s="12" t="s">
        <v>251</v>
      </c>
      <c r="B246" s="1" t="s">
        <v>231</v>
      </c>
      <c r="C246" s="1">
        <v>2016</v>
      </c>
      <c r="D246" s="1" t="s">
        <v>28</v>
      </c>
      <c r="E246" s="1" t="s">
        <v>19</v>
      </c>
      <c r="F246" s="1" t="s">
        <v>14</v>
      </c>
      <c r="G246" s="2">
        <v>-22.95</v>
      </c>
      <c r="H246" s="2">
        <v>11.49</v>
      </c>
      <c r="I246" s="2">
        <v>3.23</v>
      </c>
      <c r="J246" s="1" t="s">
        <v>232</v>
      </c>
      <c r="K246" s="1" t="s">
        <v>252</v>
      </c>
      <c r="L246" s="1" t="s">
        <v>253</v>
      </c>
      <c r="M246" s="4">
        <v>42679</v>
      </c>
      <c r="N246" s="1">
        <v>89.9</v>
      </c>
      <c r="O246" s="1">
        <v>29.8</v>
      </c>
      <c r="P246" s="3">
        <v>949498</v>
      </c>
      <c r="T246" s="1"/>
    </row>
    <row r="247" spans="1:20" x14ac:dyDescent="0.25">
      <c r="A247" s="12" t="s">
        <v>266</v>
      </c>
      <c r="B247" s="1" t="s">
        <v>231</v>
      </c>
      <c r="C247" s="1">
        <v>2016</v>
      </c>
      <c r="D247" s="1" t="s">
        <v>28</v>
      </c>
      <c r="E247" s="1" t="s">
        <v>19</v>
      </c>
      <c r="F247" s="1" t="s">
        <v>14</v>
      </c>
      <c r="G247" s="2">
        <v>-22.86</v>
      </c>
      <c r="H247" s="2">
        <v>12.3</v>
      </c>
      <c r="I247" s="2">
        <v>3.25</v>
      </c>
      <c r="J247" s="1" t="s">
        <v>232</v>
      </c>
      <c r="K247" s="1" t="s">
        <v>267</v>
      </c>
      <c r="L247" s="1" t="s">
        <v>268</v>
      </c>
      <c r="M247" s="4">
        <v>42662</v>
      </c>
      <c r="N247" s="1">
        <v>93.4</v>
      </c>
      <c r="O247" s="1">
        <v>27.8</v>
      </c>
      <c r="P247" s="3" t="s">
        <v>269</v>
      </c>
      <c r="T247" s="1"/>
    </row>
    <row r="248" spans="1:20" x14ac:dyDescent="0.25">
      <c r="A248" s="13" t="s">
        <v>274</v>
      </c>
      <c r="B248" s="6" t="s">
        <v>231</v>
      </c>
      <c r="C248" s="1">
        <v>2016</v>
      </c>
      <c r="D248" s="1" t="s">
        <v>28</v>
      </c>
      <c r="E248" s="6" t="s">
        <v>19</v>
      </c>
      <c r="F248" s="6" t="s">
        <v>14</v>
      </c>
      <c r="G248" s="7">
        <v>-22.26</v>
      </c>
      <c r="H248" s="7">
        <v>12.4</v>
      </c>
      <c r="I248" s="7">
        <v>3.23</v>
      </c>
      <c r="J248" s="6" t="s">
        <v>232</v>
      </c>
      <c r="K248" s="6" t="s">
        <v>238</v>
      </c>
      <c r="L248" s="6" t="s">
        <v>275</v>
      </c>
      <c r="M248" s="8">
        <v>42656</v>
      </c>
      <c r="N248" s="6">
        <v>93.3</v>
      </c>
      <c r="O248" s="6">
        <v>32.799999999999997</v>
      </c>
      <c r="P248" s="9" t="s">
        <v>276</v>
      </c>
      <c r="Q248" s="5"/>
      <c r="T248" s="1"/>
    </row>
    <row r="249" spans="1:20" x14ac:dyDescent="0.25">
      <c r="A249" s="12" t="s">
        <v>280</v>
      </c>
      <c r="B249" s="1" t="s">
        <v>231</v>
      </c>
      <c r="C249" s="1">
        <v>2016</v>
      </c>
      <c r="D249" s="1" t="s">
        <v>28</v>
      </c>
      <c r="E249" s="1" t="s">
        <v>19</v>
      </c>
      <c r="F249" s="1" t="s">
        <v>14</v>
      </c>
      <c r="G249" s="2">
        <v>-22.54</v>
      </c>
      <c r="H249" s="2">
        <v>11.99</v>
      </c>
      <c r="I249" s="2">
        <v>3.24</v>
      </c>
      <c r="J249" s="1" t="s">
        <v>232</v>
      </c>
      <c r="K249" s="1" t="s">
        <v>244</v>
      </c>
      <c r="L249" s="1" t="s">
        <v>245</v>
      </c>
      <c r="M249" s="4">
        <v>42662</v>
      </c>
      <c r="N249" s="1">
        <v>90.1</v>
      </c>
      <c r="O249" s="1">
        <v>32.200000000000003</v>
      </c>
      <c r="P249" s="3" t="s">
        <v>281</v>
      </c>
      <c r="T249" s="1"/>
    </row>
    <row r="250" spans="1:20" x14ac:dyDescent="0.25">
      <c r="A250" s="12" t="s">
        <v>286</v>
      </c>
      <c r="B250" s="1" t="s">
        <v>231</v>
      </c>
      <c r="C250" s="1">
        <v>2016</v>
      </c>
      <c r="D250" s="1" t="s">
        <v>28</v>
      </c>
      <c r="E250" s="1" t="s">
        <v>19</v>
      </c>
      <c r="F250" s="1" t="s">
        <v>14</v>
      </c>
      <c r="G250" s="2">
        <v>-22.16</v>
      </c>
      <c r="H250" s="2">
        <v>12.48</v>
      </c>
      <c r="I250" s="2">
        <v>3.22</v>
      </c>
      <c r="J250" s="1" t="s">
        <v>232</v>
      </c>
      <c r="K250" s="1" t="s">
        <v>287</v>
      </c>
      <c r="L250" s="1" t="s">
        <v>288</v>
      </c>
      <c r="M250" s="4">
        <v>42679</v>
      </c>
      <c r="N250" s="1">
        <v>92.3</v>
      </c>
      <c r="O250" s="1">
        <v>33</v>
      </c>
      <c r="P250" s="3" t="s">
        <v>289</v>
      </c>
      <c r="T250" s="1"/>
    </row>
    <row r="251" spans="1:20" x14ac:dyDescent="0.25">
      <c r="A251" s="12" t="s">
        <v>293</v>
      </c>
      <c r="B251" s="1" t="s">
        <v>231</v>
      </c>
      <c r="C251" s="1">
        <v>2016</v>
      </c>
      <c r="D251" s="1" t="s">
        <v>28</v>
      </c>
      <c r="E251" s="1" t="s">
        <v>19</v>
      </c>
      <c r="F251" s="1" t="s">
        <v>14</v>
      </c>
      <c r="G251" s="2">
        <v>-22.43</v>
      </c>
      <c r="H251" s="2">
        <v>12.33</v>
      </c>
      <c r="I251" s="2">
        <v>3.23</v>
      </c>
      <c r="J251" s="1" t="s">
        <v>232</v>
      </c>
      <c r="K251" s="1" t="s">
        <v>294</v>
      </c>
      <c r="L251" s="1" t="s">
        <v>295</v>
      </c>
      <c r="M251" s="4">
        <v>42662</v>
      </c>
      <c r="N251" s="1">
        <v>84</v>
      </c>
      <c r="O251" s="1">
        <v>33.5</v>
      </c>
      <c r="P251" s="3">
        <v>948894</v>
      </c>
      <c r="T251" s="1"/>
    </row>
    <row r="252" spans="1:20" x14ac:dyDescent="0.25">
      <c r="A252" s="12" t="s">
        <v>298</v>
      </c>
      <c r="B252" s="1" t="s">
        <v>231</v>
      </c>
      <c r="C252" s="1">
        <v>2016</v>
      </c>
      <c r="D252" s="1" t="s">
        <v>28</v>
      </c>
      <c r="E252" s="1" t="s">
        <v>19</v>
      </c>
      <c r="F252" s="1" t="s">
        <v>14</v>
      </c>
      <c r="G252" s="2">
        <v>-22.41</v>
      </c>
      <c r="H252" s="2">
        <v>12.19</v>
      </c>
      <c r="I252" s="2">
        <v>3.23</v>
      </c>
      <c r="J252" s="1" t="s">
        <v>232</v>
      </c>
      <c r="K252" s="1" t="s">
        <v>299</v>
      </c>
      <c r="L252" s="1" t="s">
        <v>295</v>
      </c>
      <c r="M252" s="4">
        <v>42672</v>
      </c>
      <c r="N252" s="1">
        <v>91.8</v>
      </c>
      <c r="O252" s="1">
        <v>31.5</v>
      </c>
      <c r="P252" s="3" t="s">
        <v>300</v>
      </c>
      <c r="T252" s="1"/>
    </row>
    <row r="253" spans="1:20" x14ac:dyDescent="0.25">
      <c r="A253" s="12" t="s">
        <v>308</v>
      </c>
      <c r="B253" s="1" t="s">
        <v>231</v>
      </c>
      <c r="C253" s="1">
        <v>2016</v>
      </c>
      <c r="D253" s="1" t="s">
        <v>28</v>
      </c>
      <c r="E253" s="1" t="s">
        <v>19</v>
      </c>
      <c r="F253" s="1" t="s">
        <v>14</v>
      </c>
      <c r="G253" s="2">
        <v>-22.56</v>
      </c>
      <c r="H253" s="2">
        <v>12.31</v>
      </c>
      <c r="I253" s="2">
        <v>3.21</v>
      </c>
      <c r="J253" s="1" t="s">
        <v>232</v>
      </c>
      <c r="K253" s="1" t="s">
        <v>267</v>
      </c>
      <c r="L253" s="1" t="s">
        <v>309</v>
      </c>
      <c r="M253" s="4">
        <v>42672</v>
      </c>
      <c r="N253" s="1">
        <v>90.6</v>
      </c>
      <c r="O253" s="1">
        <v>31.9</v>
      </c>
      <c r="P253" s="3" t="s">
        <v>310</v>
      </c>
      <c r="T253" s="1"/>
    </row>
    <row r="254" spans="1:20" x14ac:dyDescent="0.25">
      <c r="A254" s="12" t="s">
        <v>319</v>
      </c>
      <c r="B254" s="1" t="s">
        <v>231</v>
      </c>
      <c r="C254" s="1">
        <v>2016</v>
      </c>
      <c r="D254" s="1" t="s">
        <v>28</v>
      </c>
      <c r="E254" s="1" t="s">
        <v>19</v>
      </c>
      <c r="F254" s="1" t="s">
        <v>14</v>
      </c>
      <c r="G254" s="2">
        <v>-21.99</v>
      </c>
      <c r="H254" s="2">
        <v>11.64</v>
      </c>
      <c r="I254" s="2">
        <v>3.21</v>
      </c>
      <c r="J254" s="1" t="s">
        <v>232</v>
      </c>
      <c r="K254" s="1" t="s">
        <v>320</v>
      </c>
      <c r="L254" s="1" t="s">
        <v>321</v>
      </c>
      <c r="M254" s="4">
        <v>42679</v>
      </c>
      <c r="N254" s="1">
        <v>105.8</v>
      </c>
      <c r="O254" s="1">
        <v>35.4</v>
      </c>
      <c r="P254" s="3" t="s">
        <v>322</v>
      </c>
      <c r="T254" s="1"/>
    </row>
    <row r="255" spans="1:20" x14ac:dyDescent="0.25">
      <c r="A255" s="12" t="s">
        <v>328</v>
      </c>
      <c r="B255" s="1" t="s">
        <v>231</v>
      </c>
      <c r="C255" s="1">
        <v>2016</v>
      </c>
      <c r="D255" s="1" t="s">
        <v>28</v>
      </c>
      <c r="E255" s="1" t="s">
        <v>19</v>
      </c>
      <c r="F255" s="1" t="s">
        <v>14</v>
      </c>
      <c r="G255" s="2">
        <v>-21.77</v>
      </c>
      <c r="H255" s="2">
        <v>11.52</v>
      </c>
      <c r="I255" s="2">
        <v>3.22</v>
      </c>
      <c r="J255" s="1" t="s">
        <v>232</v>
      </c>
      <c r="K255" s="1" t="s">
        <v>329</v>
      </c>
      <c r="L255" s="1" t="s">
        <v>330</v>
      </c>
      <c r="M255" s="4">
        <v>42656</v>
      </c>
      <c r="N255" s="1">
        <v>117.9</v>
      </c>
      <c r="O255" s="1">
        <v>42.1</v>
      </c>
      <c r="P255" s="3" t="s">
        <v>331</v>
      </c>
      <c r="Q255" s="1" t="s">
        <v>332</v>
      </c>
      <c r="T255" s="1"/>
    </row>
    <row r="256" spans="1:20" x14ac:dyDescent="0.25">
      <c r="A256" s="12" t="s">
        <v>335</v>
      </c>
      <c r="B256" s="1" t="s">
        <v>231</v>
      </c>
      <c r="C256" s="1">
        <v>2016</v>
      </c>
      <c r="D256" s="1" t="s">
        <v>28</v>
      </c>
      <c r="E256" s="1" t="s">
        <v>19</v>
      </c>
      <c r="F256" s="1" t="s">
        <v>14</v>
      </c>
      <c r="G256" s="2">
        <v>-23.16</v>
      </c>
      <c r="H256" s="2">
        <v>11.43</v>
      </c>
      <c r="I256" s="2">
        <v>3.24</v>
      </c>
      <c r="J256" s="1" t="s">
        <v>232</v>
      </c>
      <c r="K256" s="1" t="s">
        <v>267</v>
      </c>
      <c r="L256" s="1" t="s">
        <v>330</v>
      </c>
      <c r="M256" s="4">
        <v>42662</v>
      </c>
      <c r="N256" s="1">
        <v>107.2</v>
      </c>
      <c r="O256" s="1">
        <v>36.799999999999997</v>
      </c>
      <c r="P256" s="3" t="s">
        <v>336</v>
      </c>
      <c r="T256" s="1"/>
    </row>
    <row r="257" spans="1:20" x14ac:dyDescent="0.25">
      <c r="A257" s="12" t="s">
        <v>340</v>
      </c>
      <c r="B257" s="1" t="s">
        <v>231</v>
      </c>
      <c r="C257" s="1">
        <v>2016</v>
      </c>
      <c r="D257" s="1" t="s">
        <v>28</v>
      </c>
      <c r="E257" s="1" t="s">
        <v>19</v>
      </c>
      <c r="F257" s="1" t="s">
        <v>14</v>
      </c>
      <c r="G257" s="2">
        <v>-21.87</v>
      </c>
      <c r="H257" s="2">
        <v>11.72</v>
      </c>
      <c r="I257" s="2">
        <v>3.3</v>
      </c>
      <c r="J257" s="1" t="s">
        <v>232</v>
      </c>
      <c r="K257" s="1" t="s">
        <v>238</v>
      </c>
      <c r="L257" s="1" t="s">
        <v>341</v>
      </c>
      <c r="M257" s="4">
        <v>42679</v>
      </c>
      <c r="N257" s="1">
        <v>106.2</v>
      </c>
      <c r="O257" s="1">
        <v>26.5</v>
      </c>
      <c r="P257" s="3" t="s">
        <v>342</v>
      </c>
      <c r="T257" s="1"/>
    </row>
    <row r="258" spans="1:20" x14ac:dyDescent="0.25">
      <c r="A258" s="12" t="s">
        <v>15</v>
      </c>
      <c r="B258" s="1" t="s">
        <v>12</v>
      </c>
      <c r="C258" s="1">
        <v>2017</v>
      </c>
      <c r="D258" s="1" t="s">
        <v>21</v>
      </c>
      <c r="E258" s="1" t="s">
        <v>19</v>
      </c>
      <c r="F258" s="1" t="s">
        <v>14</v>
      </c>
      <c r="G258" s="2">
        <v>-19.510000000000002</v>
      </c>
      <c r="H258" s="2">
        <v>14.26</v>
      </c>
      <c r="I258" s="10">
        <v>3.238491209048564</v>
      </c>
      <c r="J258" s="1" t="s">
        <v>16</v>
      </c>
      <c r="K258" s="1" t="s">
        <v>17</v>
      </c>
      <c r="L258" s="1" t="s">
        <v>18</v>
      </c>
      <c r="M258" s="4">
        <v>43013</v>
      </c>
      <c r="N258" s="1">
        <v>88.7</v>
      </c>
      <c r="O258" s="1">
        <v>31.2</v>
      </c>
      <c r="P258" s="3" t="s">
        <v>376</v>
      </c>
      <c r="Q258" s="1" t="s">
        <v>20</v>
      </c>
      <c r="T258" s="1"/>
    </row>
    <row r="259" spans="1:20" x14ac:dyDescent="0.25">
      <c r="A259" s="12" t="s">
        <v>33</v>
      </c>
      <c r="B259" s="1" t="s">
        <v>12</v>
      </c>
      <c r="C259" s="1">
        <v>2017</v>
      </c>
      <c r="D259" s="1" t="s">
        <v>21</v>
      </c>
      <c r="E259" s="1" t="s">
        <v>19</v>
      </c>
      <c r="F259" s="1" t="s">
        <v>14</v>
      </c>
      <c r="G259" s="2">
        <v>-20.260000000000002</v>
      </c>
      <c r="H259" s="2">
        <v>13.63</v>
      </c>
      <c r="I259" s="10">
        <v>3.1658673212306394</v>
      </c>
      <c r="J259" s="1" t="s">
        <v>16</v>
      </c>
      <c r="K259" s="1" t="s">
        <v>34</v>
      </c>
      <c r="L259" s="1" t="s">
        <v>35</v>
      </c>
      <c r="M259" s="4">
        <v>43013</v>
      </c>
      <c r="N259" s="1">
        <v>106.1</v>
      </c>
      <c r="O259" s="1">
        <v>36.799999999999997</v>
      </c>
      <c r="Q259" s="1" t="s">
        <v>36</v>
      </c>
      <c r="T259" s="1"/>
    </row>
    <row r="260" spans="1:20" x14ac:dyDescent="0.25">
      <c r="A260" s="12" t="s">
        <v>43</v>
      </c>
      <c r="B260" s="1" t="s">
        <v>12</v>
      </c>
      <c r="C260" s="1">
        <v>2017</v>
      </c>
      <c r="D260" s="1" t="s">
        <v>21</v>
      </c>
      <c r="E260" s="1" t="s">
        <v>19</v>
      </c>
      <c r="F260" s="1" t="s">
        <v>14</v>
      </c>
      <c r="G260" s="2">
        <v>-21.56</v>
      </c>
      <c r="H260" s="2">
        <v>12.13</v>
      </c>
      <c r="I260" s="10">
        <v>3.2370487306012543</v>
      </c>
      <c r="J260" s="1" t="s">
        <v>16</v>
      </c>
      <c r="K260" s="1" t="s">
        <v>44</v>
      </c>
      <c r="L260" s="1" t="s">
        <v>45</v>
      </c>
      <c r="M260" s="4">
        <v>43013</v>
      </c>
      <c r="N260" s="1">
        <v>99.5</v>
      </c>
      <c r="O260" s="1">
        <v>34.200000000000003</v>
      </c>
      <c r="Q260" s="1" t="s">
        <v>46</v>
      </c>
      <c r="T260" s="1"/>
    </row>
    <row r="261" spans="1:20" x14ac:dyDescent="0.25">
      <c r="A261" s="12" t="s">
        <v>54</v>
      </c>
      <c r="B261" s="1" t="s">
        <v>12</v>
      </c>
      <c r="C261" s="1">
        <v>2017</v>
      </c>
      <c r="D261" s="1" t="s">
        <v>21</v>
      </c>
      <c r="E261" s="1" t="s">
        <v>19</v>
      </c>
      <c r="F261" s="1" t="s">
        <v>14</v>
      </c>
      <c r="G261" s="2">
        <v>-20.03</v>
      </c>
      <c r="H261" s="2">
        <v>13.02</v>
      </c>
      <c r="I261" s="10">
        <v>3.1568044274340274</v>
      </c>
      <c r="J261" s="1" t="s">
        <v>16</v>
      </c>
      <c r="K261" s="1" t="s">
        <v>55</v>
      </c>
      <c r="L261" s="1" t="s">
        <v>56</v>
      </c>
      <c r="M261" s="4">
        <v>43017</v>
      </c>
      <c r="N261" s="1">
        <v>100</v>
      </c>
      <c r="O261" s="1">
        <v>36.700000000000003</v>
      </c>
      <c r="P261" s="3" t="s">
        <v>57</v>
      </c>
      <c r="Q261" s="1" t="s">
        <v>58</v>
      </c>
      <c r="T261" s="1"/>
    </row>
    <row r="262" spans="1:20" x14ac:dyDescent="0.25">
      <c r="A262" s="12" t="s">
        <v>64</v>
      </c>
      <c r="B262" s="1" t="s">
        <v>12</v>
      </c>
      <c r="C262" s="1">
        <v>2017</v>
      </c>
      <c r="D262" s="1" t="s">
        <v>21</v>
      </c>
      <c r="E262" s="1" t="s">
        <v>19</v>
      </c>
      <c r="F262" s="1" t="s">
        <v>14</v>
      </c>
      <c r="G262" s="2">
        <v>-19.82</v>
      </c>
      <c r="H262" s="2">
        <v>13.63</v>
      </c>
      <c r="I262" s="10">
        <v>3.1725962652241906</v>
      </c>
      <c r="J262" s="1" t="s">
        <v>16</v>
      </c>
      <c r="K262" s="1" t="s">
        <v>65</v>
      </c>
      <c r="L262" s="1" t="s">
        <v>66</v>
      </c>
      <c r="M262" s="4">
        <v>43017</v>
      </c>
      <c r="N262" s="1">
        <v>99.9</v>
      </c>
      <c r="O262" s="1">
        <v>36.299999999999997</v>
      </c>
      <c r="P262" s="3" t="s">
        <v>67</v>
      </c>
      <c r="Q262" s="1" t="s">
        <v>68</v>
      </c>
      <c r="T262" s="1"/>
    </row>
    <row r="263" spans="1:20" x14ac:dyDescent="0.25">
      <c r="A263" s="12" t="s">
        <v>73</v>
      </c>
      <c r="B263" s="1" t="s">
        <v>12</v>
      </c>
      <c r="C263" s="1">
        <v>2017</v>
      </c>
      <c r="D263" s="1" t="s">
        <v>21</v>
      </c>
      <c r="E263" s="1" t="s">
        <v>19</v>
      </c>
      <c r="F263" s="1" t="s">
        <v>14</v>
      </c>
      <c r="G263" s="2">
        <v>-20.3</v>
      </c>
      <c r="H263" s="2">
        <v>13.83</v>
      </c>
      <c r="I263" s="10">
        <v>3.1742559720651853</v>
      </c>
      <c r="J263" s="1" t="s">
        <v>16</v>
      </c>
      <c r="K263" s="1" t="s">
        <v>74</v>
      </c>
      <c r="L263" s="1" t="s">
        <v>75</v>
      </c>
      <c r="M263" s="4">
        <v>43021</v>
      </c>
      <c r="N263" s="1">
        <v>87.1</v>
      </c>
      <c r="O263" s="1">
        <v>33.299999999999997</v>
      </c>
      <c r="P263" s="3" t="s">
        <v>76</v>
      </c>
      <c r="Q263" s="1" t="s">
        <v>77</v>
      </c>
      <c r="T263" s="1"/>
    </row>
    <row r="264" spans="1:20" x14ac:dyDescent="0.25">
      <c r="A264" s="12" t="s">
        <v>84</v>
      </c>
      <c r="B264" s="1" t="s">
        <v>12</v>
      </c>
      <c r="C264" s="1">
        <v>2017</v>
      </c>
      <c r="D264" s="1" t="s">
        <v>21</v>
      </c>
      <c r="E264" s="1" t="s">
        <v>19</v>
      </c>
      <c r="F264" s="1" t="s">
        <v>14</v>
      </c>
      <c r="G264" s="2">
        <v>-19.5</v>
      </c>
      <c r="H264" s="2">
        <v>14.23</v>
      </c>
      <c r="I264" s="10">
        <v>3.1521148536609931</v>
      </c>
      <c r="J264" s="1" t="s">
        <v>16</v>
      </c>
      <c r="K264" s="1" t="s">
        <v>85</v>
      </c>
      <c r="L264" s="1" t="s">
        <v>86</v>
      </c>
      <c r="M264" s="4">
        <v>43021</v>
      </c>
      <c r="N264" s="1">
        <v>89.4</v>
      </c>
      <c r="O264" s="1">
        <v>30</v>
      </c>
      <c r="P264" s="3" t="s">
        <v>87</v>
      </c>
      <c r="Q264" s="1" t="s">
        <v>88</v>
      </c>
      <c r="T264" s="1"/>
    </row>
    <row r="265" spans="1:20" x14ac:dyDescent="0.25">
      <c r="A265" s="12" t="s">
        <v>93</v>
      </c>
      <c r="B265" s="1" t="s">
        <v>12</v>
      </c>
      <c r="C265" s="1">
        <v>2017</v>
      </c>
      <c r="D265" s="1" t="s">
        <v>21</v>
      </c>
      <c r="E265" s="1" t="s">
        <v>19</v>
      </c>
      <c r="F265" s="1" t="s">
        <v>14</v>
      </c>
      <c r="G265" s="2">
        <v>-20.239999999999998</v>
      </c>
      <c r="H265" s="2">
        <v>13.75</v>
      </c>
      <c r="I265" s="10">
        <v>3.1549280614012782</v>
      </c>
      <c r="J265" s="1" t="s">
        <v>16</v>
      </c>
      <c r="K265" s="1" t="s">
        <v>94</v>
      </c>
      <c r="L265" s="1" t="s">
        <v>95</v>
      </c>
      <c r="M265" s="4">
        <v>43017</v>
      </c>
      <c r="N265" s="1">
        <v>87.4</v>
      </c>
      <c r="O265" s="1">
        <v>31.4</v>
      </c>
      <c r="P265" s="3">
        <v>968255</v>
      </c>
      <c r="Q265" s="1" t="s">
        <v>96</v>
      </c>
      <c r="T265" s="1"/>
    </row>
    <row r="266" spans="1:20" x14ac:dyDescent="0.25">
      <c r="A266" s="12" t="s">
        <v>101</v>
      </c>
      <c r="B266" s="1" t="s">
        <v>12</v>
      </c>
      <c r="C266" s="1">
        <v>2017</v>
      </c>
      <c r="D266" s="1" t="s">
        <v>21</v>
      </c>
      <c r="E266" s="1" t="s">
        <v>19</v>
      </c>
      <c r="F266" s="1" t="s">
        <v>14</v>
      </c>
      <c r="G266" s="2">
        <v>-20.309999999999999</v>
      </c>
      <c r="H266" s="2">
        <v>13.95</v>
      </c>
      <c r="I266" s="10">
        <v>3.225834784829694</v>
      </c>
      <c r="J266" s="1" t="s">
        <v>16</v>
      </c>
      <c r="K266" s="1" t="s">
        <v>102</v>
      </c>
      <c r="L266" s="1" t="s">
        <v>103</v>
      </c>
      <c r="M266" s="4">
        <v>43013</v>
      </c>
      <c r="N266" s="1">
        <v>91.7</v>
      </c>
      <c r="O266" s="1">
        <v>32.9</v>
      </c>
      <c r="Q266" s="1" t="s">
        <v>104</v>
      </c>
      <c r="T266" s="1"/>
    </row>
    <row r="267" spans="1:20" x14ac:dyDescent="0.25">
      <c r="A267" s="12" t="s">
        <v>109</v>
      </c>
      <c r="B267" s="1" t="s">
        <v>12</v>
      </c>
      <c r="C267" s="1">
        <v>2017</v>
      </c>
      <c r="D267" s="1" t="s">
        <v>21</v>
      </c>
      <c r="E267" s="1" t="s">
        <v>19</v>
      </c>
      <c r="F267" s="1" t="s">
        <v>14</v>
      </c>
      <c r="G267" s="2">
        <v>-19.25</v>
      </c>
      <c r="H267" s="2">
        <v>14.3</v>
      </c>
      <c r="I267" s="10">
        <v>3.1819129697999005</v>
      </c>
      <c r="J267" s="1" t="s">
        <v>16</v>
      </c>
      <c r="K267" s="1" t="s">
        <v>110</v>
      </c>
      <c r="L267" s="1" t="s">
        <v>111</v>
      </c>
      <c r="M267" s="4">
        <v>43011</v>
      </c>
      <c r="N267" s="1">
        <v>88.9</v>
      </c>
      <c r="O267" s="1">
        <v>33.4</v>
      </c>
      <c r="P267" s="3" t="s">
        <v>112</v>
      </c>
      <c r="Q267" s="1" t="s">
        <v>113</v>
      </c>
      <c r="T267" s="1"/>
    </row>
    <row r="268" spans="1:20" x14ac:dyDescent="0.25">
      <c r="A268" s="12" t="s">
        <v>120</v>
      </c>
      <c r="B268" s="1" t="s">
        <v>12</v>
      </c>
      <c r="C268" s="1">
        <v>2017</v>
      </c>
      <c r="D268" s="1" t="s">
        <v>21</v>
      </c>
      <c r="E268" s="1" t="s">
        <v>19</v>
      </c>
      <c r="F268" s="1" t="s">
        <v>14</v>
      </c>
      <c r="G268" s="2">
        <v>-20.75</v>
      </c>
      <c r="H268" s="2">
        <v>13.44</v>
      </c>
      <c r="I268" s="10">
        <v>3.1999919612070906</v>
      </c>
      <c r="J268" s="1" t="s">
        <v>48</v>
      </c>
      <c r="K268" s="1" t="s">
        <v>121</v>
      </c>
      <c r="L268" s="1" t="s">
        <v>122</v>
      </c>
      <c r="M268" s="4">
        <v>43013</v>
      </c>
      <c r="N268" s="1">
        <v>92</v>
      </c>
      <c r="O268" s="1">
        <v>31.1</v>
      </c>
      <c r="P268" s="3">
        <v>998623</v>
      </c>
      <c r="Q268" s="1" t="s">
        <v>123</v>
      </c>
      <c r="T268" s="1"/>
    </row>
    <row r="269" spans="1:20" x14ac:dyDescent="0.25">
      <c r="A269" s="12" t="s">
        <v>130</v>
      </c>
      <c r="B269" s="1" t="s">
        <v>12</v>
      </c>
      <c r="C269" s="1">
        <v>2017</v>
      </c>
      <c r="D269" s="1" t="s">
        <v>21</v>
      </c>
      <c r="E269" s="1" t="s">
        <v>19</v>
      </c>
      <c r="F269" s="1" t="s">
        <v>14</v>
      </c>
      <c r="G269" s="2">
        <v>-19.23</v>
      </c>
      <c r="H269" s="2">
        <v>14.47</v>
      </c>
      <c r="I269" s="10">
        <v>3.1763754099390189</v>
      </c>
      <c r="J269" s="1" t="s">
        <v>48</v>
      </c>
      <c r="K269" s="1" t="s">
        <v>131</v>
      </c>
      <c r="L269" s="1" t="s">
        <v>132</v>
      </c>
      <c r="M269" s="4">
        <v>43029</v>
      </c>
      <c r="N269" s="1">
        <v>85.3</v>
      </c>
      <c r="O269" s="1">
        <v>31.6</v>
      </c>
      <c r="P269" s="3" t="s">
        <v>133</v>
      </c>
      <c r="Q269" s="1" t="s">
        <v>134</v>
      </c>
      <c r="T269" s="1"/>
    </row>
    <row r="270" spans="1:20" x14ac:dyDescent="0.25">
      <c r="A270" s="12" t="s">
        <v>139</v>
      </c>
      <c r="B270" s="1" t="s">
        <v>12</v>
      </c>
      <c r="C270" s="1">
        <v>2017</v>
      </c>
      <c r="D270" s="1" t="s">
        <v>21</v>
      </c>
      <c r="E270" s="1" t="s">
        <v>19</v>
      </c>
      <c r="F270" s="1" t="s">
        <v>14</v>
      </c>
      <c r="G270" s="2">
        <v>-18.649999999999999</v>
      </c>
      <c r="H270" s="2">
        <v>13.95</v>
      </c>
      <c r="I270" s="10">
        <v>3.1932934040641854</v>
      </c>
      <c r="J270" s="1" t="s">
        <v>48</v>
      </c>
      <c r="K270" s="1" t="s">
        <v>140</v>
      </c>
      <c r="L270" s="1" t="s">
        <v>141</v>
      </c>
      <c r="M270" s="4">
        <v>43017</v>
      </c>
      <c r="N270" s="1">
        <v>88.6</v>
      </c>
      <c r="O270" s="1">
        <v>32.700000000000003</v>
      </c>
      <c r="P270" s="3">
        <v>998830</v>
      </c>
      <c r="Q270" s="1" t="s">
        <v>142</v>
      </c>
      <c r="T270" s="1"/>
    </row>
    <row r="271" spans="1:20" x14ac:dyDescent="0.25">
      <c r="A271" s="12" t="s">
        <v>149</v>
      </c>
      <c r="B271" s="1" t="s">
        <v>12</v>
      </c>
      <c r="C271" s="1">
        <v>2017</v>
      </c>
      <c r="D271" s="1" t="s">
        <v>21</v>
      </c>
      <c r="E271" s="1" t="s">
        <v>19</v>
      </c>
      <c r="F271" s="1" t="s">
        <v>14</v>
      </c>
      <c r="G271" s="2">
        <v>-19.48</v>
      </c>
      <c r="H271" s="2">
        <v>13.96</v>
      </c>
      <c r="I271" s="10">
        <v>3.1633518119085116</v>
      </c>
      <c r="J271" s="1" t="s">
        <v>48</v>
      </c>
      <c r="K271" s="1" t="s">
        <v>150</v>
      </c>
      <c r="L271" s="1" t="s">
        <v>151</v>
      </c>
      <c r="M271" s="4">
        <v>43025</v>
      </c>
      <c r="N271" s="1">
        <v>85.2</v>
      </c>
      <c r="O271" s="1">
        <v>31.5</v>
      </c>
      <c r="P271" s="3" t="s">
        <v>117</v>
      </c>
      <c r="Q271" s="1" t="s">
        <v>152</v>
      </c>
      <c r="T271" s="1"/>
    </row>
    <row r="272" spans="1:20" x14ac:dyDescent="0.25">
      <c r="A272" s="12" t="s">
        <v>159</v>
      </c>
      <c r="B272" s="1" t="s">
        <v>12</v>
      </c>
      <c r="C272" s="1">
        <v>2017</v>
      </c>
      <c r="D272" s="1" t="s">
        <v>21</v>
      </c>
      <c r="E272" s="1" t="s">
        <v>19</v>
      </c>
      <c r="F272" s="1" t="s">
        <v>14</v>
      </c>
      <c r="G272" s="1">
        <v>-18.98</v>
      </c>
      <c r="H272" s="2">
        <v>13.93</v>
      </c>
      <c r="I272" s="10">
        <v>3.1551488096894622</v>
      </c>
      <c r="J272" s="1" t="s">
        <v>48</v>
      </c>
      <c r="K272" s="1" t="s">
        <v>160</v>
      </c>
      <c r="L272" s="1" t="s">
        <v>161</v>
      </c>
      <c r="M272" s="4">
        <v>43025</v>
      </c>
      <c r="N272" s="1">
        <v>87.4</v>
      </c>
      <c r="O272" s="1">
        <v>31.7</v>
      </c>
      <c r="P272" s="3" t="s">
        <v>162</v>
      </c>
      <c r="Q272" s="1" t="s">
        <v>163</v>
      </c>
      <c r="T272" s="1"/>
    </row>
    <row r="273" spans="1:20" x14ac:dyDescent="0.25">
      <c r="A273" s="12" t="s">
        <v>168</v>
      </c>
      <c r="B273" s="1" t="s">
        <v>12</v>
      </c>
      <c r="C273" s="1">
        <v>2017</v>
      </c>
      <c r="D273" s="1" t="s">
        <v>21</v>
      </c>
      <c r="E273" s="1" t="s">
        <v>19</v>
      </c>
      <c r="F273" s="1" t="s">
        <v>14</v>
      </c>
      <c r="G273" s="2">
        <v>-19.54</v>
      </c>
      <c r="H273" s="2">
        <v>13.66</v>
      </c>
      <c r="I273" s="10">
        <v>3.1350897356976408</v>
      </c>
      <c r="J273" s="1" t="s">
        <v>48</v>
      </c>
      <c r="K273" s="1" t="s">
        <v>169</v>
      </c>
      <c r="L273" s="1" t="s">
        <v>170</v>
      </c>
      <c r="M273" s="4">
        <v>43013</v>
      </c>
      <c r="N273" s="1">
        <v>87.8</v>
      </c>
      <c r="O273" s="1">
        <v>32.299999999999997</v>
      </c>
      <c r="P273" s="3" t="s">
        <v>81</v>
      </c>
      <c r="Q273" s="1" t="s">
        <v>171</v>
      </c>
      <c r="T273" s="1"/>
    </row>
    <row r="274" spans="1:20" x14ac:dyDescent="0.25">
      <c r="A274" s="12" t="s">
        <v>178</v>
      </c>
      <c r="B274" s="1" t="s">
        <v>12</v>
      </c>
      <c r="C274" s="1">
        <v>2017</v>
      </c>
      <c r="D274" s="1" t="s">
        <v>21</v>
      </c>
      <c r="E274" s="1" t="s">
        <v>19</v>
      </c>
      <c r="F274" s="1" t="s">
        <v>14</v>
      </c>
      <c r="G274" s="2">
        <v>-19.04</v>
      </c>
      <c r="H274" s="2">
        <v>14.48</v>
      </c>
      <c r="I274" s="10">
        <v>3.1921464881109265</v>
      </c>
      <c r="J274" s="1" t="s">
        <v>48</v>
      </c>
      <c r="K274" s="1" t="s">
        <v>179</v>
      </c>
      <c r="L274" s="1" t="s">
        <v>180</v>
      </c>
      <c r="M274" s="4">
        <v>43013</v>
      </c>
      <c r="N274" s="1">
        <v>90.2</v>
      </c>
      <c r="O274" s="1">
        <v>33</v>
      </c>
      <c r="P274" s="3" t="s">
        <v>181</v>
      </c>
      <c r="Q274" s="1" t="s">
        <v>182</v>
      </c>
      <c r="T274" s="1"/>
    </row>
    <row r="275" spans="1:20" x14ac:dyDescent="0.25">
      <c r="A275" s="12" t="s">
        <v>192</v>
      </c>
      <c r="B275" s="1" t="s">
        <v>12</v>
      </c>
      <c r="C275" s="1">
        <v>2017</v>
      </c>
      <c r="D275" s="1" t="s">
        <v>21</v>
      </c>
      <c r="E275" s="1" t="s">
        <v>19</v>
      </c>
      <c r="F275" s="1" t="s">
        <v>14</v>
      </c>
      <c r="G275" s="2">
        <v>-20.37</v>
      </c>
      <c r="H275" s="2">
        <v>13.53</v>
      </c>
      <c r="I275" s="10">
        <v>3.2088277898184518</v>
      </c>
      <c r="J275" s="1" t="s">
        <v>16</v>
      </c>
      <c r="K275" s="1" t="s">
        <v>193</v>
      </c>
      <c r="L275" s="1" t="s">
        <v>194</v>
      </c>
      <c r="M275" s="4">
        <v>43021</v>
      </c>
      <c r="N275" s="1">
        <v>99.4</v>
      </c>
      <c r="O275" s="1">
        <v>36.4</v>
      </c>
      <c r="P275" s="3" t="s">
        <v>377</v>
      </c>
      <c r="Q275" s="1" t="s">
        <v>195</v>
      </c>
      <c r="T275" s="1"/>
    </row>
    <row r="276" spans="1:20" x14ac:dyDescent="0.25">
      <c r="A276" s="12" t="s">
        <v>202</v>
      </c>
      <c r="B276" s="1" t="s">
        <v>12</v>
      </c>
      <c r="C276" s="1">
        <v>2017</v>
      </c>
      <c r="D276" s="1" t="s">
        <v>21</v>
      </c>
      <c r="E276" s="1" t="s">
        <v>19</v>
      </c>
      <c r="F276" s="1" t="s">
        <v>14</v>
      </c>
      <c r="G276" s="2">
        <v>-21.71</v>
      </c>
      <c r="H276" s="2">
        <v>13.36</v>
      </c>
      <c r="I276" s="10">
        <v>3.1520405179774302</v>
      </c>
      <c r="J276" s="1" t="s">
        <v>16</v>
      </c>
      <c r="K276" s="1" t="s">
        <v>203</v>
      </c>
      <c r="L276" s="1" t="s">
        <v>204</v>
      </c>
      <c r="M276" s="4">
        <v>43029</v>
      </c>
      <c r="N276" s="1">
        <v>85.6</v>
      </c>
      <c r="O276" s="1">
        <v>31.1</v>
      </c>
      <c r="P276" s="3" t="s">
        <v>205</v>
      </c>
      <c r="Q276" s="1" t="s">
        <v>206</v>
      </c>
      <c r="T276" s="1"/>
    </row>
    <row r="277" spans="1:20" x14ac:dyDescent="0.25">
      <c r="A277" s="12" t="s">
        <v>211</v>
      </c>
      <c r="B277" s="1" t="s">
        <v>12</v>
      </c>
      <c r="C277" s="1">
        <v>2017</v>
      </c>
      <c r="D277" s="1" t="s">
        <v>21</v>
      </c>
      <c r="E277" s="1" t="s">
        <v>214</v>
      </c>
      <c r="F277" s="1" t="s">
        <v>14</v>
      </c>
      <c r="G277" s="2">
        <v>-20.58</v>
      </c>
      <c r="H277" s="2">
        <v>13.59</v>
      </c>
      <c r="I277" s="10">
        <v>3.1463452403531402</v>
      </c>
      <c r="J277" s="1" t="s">
        <v>63</v>
      </c>
      <c r="K277" s="1" t="s">
        <v>212</v>
      </c>
      <c r="L277" s="1" t="s">
        <v>213</v>
      </c>
      <c r="M277" s="4">
        <v>43035</v>
      </c>
      <c r="N277" s="1">
        <v>90.9</v>
      </c>
      <c r="O277" s="1">
        <v>31.9</v>
      </c>
      <c r="P277" s="3" t="s">
        <v>215</v>
      </c>
      <c r="Q277" s="1" t="s">
        <v>216</v>
      </c>
      <c r="T277" s="1"/>
    </row>
    <row r="278" spans="1:20" x14ac:dyDescent="0.25">
      <c r="A278" s="12" t="s">
        <v>221</v>
      </c>
      <c r="B278" s="1" t="s">
        <v>12</v>
      </c>
      <c r="C278" s="1">
        <v>2017</v>
      </c>
      <c r="D278" s="1" t="s">
        <v>21</v>
      </c>
      <c r="E278" s="1" t="s">
        <v>19</v>
      </c>
      <c r="F278" s="1" t="s">
        <v>14</v>
      </c>
      <c r="G278" s="2">
        <v>-21.23</v>
      </c>
      <c r="H278" s="2">
        <v>11.67</v>
      </c>
      <c r="I278" s="10">
        <v>3.167365718542158</v>
      </c>
      <c r="J278" s="1" t="s">
        <v>63</v>
      </c>
      <c r="K278" s="1" t="s">
        <v>222</v>
      </c>
      <c r="L278" s="1" t="s">
        <v>223</v>
      </c>
      <c r="M278" s="4">
        <v>43034</v>
      </c>
      <c r="N278" s="1">
        <v>107</v>
      </c>
      <c r="O278" s="1">
        <v>36.5</v>
      </c>
      <c r="P278" s="3" t="s">
        <v>224</v>
      </c>
      <c r="Q278" s="1" t="s">
        <v>225</v>
      </c>
      <c r="T278" s="1"/>
    </row>
    <row r="279" spans="1:20" x14ac:dyDescent="0.25">
      <c r="A279" s="12" t="s">
        <v>226</v>
      </c>
      <c r="B279" s="1" t="s">
        <v>12</v>
      </c>
      <c r="C279" s="1">
        <v>2017</v>
      </c>
      <c r="D279" s="1" t="s">
        <v>21</v>
      </c>
      <c r="E279" s="1" t="s">
        <v>228</v>
      </c>
      <c r="F279" s="1" t="s">
        <v>14</v>
      </c>
      <c r="G279" s="2">
        <v>-21.19</v>
      </c>
      <c r="H279" s="2">
        <v>12.27</v>
      </c>
      <c r="I279" s="10">
        <v>3.2716715062735906</v>
      </c>
      <c r="J279" s="1" t="s">
        <v>63</v>
      </c>
      <c r="K279" s="1" t="s">
        <v>227</v>
      </c>
      <c r="L279" s="1" t="s">
        <v>223</v>
      </c>
      <c r="M279" s="4">
        <v>43034</v>
      </c>
      <c r="N279" s="1">
        <v>102.8</v>
      </c>
      <c r="O279" s="1">
        <v>36.1</v>
      </c>
      <c r="Q279" s="1" t="s">
        <v>229</v>
      </c>
      <c r="T279" s="1"/>
    </row>
    <row r="280" spans="1:20" x14ac:dyDescent="0.25">
      <c r="A280" s="12" t="s">
        <v>237</v>
      </c>
      <c r="B280" s="1" t="s">
        <v>231</v>
      </c>
      <c r="C280" s="1">
        <v>2017</v>
      </c>
      <c r="D280" s="1" t="s">
        <v>21</v>
      </c>
      <c r="E280" s="1" t="s">
        <v>19</v>
      </c>
      <c r="F280" s="1" t="s">
        <v>14</v>
      </c>
      <c r="G280" s="2">
        <v>-23.24</v>
      </c>
      <c r="H280" s="2">
        <v>11.98</v>
      </c>
      <c r="I280" s="10">
        <v>3.2833072363162135</v>
      </c>
      <c r="J280" s="1" t="s">
        <v>236</v>
      </c>
      <c r="K280" s="1" t="s">
        <v>238</v>
      </c>
      <c r="L280" s="1" t="s">
        <v>239</v>
      </c>
      <c r="M280" s="4">
        <v>43017</v>
      </c>
      <c r="N280" s="1">
        <v>89.2</v>
      </c>
      <c r="O280" s="1">
        <v>31.6</v>
      </c>
      <c r="P280" s="3" t="s">
        <v>240</v>
      </c>
      <c r="Q280" s="1" t="s">
        <v>241</v>
      </c>
      <c r="T280" s="1"/>
    </row>
    <row r="281" spans="1:20" x14ac:dyDescent="0.25">
      <c r="A281" s="12" t="s">
        <v>247</v>
      </c>
      <c r="B281" s="1" t="s">
        <v>231</v>
      </c>
      <c r="C281" s="1">
        <v>2017</v>
      </c>
      <c r="D281" s="1" t="s">
        <v>21</v>
      </c>
      <c r="E281" s="1" t="s">
        <v>19</v>
      </c>
      <c r="F281" s="1" t="s">
        <v>14</v>
      </c>
      <c r="G281" s="2">
        <v>-23.03</v>
      </c>
      <c r="H281" s="2">
        <v>12.21</v>
      </c>
      <c r="I281" s="10">
        <v>3.1865767908884597</v>
      </c>
      <c r="J281" s="1" t="s">
        <v>236</v>
      </c>
      <c r="K281" s="1" t="s">
        <v>238</v>
      </c>
      <c r="L281" s="1" t="s">
        <v>239</v>
      </c>
      <c r="M281" s="4">
        <v>43029</v>
      </c>
      <c r="N281" s="1">
        <v>102.9</v>
      </c>
      <c r="O281" s="1">
        <v>37.6</v>
      </c>
      <c r="P281" s="3" t="s">
        <v>378</v>
      </c>
      <c r="Q281" s="1" t="s">
        <v>248</v>
      </c>
      <c r="T281" s="1"/>
    </row>
    <row r="282" spans="1:20" x14ac:dyDescent="0.25">
      <c r="A282" s="12" t="s">
        <v>254</v>
      </c>
      <c r="B282" s="1" t="s">
        <v>231</v>
      </c>
      <c r="C282" s="1">
        <v>2017</v>
      </c>
      <c r="D282" s="1" t="s">
        <v>21</v>
      </c>
      <c r="E282" s="1" t="s">
        <v>19</v>
      </c>
      <c r="F282" s="1" t="s">
        <v>14</v>
      </c>
      <c r="G282" s="2">
        <v>-22.16</v>
      </c>
      <c r="H282" s="2">
        <v>12.88</v>
      </c>
      <c r="I282" s="10">
        <v>3.2727781283445245</v>
      </c>
      <c r="J282" s="1" t="s">
        <v>236</v>
      </c>
      <c r="K282" s="1" t="s">
        <v>238</v>
      </c>
      <c r="L282" s="1" t="s">
        <v>239</v>
      </c>
      <c r="M282" s="4">
        <v>43021</v>
      </c>
      <c r="N282" s="1">
        <v>86.3</v>
      </c>
      <c r="O282" s="1">
        <v>32.5</v>
      </c>
      <c r="P282" s="3" t="s">
        <v>383</v>
      </c>
      <c r="Q282" s="1" t="s">
        <v>255</v>
      </c>
      <c r="T282" s="1"/>
    </row>
    <row r="283" spans="1:20" x14ac:dyDescent="0.25">
      <c r="A283" s="12" t="s">
        <v>258</v>
      </c>
      <c r="B283" s="1" t="s">
        <v>231</v>
      </c>
      <c r="C283" s="1">
        <v>2017</v>
      </c>
      <c r="D283" s="1" t="s">
        <v>21</v>
      </c>
      <c r="E283" s="1" t="s">
        <v>19</v>
      </c>
      <c r="F283" s="1" t="s">
        <v>14</v>
      </c>
      <c r="G283" s="2">
        <v>-22.55</v>
      </c>
      <c r="H283" s="2">
        <v>12.66</v>
      </c>
      <c r="I283" s="10">
        <v>3.1934177769805854</v>
      </c>
      <c r="J283" s="1" t="s">
        <v>236</v>
      </c>
      <c r="K283" s="1" t="s">
        <v>238</v>
      </c>
      <c r="L283" s="1" t="s">
        <v>239</v>
      </c>
      <c r="M283" s="4">
        <v>43021</v>
      </c>
      <c r="N283" s="1">
        <v>87.9</v>
      </c>
      <c r="O283" s="1">
        <v>31.2</v>
      </c>
      <c r="P283" s="3" t="s">
        <v>259</v>
      </c>
      <c r="Q283" s="1" t="s">
        <v>260</v>
      </c>
      <c r="T283" s="1"/>
    </row>
    <row r="284" spans="1:20" x14ac:dyDescent="0.25">
      <c r="A284" s="12" t="s">
        <v>262</v>
      </c>
      <c r="B284" s="1" t="s">
        <v>231</v>
      </c>
      <c r="C284" s="1">
        <v>2017</v>
      </c>
      <c r="D284" s="1" t="s">
        <v>21</v>
      </c>
      <c r="E284" s="1" t="s">
        <v>19</v>
      </c>
      <c r="F284" s="1" t="s">
        <v>14</v>
      </c>
      <c r="G284" s="2">
        <v>-22.81</v>
      </c>
      <c r="H284" s="2">
        <v>11.91</v>
      </c>
      <c r="I284" s="10">
        <v>3.2518503625909152</v>
      </c>
      <c r="J284" s="1" t="s">
        <v>236</v>
      </c>
      <c r="K284" s="1" t="s">
        <v>238</v>
      </c>
      <c r="L284" s="1" t="s">
        <v>239</v>
      </c>
      <c r="M284" s="4">
        <v>43025</v>
      </c>
      <c r="N284" s="1">
        <v>84.9</v>
      </c>
      <c r="O284" s="1">
        <v>31.1</v>
      </c>
      <c r="P284" s="3">
        <v>973030</v>
      </c>
      <c r="Q284" s="1" t="s">
        <v>263</v>
      </c>
      <c r="T284" s="1"/>
    </row>
    <row r="285" spans="1:20" x14ac:dyDescent="0.25">
      <c r="A285" s="12" t="s">
        <v>270</v>
      </c>
      <c r="B285" s="1" t="s">
        <v>231</v>
      </c>
      <c r="C285" s="1">
        <v>2017</v>
      </c>
      <c r="D285" s="1" t="s">
        <v>21</v>
      </c>
      <c r="E285" s="1" t="s">
        <v>19</v>
      </c>
      <c r="F285" s="1" t="s">
        <v>14</v>
      </c>
      <c r="G285" s="2">
        <v>-22.81</v>
      </c>
      <c r="H285" s="2">
        <v>11.72</v>
      </c>
      <c r="I285" s="10">
        <v>3.1941034305345628</v>
      </c>
      <c r="J285" s="1" t="s">
        <v>236</v>
      </c>
      <c r="K285" s="1" t="s">
        <v>238</v>
      </c>
      <c r="L285" s="1" t="s">
        <v>239</v>
      </c>
      <c r="M285" s="4">
        <v>43021</v>
      </c>
      <c r="N285" s="1">
        <v>103.7</v>
      </c>
      <c r="O285" s="1">
        <v>36.200000000000003</v>
      </c>
      <c r="P285" s="3" t="s">
        <v>379</v>
      </c>
      <c r="Q285" s="1" t="s">
        <v>271</v>
      </c>
      <c r="T285" s="1"/>
    </row>
    <row r="286" spans="1:20" x14ac:dyDescent="0.25">
      <c r="A286" s="12" t="s">
        <v>277</v>
      </c>
      <c r="B286" s="1" t="s">
        <v>231</v>
      </c>
      <c r="C286" s="1">
        <v>2017</v>
      </c>
      <c r="D286" s="1" t="s">
        <v>21</v>
      </c>
      <c r="E286" s="1" t="s">
        <v>19</v>
      </c>
      <c r="F286" s="1" t="s">
        <v>14</v>
      </c>
      <c r="G286" s="2">
        <v>-21.29</v>
      </c>
      <c r="H286" s="2">
        <v>13.08</v>
      </c>
      <c r="I286" s="10">
        <v>3.2778960832546891</v>
      </c>
      <c r="J286" s="1" t="s">
        <v>236</v>
      </c>
      <c r="K286" s="1" t="s">
        <v>238</v>
      </c>
      <c r="L286" s="1" t="s">
        <v>239</v>
      </c>
      <c r="M286" s="4">
        <v>43029</v>
      </c>
      <c r="N286" s="1">
        <v>88.7</v>
      </c>
      <c r="O286" s="1">
        <v>32.299999999999997</v>
      </c>
      <c r="P286" s="3" t="s">
        <v>278</v>
      </c>
      <c r="Q286" s="1" t="s">
        <v>279</v>
      </c>
      <c r="T286" s="1"/>
    </row>
    <row r="287" spans="1:20" x14ac:dyDescent="0.25">
      <c r="A287" s="12" t="s">
        <v>282</v>
      </c>
      <c r="B287" s="1" t="s">
        <v>231</v>
      </c>
      <c r="C287" s="1">
        <v>2017</v>
      </c>
      <c r="D287" s="1" t="s">
        <v>21</v>
      </c>
      <c r="E287" s="1" t="s">
        <v>19</v>
      </c>
      <c r="F287" s="1" t="s">
        <v>14</v>
      </c>
      <c r="G287" s="2">
        <v>-22.42</v>
      </c>
      <c r="H287" s="2">
        <v>12.41</v>
      </c>
      <c r="I287" s="10">
        <v>3.2101858450827363</v>
      </c>
      <c r="J287" s="1" t="s">
        <v>236</v>
      </c>
      <c r="K287" s="1" t="s">
        <v>238</v>
      </c>
      <c r="L287" s="1" t="s">
        <v>239</v>
      </c>
      <c r="M287" s="4">
        <v>43034</v>
      </c>
      <c r="N287" s="1">
        <v>89.5</v>
      </c>
      <c r="O287" s="1">
        <v>32.299999999999997</v>
      </c>
      <c r="P287" s="3" t="s">
        <v>261</v>
      </c>
      <c r="Q287" s="1" t="s">
        <v>283</v>
      </c>
      <c r="T287" s="1"/>
    </row>
    <row r="288" spans="1:20" x14ac:dyDescent="0.25">
      <c r="A288" s="12" t="s">
        <v>290</v>
      </c>
      <c r="B288" s="1" t="s">
        <v>231</v>
      </c>
      <c r="C288" s="1">
        <v>2017</v>
      </c>
      <c r="D288" s="1" t="s">
        <v>21</v>
      </c>
      <c r="E288" s="1" t="s">
        <v>19</v>
      </c>
      <c r="F288" s="1" t="s">
        <v>14</v>
      </c>
      <c r="G288" s="2">
        <v>-22.98</v>
      </c>
      <c r="H288" s="2">
        <v>12.22</v>
      </c>
      <c r="I288" s="10">
        <v>3.2495019228476729</v>
      </c>
      <c r="J288" s="1" t="s">
        <v>236</v>
      </c>
      <c r="K288" s="1" t="s">
        <v>238</v>
      </c>
      <c r="L288" s="1" t="s">
        <v>239</v>
      </c>
      <c r="M288" s="4">
        <v>43029</v>
      </c>
      <c r="N288" s="1" t="s">
        <v>13</v>
      </c>
      <c r="O288" s="1" t="s">
        <v>13</v>
      </c>
      <c r="P288" s="3" t="s">
        <v>380</v>
      </c>
      <c r="T288" s="1"/>
    </row>
    <row r="289" spans="1:20" x14ac:dyDescent="0.25">
      <c r="A289" s="12" t="s">
        <v>301</v>
      </c>
      <c r="B289" s="1" t="s">
        <v>231</v>
      </c>
      <c r="C289" s="1">
        <v>2017</v>
      </c>
      <c r="D289" s="1" t="s">
        <v>21</v>
      </c>
      <c r="E289" s="1" t="s">
        <v>19</v>
      </c>
      <c r="F289" s="1" t="s">
        <v>14</v>
      </c>
      <c r="G289" s="2">
        <v>-22.19</v>
      </c>
      <c r="H289" s="2">
        <v>12.19</v>
      </c>
      <c r="I289" s="10">
        <v>3.2610506581708059</v>
      </c>
      <c r="J289" s="1" t="s">
        <v>236</v>
      </c>
      <c r="K289" s="1" t="s">
        <v>238</v>
      </c>
      <c r="L289" s="1" t="s">
        <v>239</v>
      </c>
      <c r="M289" s="4">
        <v>43034</v>
      </c>
      <c r="N289" s="1">
        <v>88.9</v>
      </c>
      <c r="O289" s="1">
        <v>31.1</v>
      </c>
      <c r="Q289" s="1" t="s">
        <v>302</v>
      </c>
      <c r="T289" s="1"/>
    </row>
    <row r="290" spans="1:20" x14ac:dyDescent="0.25">
      <c r="A290" s="12" t="s">
        <v>304</v>
      </c>
      <c r="B290" s="1" t="s">
        <v>231</v>
      </c>
      <c r="C290" s="1">
        <v>2017</v>
      </c>
      <c r="D290" s="1" t="s">
        <v>21</v>
      </c>
      <c r="E290" s="1" t="s">
        <v>19</v>
      </c>
      <c r="F290" s="1" t="s">
        <v>14</v>
      </c>
      <c r="G290" s="2">
        <v>-22.63</v>
      </c>
      <c r="H290" s="2">
        <v>12.02</v>
      </c>
      <c r="I290" s="10">
        <v>3.2141651564254197</v>
      </c>
      <c r="J290" s="1" t="s">
        <v>236</v>
      </c>
      <c r="K290" s="1" t="s">
        <v>238</v>
      </c>
      <c r="L290" s="1" t="s">
        <v>239</v>
      </c>
      <c r="M290" s="4">
        <v>43021</v>
      </c>
      <c r="N290" s="1">
        <v>98.2</v>
      </c>
      <c r="O290" s="1">
        <v>36.4</v>
      </c>
      <c r="P290" s="3" t="s">
        <v>381</v>
      </c>
      <c r="Q290" s="1" t="s">
        <v>305</v>
      </c>
      <c r="T290" s="1"/>
    </row>
    <row r="291" spans="1:20" x14ac:dyDescent="0.25">
      <c r="A291" s="12" t="s">
        <v>306</v>
      </c>
      <c r="B291" s="1" t="s">
        <v>231</v>
      </c>
      <c r="C291" s="1">
        <v>2017</v>
      </c>
      <c r="D291" s="1" t="s">
        <v>21</v>
      </c>
      <c r="E291" s="1" t="s">
        <v>19</v>
      </c>
      <c r="F291" s="1" t="s">
        <v>14</v>
      </c>
      <c r="G291" s="2">
        <v>-22.55</v>
      </c>
      <c r="H291" s="2">
        <v>12.9</v>
      </c>
      <c r="I291" s="10">
        <v>3.2039127249842783</v>
      </c>
      <c r="J291" s="1" t="s">
        <v>236</v>
      </c>
      <c r="K291" s="1" t="s">
        <v>238</v>
      </c>
      <c r="L291" s="1" t="s">
        <v>239</v>
      </c>
      <c r="M291" s="4">
        <v>43038</v>
      </c>
      <c r="N291" s="1" t="s">
        <v>13</v>
      </c>
      <c r="O291" s="1" t="s">
        <v>13</v>
      </c>
      <c r="P291" s="3" t="s">
        <v>382</v>
      </c>
      <c r="Q291" s="1" t="s">
        <v>307</v>
      </c>
      <c r="T291" s="1"/>
    </row>
    <row r="292" spans="1:20" x14ac:dyDescent="0.25">
      <c r="A292" s="12" t="s">
        <v>312</v>
      </c>
      <c r="B292" s="1" t="s">
        <v>231</v>
      </c>
      <c r="C292" s="1">
        <v>2017</v>
      </c>
      <c r="D292" s="1" t="s">
        <v>21</v>
      </c>
      <c r="E292" s="1" t="s">
        <v>19</v>
      </c>
      <c r="F292" s="1" t="s">
        <v>14</v>
      </c>
      <c r="G292" s="2">
        <v>-22.16</v>
      </c>
      <c r="H292" s="2">
        <v>12.63</v>
      </c>
      <c r="I292" s="10">
        <v>3.2002079380100517</v>
      </c>
      <c r="J292" s="1" t="s">
        <v>313</v>
      </c>
      <c r="K292" s="1" t="s">
        <v>314</v>
      </c>
      <c r="L292" s="1" t="s">
        <v>315</v>
      </c>
      <c r="M292" s="4">
        <v>43025</v>
      </c>
      <c r="N292" s="1">
        <v>90.2</v>
      </c>
      <c r="O292" s="1">
        <v>31.9</v>
      </c>
      <c r="Q292" s="1" t="s">
        <v>316</v>
      </c>
      <c r="T292" s="1"/>
    </row>
    <row r="293" spans="1:20" x14ac:dyDescent="0.25">
      <c r="A293" s="12" t="s">
        <v>323</v>
      </c>
      <c r="B293" s="1" t="s">
        <v>231</v>
      </c>
      <c r="C293" s="1">
        <v>2017</v>
      </c>
      <c r="D293" s="1" t="s">
        <v>21</v>
      </c>
      <c r="E293" s="1" t="s">
        <v>19</v>
      </c>
      <c r="F293" s="1" t="s">
        <v>14</v>
      </c>
      <c r="G293" s="2">
        <v>-22.54</v>
      </c>
      <c r="H293" s="2">
        <v>12.28</v>
      </c>
      <c r="I293" s="10">
        <v>3.2017949156454457</v>
      </c>
      <c r="J293" s="1" t="s">
        <v>236</v>
      </c>
      <c r="K293" s="1" t="s">
        <v>238</v>
      </c>
      <c r="L293" s="1" t="s">
        <v>239</v>
      </c>
      <c r="M293" s="4">
        <v>43041</v>
      </c>
      <c r="N293" s="1">
        <v>83</v>
      </c>
      <c r="O293" s="1">
        <v>31.7</v>
      </c>
      <c r="P293" s="3" t="s">
        <v>324</v>
      </c>
      <c r="Q293" s="1" t="s">
        <v>325</v>
      </c>
      <c r="T293" s="1"/>
    </row>
    <row r="294" spans="1:20" x14ac:dyDescent="0.25">
      <c r="A294" s="12" t="s">
        <v>333</v>
      </c>
      <c r="B294" s="1" t="s">
        <v>231</v>
      </c>
      <c r="C294" s="1">
        <v>2017</v>
      </c>
      <c r="D294" s="1" t="s">
        <v>21</v>
      </c>
      <c r="E294" s="1" t="s">
        <v>19</v>
      </c>
      <c r="F294" s="1" t="s">
        <v>14</v>
      </c>
      <c r="G294" s="2">
        <v>-22.21</v>
      </c>
      <c r="H294" s="2">
        <v>12.91</v>
      </c>
      <c r="I294" s="10">
        <v>3.2109729823492374</v>
      </c>
      <c r="J294" s="1" t="s">
        <v>236</v>
      </c>
      <c r="K294" s="1" t="s">
        <v>238</v>
      </c>
      <c r="L294" s="1" t="s">
        <v>239</v>
      </c>
      <c r="M294" s="4">
        <v>43029</v>
      </c>
      <c r="N294" s="1">
        <v>88.2</v>
      </c>
      <c r="O294" s="1">
        <v>32</v>
      </c>
      <c r="Q294" s="1" t="s">
        <v>334</v>
      </c>
      <c r="T294" s="1"/>
    </row>
    <row r="295" spans="1:20" x14ac:dyDescent="0.25">
      <c r="A295" s="12" t="s">
        <v>337</v>
      </c>
      <c r="B295" s="1" t="s">
        <v>231</v>
      </c>
      <c r="C295" s="1">
        <v>2017</v>
      </c>
      <c r="D295" s="1" t="s">
        <v>21</v>
      </c>
      <c r="E295" s="1" t="s">
        <v>19</v>
      </c>
      <c r="F295" s="1" t="s">
        <v>14</v>
      </c>
      <c r="G295" s="2">
        <v>-22.39</v>
      </c>
      <c r="H295" s="2">
        <v>11.94</v>
      </c>
      <c r="I295" s="10">
        <v>3.1971426390395146</v>
      </c>
      <c r="J295" s="1" t="s">
        <v>236</v>
      </c>
      <c r="K295" s="1" t="s">
        <v>238</v>
      </c>
      <c r="L295" s="1" t="s">
        <v>239</v>
      </c>
      <c r="M295" s="4">
        <v>43029</v>
      </c>
      <c r="N295" s="1">
        <v>89</v>
      </c>
      <c r="O295" s="1" t="s">
        <v>13</v>
      </c>
      <c r="Q295" s="1" t="s">
        <v>338</v>
      </c>
      <c r="T295" s="1"/>
    </row>
    <row r="296" spans="1:20" x14ac:dyDescent="0.25">
      <c r="A296" s="12" t="s">
        <v>345</v>
      </c>
      <c r="B296" s="1" t="s">
        <v>231</v>
      </c>
      <c r="C296" s="1">
        <v>2017</v>
      </c>
      <c r="D296" s="1" t="s">
        <v>21</v>
      </c>
      <c r="E296" s="1" t="s">
        <v>19</v>
      </c>
      <c r="F296" s="1" t="s">
        <v>14</v>
      </c>
      <c r="G296" s="2">
        <v>-22.59</v>
      </c>
      <c r="H296" s="2">
        <v>12.39</v>
      </c>
      <c r="I296" s="10">
        <v>3.1973049487969911</v>
      </c>
      <c r="J296" s="1" t="s">
        <v>236</v>
      </c>
      <c r="K296" s="1" t="s">
        <v>238</v>
      </c>
      <c r="L296" s="1" t="s">
        <v>239</v>
      </c>
      <c r="M296" s="4">
        <v>43021</v>
      </c>
      <c r="N296" s="1">
        <v>87.1</v>
      </c>
      <c r="O296" s="1">
        <v>32.200000000000003</v>
      </c>
      <c r="P296" s="3" t="s">
        <v>346</v>
      </c>
      <c r="Q296" s="1" t="s">
        <v>347</v>
      </c>
      <c r="T296" s="1"/>
    </row>
    <row r="297" spans="1:20" x14ac:dyDescent="0.25">
      <c r="A297" s="12" t="s">
        <v>350</v>
      </c>
      <c r="B297" s="1" t="s">
        <v>231</v>
      </c>
      <c r="C297" s="1">
        <v>2017</v>
      </c>
      <c r="D297" s="1" t="s">
        <v>21</v>
      </c>
      <c r="E297" s="1" t="s">
        <v>19</v>
      </c>
      <c r="F297" s="1" t="s">
        <v>14</v>
      </c>
      <c r="G297" s="2">
        <v>-22.33</v>
      </c>
      <c r="H297" s="2">
        <v>12.84</v>
      </c>
      <c r="I297" s="10">
        <v>3.2202823499611752</v>
      </c>
      <c r="J297" s="1" t="s">
        <v>351</v>
      </c>
      <c r="K297" s="1" t="s">
        <v>238</v>
      </c>
      <c r="L297" s="1" t="s">
        <v>239</v>
      </c>
      <c r="M297" s="4">
        <v>43034</v>
      </c>
      <c r="N297" s="1">
        <v>84.9</v>
      </c>
      <c r="O297" s="1">
        <v>31.2</v>
      </c>
      <c r="Q297" s="1" t="s">
        <v>352</v>
      </c>
      <c r="T297" s="1"/>
    </row>
    <row r="298" spans="1:20" x14ac:dyDescent="0.25">
      <c r="A298" s="12" t="s">
        <v>353</v>
      </c>
      <c r="B298" s="1" t="s">
        <v>231</v>
      </c>
      <c r="C298" s="1">
        <v>2017</v>
      </c>
      <c r="D298" s="1" t="s">
        <v>21</v>
      </c>
      <c r="E298" s="1" t="s">
        <v>19</v>
      </c>
      <c r="F298" s="1" t="s">
        <v>14</v>
      </c>
      <c r="G298" s="2">
        <v>-22.96</v>
      </c>
      <c r="H298" s="2">
        <v>12.13</v>
      </c>
      <c r="I298" s="10">
        <v>3.2368630436998771</v>
      </c>
      <c r="J298" s="1" t="s">
        <v>351</v>
      </c>
      <c r="K298" s="1" t="s">
        <v>238</v>
      </c>
      <c r="L298" s="1" t="s">
        <v>239</v>
      </c>
      <c r="M298" s="4">
        <v>43023</v>
      </c>
      <c r="N298" s="1" t="s">
        <v>13</v>
      </c>
      <c r="O298" s="1" t="s">
        <v>13</v>
      </c>
      <c r="T298" s="1"/>
    </row>
    <row r="299" spans="1:20" x14ac:dyDescent="0.25">
      <c r="A299" s="12" t="s">
        <v>354</v>
      </c>
      <c r="B299" s="1" t="s">
        <v>231</v>
      </c>
      <c r="C299" s="1">
        <v>2017</v>
      </c>
      <c r="D299" s="1" t="s">
        <v>21</v>
      </c>
      <c r="E299" s="1" t="s">
        <v>19</v>
      </c>
      <c r="F299" s="1" t="s">
        <v>14</v>
      </c>
      <c r="G299" s="2">
        <v>-22.43</v>
      </c>
      <c r="H299" s="2">
        <v>11.88</v>
      </c>
      <c r="I299" s="10">
        <v>3.1994479142357104</v>
      </c>
      <c r="J299" s="1" t="s">
        <v>351</v>
      </c>
      <c r="K299" s="1" t="s">
        <v>238</v>
      </c>
      <c r="L299" s="1" t="s">
        <v>239</v>
      </c>
      <c r="M299" s="4">
        <v>43023</v>
      </c>
      <c r="N299" s="1" t="s">
        <v>13</v>
      </c>
      <c r="O299" s="1" t="s">
        <v>13</v>
      </c>
      <c r="T299" s="1"/>
    </row>
  </sheetData>
  <sortState ref="A1:AD417">
    <sortCondition ref="F1:F4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8"/>
  <sheetViews>
    <sheetView tabSelected="1" zoomScale="75" zoomScaleNormal="75"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G131" sqref="G131"/>
    </sheetView>
  </sheetViews>
  <sheetFormatPr baseColWidth="10" defaultColWidth="10.85546875" defaultRowHeight="12.75" x14ac:dyDescent="0.2"/>
  <cols>
    <col min="1" max="1" width="24.7109375" style="14" customWidth="1"/>
    <col min="2" max="2" width="10.85546875" style="16"/>
    <col min="3" max="3" width="9.140625" style="14" customWidth="1"/>
    <col min="4" max="4" width="9.7109375" style="14" customWidth="1"/>
    <col min="5" max="5" width="13.5703125" style="14" customWidth="1"/>
    <col min="6" max="6" width="10.5703125" style="14" customWidth="1"/>
    <col min="7" max="7" width="15.140625" style="14" customWidth="1"/>
    <col min="8" max="8" width="2.85546875" style="14" customWidth="1"/>
    <col min="9" max="9" width="10.42578125" style="15" customWidth="1"/>
    <col min="10" max="10" width="10.7109375" style="15" customWidth="1"/>
    <col min="11" max="11" width="8.7109375" style="15" customWidth="1"/>
    <col min="12" max="12" width="2.85546875" style="14" customWidth="1"/>
    <col min="13" max="13" width="9.85546875" style="14" customWidth="1"/>
    <col min="14" max="14" width="10.28515625" style="14" customWidth="1"/>
    <col min="15" max="15" width="8.85546875" style="14" customWidth="1"/>
    <col min="16" max="16" width="3.140625" style="14" customWidth="1"/>
    <col min="17" max="17" width="9.5703125" style="14" customWidth="1"/>
    <col min="18" max="19" width="9.7109375" style="14" customWidth="1"/>
    <col min="20" max="20" width="10.85546875" style="14"/>
    <col min="21" max="21" width="9.7109375" style="14" customWidth="1"/>
    <col min="22" max="22" width="10.140625" style="14" customWidth="1"/>
    <col min="23" max="23" width="9.5703125" style="14" customWidth="1"/>
    <col min="24" max="16384" width="10.85546875" style="14"/>
  </cols>
  <sheetData>
    <row r="1" spans="1:23" x14ac:dyDescent="0.2">
      <c r="A1" s="14" t="s">
        <v>386</v>
      </c>
      <c r="B1" s="16" t="s">
        <v>384</v>
      </c>
      <c r="C1" s="14" t="s">
        <v>385</v>
      </c>
      <c r="D1" s="14" t="s">
        <v>407</v>
      </c>
      <c r="E1" s="14" t="s">
        <v>394</v>
      </c>
      <c r="F1" s="71" t="s">
        <v>409</v>
      </c>
      <c r="G1" s="71"/>
      <c r="I1" s="70" t="s">
        <v>14</v>
      </c>
      <c r="J1" s="70"/>
      <c r="K1" s="70"/>
      <c r="M1" s="70" t="s">
        <v>389</v>
      </c>
      <c r="N1" s="70"/>
      <c r="O1" s="70"/>
      <c r="Q1" s="70" t="s">
        <v>390</v>
      </c>
      <c r="R1" s="70"/>
      <c r="S1" s="70"/>
      <c r="U1" s="71" t="s">
        <v>403</v>
      </c>
      <c r="V1" s="71"/>
      <c r="W1" s="71"/>
    </row>
    <row r="2" spans="1:23" x14ac:dyDescent="0.2">
      <c r="A2" s="50" t="s">
        <v>405</v>
      </c>
      <c r="D2" s="14" t="s">
        <v>408</v>
      </c>
      <c r="E2" s="14" t="s">
        <v>393</v>
      </c>
      <c r="F2" s="14" t="s">
        <v>410</v>
      </c>
      <c r="G2" s="14" t="s">
        <v>411</v>
      </c>
      <c r="I2" s="15" t="s">
        <v>2</v>
      </c>
      <c r="J2" s="15" t="s">
        <v>1</v>
      </c>
      <c r="K2" s="15" t="s">
        <v>3</v>
      </c>
      <c r="M2" s="15" t="s">
        <v>2</v>
      </c>
      <c r="N2" s="15" t="s">
        <v>1</v>
      </c>
      <c r="O2" s="15" t="s">
        <v>3</v>
      </c>
      <c r="Q2" s="15" t="s">
        <v>2</v>
      </c>
      <c r="R2" s="15" t="s">
        <v>1</v>
      </c>
      <c r="S2" s="15" t="s">
        <v>3</v>
      </c>
      <c r="U2" s="15" t="s">
        <v>2</v>
      </c>
      <c r="V2" s="15" t="s">
        <v>1</v>
      </c>
      <c r="W2" s="15" t="s">
        <v>3</v>
      </c>
    </row>
    <row r="3" spans="1:23" x14ac:dyDescent="0.2">
      <c r="E3" s="47" t="s">
        <v>404</v>
      </c>
      <c r="F3" s="74" t="s">
        <v>412</v>
      </c>
    </row>
    <row r="5" spans="1:23" x14ac:dyDescent="0.2">
      <c r="A5" s="50" t="s">
        <v>41</v>
      </c>
      <c r="B5" s="16" t="s">
        <v>355</v>
      </c>
      <c r="C5" s="14" t="s">
        <v>42</v>
      </c>
      <c r="D5" s="25">
        <v>86.2</v>
      </c>
      <c r="E5" s="47" t="s">
        <v>392</v>
      </c>
      <c r="I5" s="15">
        <v>-19.809999999999999</v>
      </c>
      <c r="J5" s="15">
        <v>14.71</v>
      </c>
      <c r="K5" s="15">
        <v>3.25</v>
      </c>
      <c r="M5" s="15">
        <v>-20.27</v>
      </c>
      <c r="N5" s="49">
        <v>14.81</v>
      </c>
      <c r="O5" s="27">
        <v>4.7066677659999998</v>
      </c>
      <c r="Q5" s="49">
        <v>-18.39</v>
      </c>
      <c r="R5" s="15">
        <v>15.31</v>
      </c>
      <c r="S5" s="15">
        <v>3.45</v>
      </c>
      <c r="U5" s="15">
        <f>M5-Q5</f>
        <v>-1.879999999999999</v>
      </c>
      <c r="V5" s="15">
        <f>N5-R5</f>
        <v>-0.5</v>
      </c>
      <c r="W5" s="15">
        <f>O5-S5</f>
        <v>1.2566677659999996</v>
      </c>
    </row>
    <row r="6" spans="1:23" x14ac:dyDescent="0.2">
      <c r="A6" s="50" t="s">
        <v>82</v>
      </c>
      <c r="B6" s="16" t="s">
        <v>358</v>
      </c>
      <c r="C6" s="14" t="s">
        <v>83</v>
      </c>
      <c r="D6" s="25">
        <v>92.5</v>
      </c>
      <c r="E6" s="50" t="s">
        <v>392</v>
      </c>
      <c r="F6" s="14">
        <v>1817</v>
      </c>
      <c r="I6" s="15">
        <v>-19.71</v>
      </c>
      <c r="J6" s="15">
        <v>14.78</v>
      </c>
      <c r="K6" s="15">
        <v>3.25</v>
      </c>
      <c r="M6" s="15">
        <v>-20.85</v>
      </c>
      <c r="N6" s="49">
        <v>14.53</v>
      </c>
      <c r="O6" s="27">
        <v>4.6399999999999997</v>
      </c>
      <c r="Q6" s="49">
        <v>-19.77</v>
      </c>
      <c r="R6" s="15">
        <v>14.68</v>
      </c>
      <c r="S6" s="15">
        <v>3.72</v>
      </c>
      <c r="U6" s="15">
        <f t="shared" ref="U6:U11" si="0">M6-Q6</f>
        <v>-1.0800000000000018</v>
      </c>
      <c r="V6" s="15">
        <f t="shared" ref="V6:V11" si="1">N6-R6</f>
        <v>-0.15000000000000036</v>
      </c>
      <c r="W6" s="15">
        <f t="shared" ref="W6:W11" si="2">O6-S6</f>
        <v>0.91999999999999948</v>
      </c>
    </row>
    <row r="7" spans="1:23" x14ac:dyDescent="0.2">
      <c r="A7" s="50" t="s">
        <v>99</v>
      </c>
      <c r="B7" s="16" t="s">
        <v>359</v>
      </c>
      <c r="C7" s="14" t="s">
        <v>100</v>
      </c>
      <c r="D7" s="25">
        <v>90.4</v>
      </c>
      <c r="E7" s="50" t="s">
        <v>392</v>
      </c>
      <c r="F7" s="14">
        <v>1751</v>
      </c>
      <c r="I7" s="15">
        <v>-20.09</v>
      </c>
      <c r="J7" s="15">
        <v>14.44</v>
      </c>
      <c r="K7" s="15">
        <v>3.27</v>
      </c>
      <c r="M7" s="15">
        <v>-21.37</v>
      </c>
      <c r="N7" s="49">
        <v>14.54</v>
      </c>
      <c r="O7" s="28">
        <v>5.0341908279999998</v>
      </c>
      <c r="Q7" s="49">
        <v>-19.05</v>
      </c>
      <c r="R7" s="15">
        <v>15.05</v>
      </c>
      <c r="S7" s="15">
        <v>3.5</v>
      </c>
      <c r="U7" s="15">
        <f t="shared" si="0"/>
        <v>-2.3200000000000003</v>
      </c>
      <c r="V7" s="15">
        <f t="shared" si="1"/>
        <v>-0.51000000000000156</v>
      </c>
      <c r="W7" s="15">
        <f t="shared" si="2"/>
        <v>1.5341908279999998</v>
      </c>
    </row>
    <row r="8" spans="1:23" x14ac:dyDescent="0.2">
      <c r="A8" s="50" t="s">
        <v>118</v>
      </c>
      <c r="B8" s="16" t="s">
        <v>360</v>
      </c>
      <c r="C8" s="14" t="s">
        <v>119</v>
      </c>
      <c r="D8" s="25">
        <v>86.1</v>
      </c>
      <c r="E8" s="50" t="s">
        <v>392</v>
      </c>
      <c r="I8" s="15">
        <v>-19.25</v>
      </c>
      <c r="J8" s="15">
        <v>14.89468501</v>
      </c>
      <c r="K8" s="15">
        <v>3.2650913909999999</v>
      </c>
      <c r="M8" s="15">
        <v>-21.191871509999999</v>
      </c>
      <c r="N8" s="49">
        <v>14.64144572</v>
      </c>
      <c r="O8" s="27">
        <v>4.6210292600000002</v>
      </c>
      <c r="Q8" s="49">
        <v>-19.190000000000001</v>
      </c>
      <c r="R8" s="15">
        <v>15.06</v>
      </c>
      <c r="S8" s="15">
        <v>3.52</v>
      </c>
      <c r="U8" s="15">
        <f t="shared" si="0"/>
        <v>-2.0018715099999973</v>
      </c>
      <c r="V8" s="15">
        <f t="shared" si="1"/>
        <v>-0.41855428000000039</v>
      </c>
      <c r="W8" s="15">
        <f t="shared" si="2"/>
        <v>1.1010292600000002</v>
      </c>
    </row>
    <row r="9" spans="1:23" x14ac:dyDescent="0.2">
      <c r="A9" s="50" t="s">
        <v>147</v>
      </c>
      <c r="B9" s="16" t="s">
        <v>361</v>
      </c>
      <c r="C9" s="14" t="s">
        <v>148</v>
      </c>
      <c r="D9" s="25">
        <v>92.2</v>
      </c>
      <c r="E9" s="50" t="s">
        <v>392</v>
      </c>
      <c r="F9" s="14">
        <v>727</v>
      </c>
      <c r="I9" s="15">
        <v>-19.420000000000002</v>
      </c>
      <c r="J9" s="15">
        <v>14.60803969</v>
      </c>
      <c r="K9" s="15">
        <v>3.2693412560000001</v>
      </c>
      <c r="M9" s="15">
        <v>-21.858999690000001</v>
      </c>
      <c r="N9" s="49">
        <v>13.63</v>
      </c>
      <c r="O9" s="27">
        <v>4.6141848850000002</v>
      </c>
      <c r="Q9" s="49">
        <v>-20.02</v>
      </c>
      <c r="R9" s="15">
        <v>14.01</v>
      </c>
      <c r="S9" s="15">
        <v>3.56</v>
      </c>
      <c r="U9" s="15">
        <f t="shared" si="0"/>
        <v>-1.8389996900000014</v>
      </c>
      <c r="V9" s="15">
        <f t="shared" si="1"/>
        <v>-0.37999999999999901</v>
      </c>
      <c r="W9" s="15">
        <f t="shared" si="2"/>
        <v>1.0541848850000002</v>
      </c>
    </row>
    <row r="10" spans="1:23" x14ac:dyDescent="0.2">
      <c r="A10" s="50" t="s">
        <v>176</v>
      </c>
      <c r="B10" s="16" t="s">
        <v>363</v>
      </c>
      <c r="C10" s="14" t="s">
        <v>177</v>
      </c>
      <c r="D10" s="25">
        <v>92.2</v>
      </c>
      <c r="E10" s="50" t="s">
        <v>392</v>
      </c>
      <c r="F10" s="14">
        <v>1740</v>
      </c>
      <c r="I10" s="28" t="s">
        <v>406</v>
      </c>
      <c r="J10" s="28" t="s">
        <v>406</v>
      </c>
      <c r="K10" s="28" t="s">
        <v>406</v>
      </c>
      <c r="M10" s="15">
        <v>-20.010000000000002</v>
      </c>
      <c r="N10" s="49">
        <v>14.61</v>
      </c>
      <c r="O10" s="27">
        <v>4.58</v>
      </c>
      <c r="Q10" s="49">
        <v>-18.559999999999999</v>
      </c>
      <c r="R10" s="15">
        <v>14.75</v>
      </c>
      <c r="S10" s="15">
        <v>3.51</v>
      </c>
      <c r="U10" s="15">
        <f t="shared" si="0"/>
        <v>-1.4500000000000028</v>
      </c>
      <c r="V10" s="15">
        <f t="shared" si="1"/>
        <v>-0.14000000000000057</v>
      </c>
      <c r="W10" s="15">
        <f t="shared" si="2"/>
        <v>1.0700000000000003</v>
      </c>
    </row>
    <row r="11" spans="1:23" x14ac:dyDescent="0.2">
      <c r="A11" s="51" t="s">
        <v>191</v>
      </c>
      <c r="B11" s="31" t="s">
        <v>364</v>
      </c>
      <c r="C11" s="22" t="s">
        <v>104</v>
      </c>
      <c r="D11" s="32">
        <v>92.7</v>
      </c>
      <c r="E11" s="48" t="s">
        <v>392</v>
      </c>
      <c r="F11" s="73">
        <v>97</v>
      </c>
      <c r="G11" s="66"/>
      <c r="H11" s="22"/>
      <c r="I11" s="33">
        <v>-20.52</v>
      </c>
      <c r="J11" s="33">
        <v>14.4</v>
      </c>
      <c r="K11" s="33">
        <v>3.279333609</v>
      </c>
      <c r="L11" s="22"/>
      <c r="M11" s="33">
        <v>-23.58405896</v>
      </c>
      <c r="N11" s="52">
        <v>13.20175343</v>
      </c>
      <c r="O11" s="34">
        <v>4.6517589270000004</v>
      </c>
      <c r="P11" s="22"/>
      <c r="Q11" s="52">
        <v>-21.49</v>
      </c>
      <c r="R11" s="33">
        <v>13.74</v>
      </c>
      <c r="S11" s="33">
        <v>3.5</v>
      </c>
      <c r="U11" s="15">
        <f t="shared" si="0"/>
        <v>-2.0940589600000017</v>
      </c>
      <c r="V11" s="15">
        <f t="shared" si="1"/>
        <v>-0.53824657000000009</v>
      </c>
      <c r="W11" s="15">
        <f t="shared" si="2"/>
        <v>1.1517589270000004</v>
      </c>
    </row>
    <row r="12" spans="1:23" x14ac:dyDescent="0.2">
      <c r="A12" s="14" t="s">
        <v>24</v>
      </c>
      <c r="B12" s="16" t="s">
        <v>27</v>
      </c>
      <c r="D12" s="25">
        <v>89.6</v>
      </c>
      <c r="E12" s="14" t="s">
        <v>392</v>
      </c>
      <c r="F12" s="14">
        <v>1805</v>
      </c>
      <c r="I12" s="15">
        <v>-19.93</v>
      </c>
      <c r="J12" s="15">
        <v>14.17</v>
      </c>
      <c r="K12" s="15">
        <v>3.32</v>
      </c>
      <c r="M12" s="15">
        <v>-21.849372429136199</v>
      </c>
      <c r="N12" s="15">
        <v>12.723933433475814</v>
      </c>
      <c r="O12" s="27">
        <v>4.8041816818166803</v>
      </c>
      <c r="Q12" s="15"/>
      <c r="R12" s="15"/>
      <c r="S12" s="15"/>
    </row>
    <row r="13" spans="1:23" x14ac:dyDescent="0.2">
      <c r="A13" s="14" t="s">
        <v>37</v>
      </c>
      <c r="B13" s="16" t="s">
        <v>40</v>
      </c>
      <c r="D13" s="68">
        <v>95.7</v>
      </c>
      <c r="E13" s="18" t="s">
        <v>392</v>
      </c>
      <c r="F13" s="18">
        <v>1924</v>
      </c>
      <c r="G13" s="17"/>
      <c r="H13" s="17"/>
      <c r="I13" s="15">
        <v>-20.28</v>
      </c>
      <c r="J13" s="15">
        <v>13.94</v>
      </c>
      <c r="K13" s="15">
        <v>3.24</v>
      </c>
      <c r="M13" s="15">
        <v>-21.203528878841443</v>
      </c>
      <c r="N13" s="15">
        <v>14.61094629857093</v>
      </c>
      <c r="O13" s="27">
        <v>4.8758875148598237</v>
      </c>
      <c r="Q13" s="15">
        <v>-19.559999999999999</v>
      </c>
      <c r="R13" s="15">
        <v>14.76</v>
      </c>
      <c r="S13" s="15">
        <v>3.44</v>
      </c>
      <c r="U13" s="15">
        <f t="shared" ref="U13:U17" si="3">M13-Q13</f>
        <v>-1.6435288788414439</v>
      </c>
      <c r="V13" s="15">
        <f t="shared" ref="V13:V17" si="4">N13-R13</f>
        <v>-0.14905370142906982</v>
      </c>
      <c r="W13" s="15">
        <f t="shared" ref="W13:W17" si="5">O13-S13</f>
        <v>1.4358875148598238</v>
      </c>
    </row>
    <row r="14" spans="1:23" x14ac:dyDescent="0.2">
      <c r="A14" s="14" t="s">
        <v>59</v>
      </c>
      <c r="B14" s="16" t="s">
        <v>62</v>
      </c>
      <c r="D14" s="25">
        <v>88.7</v>
      </c>
      <c r="E14" s="14" t="s">
        <v>392</v>
      </c>
      <c r="F14" s="14">
        <v>1724</v>
      </c>
      <c r="I14" s="15">
        <v>-21</v>
      </c>
      <c r="J14" s="15">
        <v>13.75</v>
      </c>
      <c r="K14" s="15">
        <v>3.31</v>
      </c>
      <c r="M14" s="15">
        <v>-23.73511373872325</v>
      </c>
      <c r="N14" s="15">
        <v>13.751484977724321</v>
      </c>
      <c r="O14" s="28">
        <v>5.0814169105490272</v>
      </c>
      <c r="Q14" s="15">
        <v>-21.38</v>
      </c>
      <c r="R14" s="15">
        <v>14.01</v>
      </c>
      <c r="S14" s="15">
        <v>3.46</v>
      </c>
      <c r="U14" s="15">
        <f t="shared" si="3"/>
        <v>-2.3551137387232508</v>
      </c>
      <c r="V14" s="15">
        <f t="shared" si="4"/>
        <v>-0.25851502227567913</v>
      </c>
      <c r="W14" s="15">
        <f t="shared" si="5"/>
        <v>1.6214169105490273</v>
      </c>
    </row>
    <row r="15" spans="1:23" x14ac:dyDescent="0.2">
      <c r="A15" s="14" t="s">
        <v>78</v>
      </c>
      <c r="B15" s="16" t="s">
        <v>81</v>
      </c>
      <c r="D15" s="25">
        <v>88.5</v>
      </c>
      <c r="E15" s="14" t="s">
        <v>392</v>
      </c>
      <c r="F15" s="14">
        <v>539</v>
      </c>
      <c r="I15" s="15">
        <v>-19.89</v>
      </c>
      <c r="J15" s="15">
        <v>13.79</v>
      </c>
      <c r="K15" s="15">
        <v>3.3</v>
      </c>
      <c r="M15" s="15">
        <v>-24.575928926842842</v>
      </c>
      <c r="N15" s="15">
        <v>13.222200881417155</v>
      </c>
      <c r="O15" s="28">
        <v>5.3956176113420939</v>
      </c>
      <c r="Q15" s="15">
        <v>-21.73</v>
      </c>
      <c r="R15" s="15">
        <v>13.28</v>
      </c>
      <c r="S15" s="15">
        <v>3.56</v>
      </c>
      <c r="U15" s="15">
        <f t="shared" si="3"/>
        <v>-2.8459289268428414</v>
      </c>
      <c r="V15" s="15">
        <f t="shared" si="4"/>
        <v>-5.7799118582844144E-2</v>
      </c>
      <c r="W15" s="15">
        <f t="shared" si="5"/>
        <v>1.8356176113420939</v>
      </c>
    </row>
    <row r="16" spans="1:23" s="17" customFormat="1" x14ac:dyDescent="0.2">
      <c r="A16" s="14" t="s">
        <v>105</v>
      </c>
      <c r="B16" s="16" t="s">
        <v>108</v>
      </c>
      <c r="C16" s="14"/>
      <c r="D16" s="25">
        <v>90.7</v>
      </c>
      <c r="E16" s="14" t="s">
        <v>392</v>
      </c>
      <c r="F16" s="14">
        <v>1754</v>
      </c>
      <c r="G16" s="14"/>
      <c r="H16" s="14"/>
      <c r="I16" s="15">
        <v>-19.940000000000001</v>
      </c>
      <c r="J16" s="15">
        <v>14.59</v>
      </c>
      <c r="K16" s="15">
        <v>3.28</v>
      </c>
      <c r="L16" s="14"/>
      <c r="M16" s="15">
        <v>-23.712773238555823</v>
      </c>
      <c r="N16" s="15">
        <v>14.579929650205106</v>
      </c>
      <c r="O16" s="28">
        <v>5.3660885590703229</v>
      </c>
      <c r="P16" s="14"/>
      <c r="Q16" s="15">
        <v>-20.78</v>
      </c>
      <c r="R16" s="15">
        <v>14.67</v>
      </c>
      <c r="S16" s="15">
        <v>3.39</v>
      </c>
      <c r="U16" s="15">
        <f t="shared" si="3"/>
        <v>-2.9327732385558214</v>
      </c>
      <c r="V16" s="15">
        <f t="shared" si="4"/>
        <v>-9.0070349794894256E-2</v>
      </c>
      <c r="W16" s="15">
        <f t="shared" si="5"/>
        <v>1.9760885590703228</v>
      </c>
    </row>
    <row r="17" spans="1:23" s="17" customFormat="1" x14ac:dyDescent="0.2">
      <c r="A17" s="14" t="s">
        <v>114</v>
      </c>
      <c r="B17" s="16" t="s">
        <v>117</v>
      </c>
      <c r="C17" s="14"/>
      <c r="D17" s="25">
        <v>89.9</v>
      </c>
      <c r="E17" s="14" t="s">
        <v>392</v>
      </c>
      <c r="F17" s="14"/>
      <c r="G17" s="14"/>
      <c r="H17" s="14"/>
      <c r="I17" s="15">
        <v>-18.690000000000001</v>
      </c>
      <c r="J17" s="15">
        <v>14.58</v>
      </c>
      <c r="K17" s="15">
        <v>3.29</v>
      </c>
      <c r="L17" s="14"/>
      <c r="M17" s="15">
        <v>-20.574948442312426</v>
      </c>
      <c r="N17" s="15">
        <v>14.77703544788471</v>
      </c>
      <c r="O17" s="27">
        <v>4.5611039669420688</v>
      </c>
      <c r="P17" s="14"/>
      <c r="Q17" s="15">
        <v>-19</v>
      </c>
      <c r="R17" s="15">
        <v>14.79</v>
      </c>
      <c r="S17" s="15">
        <v>3.47</v>
      </c>
      <c r="U17" s="15">
        <f t="shared" si="3"/>
        <v>-1.5749484423124258</v>
      </c>
      <c r="V17" s="15">
        <f t="shared" si="4"/>
        <v>-1.2964552115288797E-2</v>
      </c>
      <c r="W17" s="15">
        <f t="shared" si="5"/>
        <v>1.0911039669420686</v>
      </c>
    </row>
    <row r="18" spans="1:23" s="17" customFormat="1" x14ac:dyDescent="0.2">
      <c r="A18" s="14" t="s">
        <v>135</v>
      </c>
      <c r="B18" s="16" t="s">
        <v>138</v>
      </c>
      <c r="C18" s="14"/>
      <c r="D18" s="25">
        <v>90.6</v>
      </c>
      <c r="E18" s="14" t="s">
        <v>392</v>
      </c>
      <c r="F18" s="14">
        <v>235</v>
      </c>
      <c r="G18" s="14"/>
      <c r="H18" s="14"/>
      <c r="I18" s="15">
        <v>-21.6</v>
      </c>
      <c r="J18" s="15">
        <v>12.51</v>
      </c>
      <c r="K18" s="15">
        <v>3.27</v>
      </c>
      <c r="L18" s="14"/>
      <c r="M18" s="15">
        <v>-23.3482168949146</v>
      </c>
      <c r="N18" s="15">
        <v>11.934509705713332</v>
      </c>
      <c r="O18" s="27">
        <v>4.555576817970576</v>
      </c>
      <c r="P18" s="14"/>
      <c r="Q18" s="15"/>
      <c r="R18" s="15"/>
      <c r="S18" s="15"/>
    </row>
    <row r="19" spans="1:23" x14ac:dyDescent="0.2">
      <c r="A19" s="14" t="s">
        <v>143</v>
      </c>
      <c r="B19" s="16" t="s">
        <v>146</v>
      </c>
      <c r="D19" s="68">
        <v>93.7</v>
      </c>
      <c r="E19" s="14" t="s">
        <v>392</v>
      </c>
      <c r="F19" s="14">
        <v>1311</v>
      </c>
      <c r="I19" s="15">
        <v>-19.940000000000001</v>
      </c>
      <c r="J19" s="15">
        <v>13.77</v>
      </c>
      <c r="K19" s="15">
        <v>3.29</v>
      </c>
      <c r="M19" s="15">
        <v>-22.027080953195295</v>
      </c>
      <c r="N19" s="15">
        <v>14.276766925855252</v>
      </c>
      <c r="O19" s="27">
        <v>4.7151571266105057</v>
      </c>
      <c r="Q19" s="15">
        <v>-19.850000000000001</v>
      </c>
      <c r="R19" s="15">
        <v>14.36</v>
      </c>
      <c r="S19" s="15">
        <v>3.35</v>
      </c>
      <c r="U19" s="15">
        <f t="shared" ref="U19:U21" si="6">M19-Q19</f>
        <v>-2.1770809531952935</v>
      </c>
      <c r="V19" s="15">
        <f t="shared" ref="V19:V21" si="7">N19-R19</f>
        <v>-8.3233074144747121E-2</v>
      </c>
      <c r="W19" s="15">
        <f t="shared" ref="W19:W21" si="8">O19-S19</f>
        <v>1.3651571266105056</v>
      </c>
    </row>
    <row r="20" spans="1:23" x14ac:dyDescent="0.2">
      <c r="A20" s="14" t="s">
        <v>153</v>
      </c>
      <c r="B20" s="16" t="s">
        <v>156</v>
      </c>
      <c r="D20" s="25">
        <v>92.3</v>
      </c>
      <c r="E20" s="14" t="s">
        <v>392</v>
      </c>
      <c r="F20" s="14">
        <v>1806</v>
      </c>
      <c r="I20" s="15">
        <v>-19.47</v>
      </c>
      <c r="J20" s="15">
        <v>14.4</v>
      </c>
      <c r="K20" s="15">
        <v>3.29</v>
      </c>
      <c r="M20" s="15">
        <v>-21.600580495453471</v>
      </c>
      <c r="N20" s="15">
        <v>15.084200320410798</v>
      </c>
      <c r="O20" s="27">
        <v>4.8240584569008593</v>
      </c>
      <c r="Q20" s="15">
        <v>-20.100000000000001</v>
      </c>
      <c r="R20" s="15">
        <v>12.63</v>
      </c>
      <c r="S20" s="15">
        <v>3.4</v>
      </c>
      <c r="U20" s="15">
        <f t="shared" si="6"/>
        <v>-1.5005804954534696</v>
      </c>
      <c r="V20" s="28">
        <f t="shared" si="7"/>
        <v>2.4542003204107967</v>
      </c>
      <c r="W20" s="15">
        <f t="shared" si="8"/>
        <v>1.4240584569008594</v>
      </c>
    </row>
    <row r="21" spans="1:23" x14ac:dyDescent="0.2">
      <c r="A21" s="14" t="s">
        <v>164</v>
      </c>
      <c r="B21" s="16" t="s">
        <v>165</v>
      </c>
      <c r="D21" s="25">
        <v>87.2</v>
      </c>
      <c r="E21" s="14" t="s">
        <v>392</v>
      </c>
      <c r="F21" s="14">
        <v>1286</v>
      </c>
      <c r="I21" s="15">
        <v>-18.43</v>
      </c>
      <c r="J21" s="15">
        <v>14.99</v>
      </c>
      <c r="K21" s="15">
        <v>3.27</v>
      </c>
      <c r="M21" s="15">
        <v>-20.494725737165751</v>
      </c>
      <c r="N21" s="15">
        <v>15.881628344525755</v>
      </c>
      <c r="O21" s="27">
        <v>4.6245448155743238</v>
      </c>
      <c r="Q21" s="15">
        <v>-19.39</v>
      </c>
      <c r="R21" s="15">
        <v>15.14</v>
      </c>
      <c r="S21" s="15">
        <v>3.34</v>
      </c>
      <c r="U21" s="15">
        <f t="shared" si="6"/>
        <v>-1.1047257371657508</v>
      </c>
      <c r="V21" s="27">
        <f t="shared" si="7"/>
        <v>0.7416283445257541</v>
      </c>
      <c r="W21" s="15">
        <f t="shared" si="8"/>
        <v>1.284544815574324</v>
      </c>
    </row>
    <row r="22" spans="1:23" x14ac:dyDescent="0.2">
      <c r="A22" s="14" t="s">
        <v>172</v>
      </c>
      <c r="B22" s="16" t="s">
        <v>175</v>
      </c>
      <c r="D22" s="68">
        <v>93.8</v>
      </c>
      <c r="E22" s="14" t="s">
        <v>392</v>
      </c>
      <c r="F22" s="14">
        <v>1847</v>
      </c>
      <c r="I22" s="15">
        <v>-19.03</v>
      </c>
      <c r="J22" s="15">
        <v>14.07</v>
      </c>
      <c r="K22" s="15">
        <v>3.28</v>
      </c>
      <c r="M22" s="15">
        <v>-20.998402468213232</v>
      </c>
      <c r="N22" s="15">
        <v>14.696992484359999</v>
      </c>
      <c r="O22" s="28">
        <v>5.3058383255353601</v>
      </c>
      <c r="Q22" s="15"/>
      <c r="R22" s="15"/>
      <c r="S22" s="15"/>
    </row>
    <row r="23" spans="1:23" x14ac:dyDescent="0.2">
      <c r="A23" s="14" t="s">
        <v>183</v>
      </c>
      <c r="B23" s="16" t="s">
        <v>186</v>
      </c>
      <c r="D23" s="68">
        <v>93.5</v>
      </c>
      <c r="E23" s="14" t="s">
        <v>392</v>
      </c>
      <c r="F23" s="14">
        <v>1422</v>
      </c>
      <c r="I23" s="15">
        <v>-19.55</v>
      </c>
      <c r="J23" s="15">
        <v>14.4</v>
      </c>
      <c r="K23" s="15">
        <v>3.29</v>
      </c>
      <c r="M23" s="15">
        <v>-23.044589188093635</v>
      </c>
      <c r="N23" s="15">
        <v>14.036638035281111</v>
      </c>
      <c r="O23" s="28">
        <v>5.2068031018613175</v>
      </c>
      <c r="Q23" s="15">
        <v>-20.88</v>
      </c>
      <c r="R23" s="15">
        <v>14.05</v>
      </c>
      <c r="S23" s="15">
        <v>3.49</v>
      </c>
      <c r="U23" s="15">
        <f>M23-Q23</f>
        <v>-2.1645891880936361</v>
      </c>
      <c r="V23" s="15">
        <f>N23-R23</f>
        <v>-1.3361964718889396E-2</v>
      </c>
      <c r="W23" s="15">
        <f>O23-S23</f>
        <v>1.7168031018613172</v>
      </c>
    </row>
    <row r="24" spans="1:23" x14ac:dyDescent="0.2">
      <c r="A24" s="14" t="s">
        <v>187</v>
      </c>
      <c r="B24" s="16" t="s">
        <v>190</v>
      </c>
      <c r="D24" s="25">
        <v>88.6</v>
      </c>
      <c r="E24" s="14" t="s">
        <v>392</v>
      </c>
      <c r="I24" s="15">
        <v>-21.02</v>
      </c>
      <c r="J24" s="15">
        <v>13.48</v>
      </c>
      <c r="K24" s="15">
        <v>3.28</v>
      </c>
      <c r="M24" s="15">
        <v>-24.519062199143931</v>
      </c>
      <c r="N24" s="15">
        <v>13.455326012682882</v>
      </c>
      <c r="O24" s="27">
        <v>4.925677739784863</v>
      </c>
      <c r="Q24" s="15"/>
      <c r="R24" s="15"/>
      <c r="S24" s="15"/>
    </row>
    <row r="25" spans="1:23" x14ac:dyDescent="0.2">
      <c r="A25" s="14" t="s">
        <v>196</v>
      </c>
      <c r="B25" s="16" t="s">
        <v>199</v>
      </c>
      <c r="D25" s="25">
        <v>91.3</v>
      </c>
      <c r="E25" s="14" t="s">
        <v>392</v>
      </c>
      <c r="F25" s="14">
        <v>1742</v>
      </c>
      <c r="I25" s="15">
        <v>-18.45</v>
      </c>
      <c r="J25" s="15">
        <v>14.52</v>
      </c>
      <c r="K25" s="15">
        <v>3.25</v>
      </c>
      <c r="M25" s="15">
        <v>-20.688681897710243</v>
      </c>
      <c r="N25" s="15">
        <v>14.521898501649687</v>
      </c>
      <c r="O25" s="27">
        <v>4.9940077231591555</v>
      </c>
      <c r="Q25" s="15">
        <v>-18.29</v>
      </c>
      <c r="R25" s="15">
        <v>14.54</v>
      </c>
      <c r="S25" s="15">
        <v>3.4</v>
      </c>
      <c r="U25" s="15">
        <f t="shared" ref="U25:U26" si="9">M25-Q25</f>
        <v>-2.3986818977102438</v>
      </c>
      <c r="V25" s="15">
        <f t="shared" ref="V25:V26" si="10">N25-R25</f>
        <v>-1.8101498350311829E-2</v>
      </c>
      <c r="W25" s="15">
        <f t="shared" ref="W25:W26" si="11">O25-S25</f>
        <v>1.5940077231591556</v>
      </c>
    </row>
    <row r="26" spans="1:23" x14ac:dyDescent="0.2">
      <c r="A26" s="14" t="s">
        <v>207</v>
      </c>
      <c r="B26" s="16" t="s">
        <v>210</v>
      </c>
      <c r="D26" s="25">
        <v>91.3</v>
      </c>
      <c r="E26" s="14" t="s">
        <v>392</v>
      </c>
      <c r="F26" s="14">
        <v>1737</v>
      </c>
      <c r="I26" s="15">
        <v>-18.5</v>
      </c>
      <c r="J26" s="15">
        <v>14.89</v>
      </c>
      <c r="K26" s="15">
        <v>3.25</v>
      </c>
      <c r="M26" s="15">
        <v>-20.557685328546683</v>
      </c>
      <c r="N26" s="15">
        <v>14.979143930784613</v>
      </c>
      <c r="O26" s="27">
        <v>4.809399366180493</v>
      </c>
      <c r="Q26" s="15">
        <v>-18.670000000000002</v>
      </c>
      <c r="R26" s="15">
        <v>14.97</v>
      </c>
      <c r="S26" s="15">
        <v>3.39</v>
      </c>
      <c r="U26" s="15">
        <f t="shared" si="9"/>
        <v>-1.8876853285466808</v>
      </c>
      <c r="V26" s="15">
        <f t="shared" si="10"/>
        <v>9.1439307846119533E-3</v>
      </c>
      <c r="W26" s="15">
        <f t="shared" si="11"/>
        <v>1.4193993661804929</v>
      </c>
    </row>
    <row r="27" spans="1:23" x14ac:dyDescent="0.2">
      <c r="A27" s="22" t="s">
        <v>217</v>
      </c>
      <c r="B27" s="31" t="s">
        <v>220</v>
      </c>
      <c r="C27" s="22"/>
      <c r="D27" s="32">
        <v>89.6</v>
      </c>
      <c r="E27" s="22" t="s">
        <v>392</v>
      </c>
      <c r="F27" s="72">
        <v>88</v>
      </c>
      <c r="G27" s="66"/>
      <c r="H27" s="22"/>
      <c r="I27" s="33">
        <v>-21.3</v>
      </c>
      <c r="J27" s="33">
        <v>12.7</v>
      </c>
      <c r="K27" s="33">
        <v>3.27</v>
      </c>
      <c r="L27" s="22"/>
      <c r="M27" s="33">
        <v>-23.141059529725712</v>
      </c>
      <c r="N27" s="33">
        <v>12.033562873075162</v>
      </c>
      <c r="O27" s="34">
        <v>4.1955274353629664</v>
      </c>
      <c r="P27" s="22"/>
      <c r="Q27" s="33"/>
      <c r="R27" s="33"/>
      <c r="S27" s="33"/>
    </row>
    <row r="28" spans="1:23" x14ac:dyDescent="0.2">
      <c r="A28" s="14" t="s">
        <v>15</v>
      </c>
      <c r="B28" s="16" t="s">
        <v>376</v>
      </c>
      <c r="C28" s="14" t="s">
        <v>20</v>
      </c>
      <c r="D28" s="25">
        <v>88.7</v>
      </c>
      <c r="E28" s="14" t="s">
        <v>392</v>
      </c>
      <c r="F28" s="14">
        <v>661</v>
      </c>
      <c r="I28" s="15">
        <v>-19.510000000000002</v>
      </c>
      <c r="J28" s="15">
        <v>14.26</v>
      </c>
      <c r="K28" s="21">
        <v>3.238491209048564</v>
      </c>
      <c r="M28" s="15">
        <v>-21.91</v>
      </c>
      <c r="N28" s="15">
        <v>15.6</v>
      </c>
      <c r="O28" s="29">
        <v>4.7423695587458328</v>
      </c>
      <c r="Q28" s="15">
        <v>-19.41</v>
      </c>
      <c r="R28" s="15">
        <v>15.39</v>
      </c>
      <c r="S28" s="21">
        <v>3.6344792205957099</v>
      </c>
      <c r="U28" s="15">
        <f t="shared" ref="U28:U60" si="12">M28-Q28</f>
        <v>-2.5</v>
      </c>
      <c r="V28" s="15">
        <f t="shared" ref="V28:V60" si="13">N28-R28</f>
        <v>0.20999999999999908</v>
      </c>
      <c r="W28" s="15">
        <f t="shared" ref="W28:W60" si="14">O28-S28</f>
        <v>1.1078903381501228</v>
      </c>
    </row>
    <row r="29" spans="1:23" x14ac:dyDescent="0.2">
      <c r="A29" s="14" t="s">
        <v>73</v>
      </c>
      <c r="B29" s="16" t="s">
        <v>76</v>
      </c>
      <c r="C29" s="14" t="s">
        <v>77</v>
      </c>
      <c r="D29" s="25">
        <v>87.1</v>
      </c>
      <c r="E29" s="14" t="s">
        <v>392</v>
      </c>
      <c r="F29" s="14">
        <v>631</v>
      </c>
      <c r="I29" s="15">
        <v>-20.3</v>
      </c>
      <c r="J29" s="15">
        <v>13.83</v>
      </c>
      <c r="K29" s="21">
        <v>3.1742559720651853</v>
      </c>
      <c r="M29" s="15">
        <v>-23.56</v>
      </c>
      <c r="N29" s="15">
        <v>13.88</v>
      </c>
      <c r="O29" s="29">
        <v>4.7530143892707208</v>
      </c>
      <c r="Q29" s="15">
        <v>-21.29</v>
      </c>
      <c r="R29" s="15">
        <v>14.02</v>
      </c>
      <c r="S29" s="21">
        <v>3.5392771991013356</v>
      </c>
      <c r="U29" s="15">
        <f t="shared" si="12"/>
        <v>-2.2699999999999996</v>
      </c>
      <c r="V29" s="15">
        <f t="shared" si="13"/>
        <v>-0.13999999999999879</v>
      </c>
      <c r="W29" s="15">
        <f t="shared" si="14"/>
        <v>1.2137371901693852</v>
      </c>
    </row>
    <row r="30" spans="1:23" x14ac:dyDescent="0.2">
      <c r="A30" s="14" t="s">
        <v>84</v>
      </c>
      <c r="B30" s="16" t="s">
        <v>87</v>
      </c>
      <c r="C30" s="14" t="s">
        <v>88</v>
      </c>
      <c r="D30" s="25">
        <v>89.4</v>
      </c>
      <c r="E30" s="14" t="s">
        <v>392</v>
      </c>
      <c r="I30" s="15">
        <v>-19.5</v>
      </c>
      <c r="J30" s="15">
        <v>14.23</v>
      </c>
      <c r="K30" s="21">
        <v>3.1521148536609931</v>
      </c>
      <c r="M30" s="15">
        <v>-23.67</v>
      </c>
      <c r="N30" s="15">
        <v>14.04</v>
      </c>
      <c r="O30" s="28">
        <v>5.2217065042033202</v>
      </c>
      <c r="Q30" s="15">
        <v>-20.56</v>
      </c>
      <c r="R30" s="15">
        <v>14.08</v>
      </c>
      <c r="S30" s="21">
        <v>3.4970200455766354</v>
      </c>
      <c r="U30" s="15">
        <f t="shared" si="12"/>
        <v>-3.110000000000003</v>
      </c>
      <c r="V30" s="15">
        <f t="shared" si="13"/>
        <v>-4.0000000000000924E-2</v>
      </c>
      <c r="W30" s="15">
        <f t="shared" si="14"/>
        <v>1.7246864586266848</v>
      </c>
    </row>
    <row r="31" spans="1:23" x14ac:dyDescent="0.2">
      <c r="A31" s="14" t="s">
        <v>93</v>
      </c>
      <c r="B31" s="16">
        <v>968255</v>
      </c>
      <c r="C31" s="14" t="s">
        <v>96</v>
      </c>
      <c r="D31" s="25">
        <v>87.4</v>
      </c>
      <c r="E31" s="14" t="s">
        <v>392</v>
      </c>
      <c r="F31" s="14">
        <v>1666</v>
      </c>
      <c r="I31" s="15">
        <v>-20.239999999999998</v>
      </c>
      <c r="J31" s="15">
        <v>13.75</v>
      </c>
      <c r="K31" s="21">
        <v>3.1549280614012782</v>
      </c>
      <c r="M31" s="15">
        <v>-22.06</v>
      </c>
      <c r="N31" s="15">
        <v>14.09</v>
      </c>
      <c r="O31" s="29">
        <v>4.908004018281332</v>
      </c>
      <c r="Q31" s="15">
        <v>-19.68</v>
      </c>
      <c r="R31" s="15">
        <v>14.19</v>
      </c>
      <c r="S31" s="21">
        <v>3.5246221145343184</v>
      </c>
      <c r="U31" s="15">
        <f t="shared" si="12"/>
        <v>-2.379999999999999</v>
      </c>
      <c r="V31" s="15">
        <f t="shared" si="13"/>
        <v>-9.9999999999999645E-2</v>
      </c>
      <c r="W31" s="15">
        <f t="shared" si="14"/>
        <v>1.3833819037470136</v>
      </c>
    </row>
    <row r="32" spans="1:23" x14ac:dyDescent="0.2">
      <c r="A32" s="14" t="s">
        <v>101</v>
      </c>
      <c r="C32" s="14" t="s">
        <v>104</v>
      </c>
      <c r="D32" s="25">
        <v>91.7</v>
      </c>
      <c r="E32" s="14" t="s">
        <v>392</v>
      </c>
      <c r="F32" s="14">
        <v>1057</v>
      </c>
      <c r="I32" s="15">
        <v>-20.309999999999999</v>
      </c>
      <c r="J32" s="15">
        <v>13.95</v>
      </c>
      <c r="K32" s="21">
        <v>3.225834784829694</v>
      </c>
      <c r="M32" s="15">
        <v>-22.86</v>
      </c>
      <c r="N32" s="15">
        <v>13.66</v>
      </c>
      <c r="O32" s="29">
        <v>4.8661147494379406</v>
      </c>
      <c r="Q32" s="15">
        <v>-20.75</v>
      </c>
      <c r="R32" s="15">
        <v>13.87</v>
      </c>
      <c r="S32" s="21">
        <v>3.5313598157310291</v>
      </c>
      <c r="U32" s="15">
        <f t="shared" si="12"/>
        <v>-2.1099999999999994</v>
      </c>
      <c r="V32" s="15">
        <f t="shared" si="13"/>
        <v>-0.20999999999999908</v>
      </c>
      <c r="W32" s="15">
        <f t="shared" si="14"/>
        <v>1.3347549337069116</v>
      </c>
    </row>
    <row r="33" spans="1:23" x14ac:dyDescent="0.2">
      <c r="A33" s="14" t="s">
        <v>109</v>
      </c>
      <c r="B33" s="16" t="s">
        <v>112</v>
      </c>
      <c r="C33" s="14" t="s">
        <v>113</v>
      </c>
      <c r="D33" s="25">
        <v>88.9</v>
      </c>
      <c r="E33" s="14" t="s">
        <v>392</v>
      </c>
      <c r="F33" s="14">
        <v>514</v>
      </c>
      <c r="I33" s="15">
        <v>-19.25</v>
      </c>
      <c r="J33" s="15">
        <v>14.3</v>
      </c>
      <c r="K33" s="21">
        <v>3.1819129697999005</v>
      </c>
      <c r="M33" s="15">
        <v>-22.01</v>
      </c>
      <c r="N33" s="15">
        <v>14.45</v>
      </c>
      <c r="O33" s="29">
        <v>4.8499710564433895</v>
      </c>
      <c r="Q33" s="15">
        <v>-19.91</v>
      </c>
      <c r="R33" s="15">
        <v>14.6</v>
      </c>
      <c r="S33" s="21">
        <v>3.7981044201007057</v>
      </c>
      <c r="U33" s="15">
        <f t="shared" si="12"/>
        <v>-2.1000000000000014</v>
      </c>
      <c r="V33" s="15">
        <f t="shared" si="13"/>
        <v>-0.15000000000000036</v>
      </c>
      <c r="W33" s="15">
        <f t="shared" si="14"/>
        <v>1.0518666363426838</v>
      </c>
    </row>
    <row r="34" spans="1:23" x14ac:dyDescent="0.2">
      <c r="A34" s="14" t="s">
        <v>120</v>
      </c>
      <c r="B34" s="16">
        <v>998623</v>
      </c>
      <c r="C34" s="14" t="s">
        <v>123</v>
      </c>
      <c r="D34" s="25">
        <v>92</v>
      </c>
      <c r="E34" s="14" t="s">
        <v>392</v>
      </c>
      <c r="F34" s="14">
        <v>1413</v>
      </c>
      <c r="I34" s="15">
        <v>-20.75</v>
      </c>
      <c r="J34" s="15">
        <v>13.44</v>
      </c>
      <c r="K34" s="21">
        <v>3.1999919612070906</v>
      </c>
      <c r="M34" s="15">
        <v>-21.58</v>
      </c>
      <c r="N34" s="15">
        <v>14.57</v>
      </c>
      <c r="O34" s="29">
        <v>4.7682639267074221</v>
      </c>
      <c r="Q34" s="15">
        <v>-19.88</v>
      </c>
      <c r="R34" s="15">
        <v>14.64</v>
      </c>
      <c r="S34" s="21">
        <v>3.8728895993423196</v>
      </c>
      <c r="U34" s="15">
        <f t="shared" si="12"/>
        <v>-1.6999999999999993</v>
      </c>
      <c r="V34" s="15">
        <f t="shared" si="13"/>
        <v>-7.0000000000000284E-2</v>
      </c>
      <c r="W34" s="15">
        <f t="shared" si="14"/>
        <v>0.89537432736510247</v>
      </c>
    </row>
    <row r="35" spans="1:23" x14ac:dyDescent="0.2">
      <c r="A35" s="14" t="s">
        <v>130</v>
      </c>
      <c r="B35" s="16" t="s">
        <v>133</v>
      </c>
      <c r="C35" s="14" t="s">
        <v>134</v>
      </c>
      <c r="D35" s="25">
        <v>85.3</v>
      </c>
      <c r="E35" s="14" t="s">
        <v>392</v>
      </c>
      <c r="F35" s="14">
        <v>1769</v>
      </c>
      <c r="I35" s="15">
        <v>-19.23</v>
      </c>
      <c r="J35" s="15">
        <v>14.47</v>
      </c>
      <c r="K35" s="21">
        <v>3.1763754099390189</v>
      </c>
      <c r="M35" s="15">
        <v>-21.61</v>
      </c>
      <c r="N35" s="15">
        <v>14.95</v>
      </c>
      <c r="O35" s="29">
        <v>4.7825570058856561</v>
      </c>
      <c r="Q35" s="15">
        <v>-19.39</v>
      </c>
      <c r="R35" s="15">
        <v>15.01</v>
      </c>
      <c r="S35" s="21">
        <v>3.766698074622052</v>
      </c>
      <c r="U35" s="15">
        <f t="shared" si="12"/>
        <v>-2.2199999999999989</v>
      </c>
      <c r="V35" s="15">
        <f t="shared" si="13"/>
        <v>-6.0000000000000497E-2</v>
      </c>
      <c r="W35" s="15">
        <f t="shared" si="14"/>
        <v>1.0158589312636042</v>
      </c>
    </row>
    <row r="36" spans="1:23" x14ac:dyDescent="0.2">
      <c r="A36" s="14" t="s">
        <v>139</v>
      </c>
      <c r="B36" s="16">
        <v>998830</v>
      </c>
      <c r="C36" s="14" t="s">
        <v>142</v>
      </c>
      <c r="D36" s="25">
        <v>88.6</v>
      </c>
      <c r="E36" s="14" t="s">
        <v>392</v>
      </c>
      <c r="I36" s="15">
        <v>-18.649999999999999</v>
      </c>
      <c r="J36" s="15">
        <v>13.95</v>
      </c>
      <c r="K36" s="21">
        <v>3.1932934040641854</v>
      </c>
      <c r="M36" s="15">
        <v>-20.8</v>
      </c>
      <c r="N36" s="15">
        <v>14.48</v>
      </c>
      <c r="O36" s="29">
        <v>4.709369843611765</v>
      </c>
      <c r="Q36" s="15">
        <v>-18.88</v>
      </c>
      <c r="R36" s="15">
        <v>14.81</v>
      </c>
      <c r="S36" s="21">
        <v>3.6148300201220147</v>
      </c>
      <c r="U36" s="15">
        <f t="shared" si="12"/>
        <v>-1.9200000000000017</v>
      </c>
      <c r="V36" s="15">
        <f t="shared" si="13"/>
        <v>-0.33000000000000007</v>
      </c>
      <c r="W36" s="15">
        <f t="shared" si="14"/>
        <v>1.0945398234897503</v>
      </c>
    </row>
    <row r="37" spans="1:23" x14ac:dyDescent="0.2">
      <c r="A37" s="14" t="s">
        <v>149</v>
      </c>
      <c r="B37" s="16" t="s">
        <v>117</v>
      </c>
      <c r="C37" s="14" t="s">
        <v>152</v>
      </c>
      <c r="D37" s="25">
        <v>85.2</v>
      </c>
      <c r="E37" s="14" t="s">
        <v>392</v>
      </c>
      <c r="I37" s="15">
        <v>-19.48</v>
      </c>
      <c r="J37" s="15">
        <v>13.96</v>
      </c>
      <c r="K37" s="21">
        <v>3.1633518119085116</v>
      </c>
      <c r="M37" s="15">
        <v>-21.15</v>
      </c>
      <c r="N37" s="15">
        <v>14.06</v>
      </c>
      <c r="O37" s="29">
        <v>4.4427702291010016</v>
      </c>
      <c r="Q37" s="15">
        <v>-19.53</v>
      </c>
      <c r="R37" s="15">
        <v>13.97</v>
      </c>
      <c r="S37" s="21">
        <v>3.5424570575744236</v>
      </c>
      <c r="U37" s="15">
        <f t="shared" si="12"/>
        <v>-1.6199999999999974</v>
      </c>
      <c r="V37" s="15">
        <f t="shared" si="13"/>
        <v>8.9999999999999858E-2</v>
      </c>
      <c r="W37" s="15">
        <f t="shared" si="14"/>
        <v>0.90031317152657797</v>
      </c>
    </row>
    <row r="38" spans="1:23" x14ac:dyDescent="0.2">
      <c r="A38" s="14" t="s">
        <v>159</v>
      </c>
      <c r="B38" s="16" t="s">
        <v>162</v>
      </c>
      <c r="C38" s="14" t="s">
        <v>163</v>
      </c>
      <c r="D38" s="25">
        <v>87.4</v>
      </c>
      <c r="E38" s="14" t="s">
        <v>392</v>
      </c>
      <c r="F38" s="14">
        <v>1738</v>
      </c>
      <c r="I38" s="14">
        <v>-18.98</v>
      </c>
      <c r="J38" s="15">
        <v>13.93</v>
      </c>
      <c r="K38" s="21">
        <v>3.1551488096894622</v>
      </c>
      <c r="M38" s="14">
        <v>-20.03</v>
      </c>
      <c r="N38" s="15">
        <v>14.97</v>
      </c>
      <c r="O38" s="29">
        <v>4.6974161293259993</v>
      </c>
      <c r="Q38" s="14">
        <v>-17.989999999999998</v>
      </c>
      <c r="R38" s="14">
        <v>15.07</v>
      </c>
      <c r="S38" s="21">
        <v>3.4997388538927789</v>
      </c>
      <c r="U38" s="15">
        <f t="shared" si="12"/>
        <v>-2.0400000000000027</v>
      </c>
      <c r="V38" s="15">
        <f t="shared" si="13"/>
        <v>-9.9999999999999645E-2</v>
      </c>
      <c r="W38" s="15">
        <f t="shared" si="14"/>
        <v>1.1976772754332203</v>
      </c>
    </row>
    <row r="39" spans="1:23" x14ac:dyDescent="0.2">
      <c r="A39" s="14" t="s">
        <v>168</v>
      </c>
      <c r="B39" s="16" t="s">
        <v>81</v>
      </c>
      <c r="C39" s="14" t="s">
        <v>171</v>
      </c>
      <c r="D39" s="25">
        <v>87.8</v>
      </c>
      <c r="E39" s="14" t="s">
        <v>392</v>
      </c>
      <c r="F39" s="14">
        <v>520</v>
      </c>
      <c r="I39" s="15">
        <v>-19.54</v>
      </c>
      <c r="J39" s="15">
        <v>13.66</v>
      </c>
      <c r="K39" s="21">
        <v>3.1350897356976408</v>
      </c>
      <c r="M39" s="15">
        <v>-22.2</v>
      </c>
      <c r="N39" s="15">
        <v>14.3</v>
      </c>
      <c r="O39" s="29">
        <v>4.7698411812885624</v>
      </c>
      <c r="Q39" s="15">
        <v>-19.920000000000002</v>
      </c>
      <c r="R39" s="15">
        <v>14.46</v>
      </c>
      <c r="S39" s="21">
        <v>3.6920375947250279</v>
      </c>
      <c r="U39" s="15">
        <f t="shared" si="12"/>
        <v>-2.2799999999999976</v>
      </c>
      <c r="V39" s="15">
        <f t="shared" si="13"/>
        <v>-0.16000000000000014</v>
      </c>
      <c r="W39" s="15">
        <f t="shared" si="14"/>
        <v>1.0778035865635345</v>
      </c>
    </row>
    <row r="40" spans="1:23" x14ac:dyDescent="0.2">
      <c r="A40" s="14" t="s">
        <v>178</v>
      </c>
      <c r="B40" s="16" t="s">
        <v>181</v>
      </c>
      <c r="C40" s="14" t="s">
        <v>182</v>
      </c>
      <c r="D40" s="25">
        <v>90.2</v>
      </c>
      <c r="E40" s="14" t="s">
        <v>392</v>
      </c>
      <c r="F40" s="14">
        <v>1523</v>
      </c>
      <c r="I40" s="15">
        <v>-19.04</v>
      </c>
      <c r="J40" s="15">
        <v>14.48</v>
      </c>
      <c r="K40" s="21">
        <v>3.1921464881109265</v>
      </c>
      <c r="M40" s="15">
        <v>-21.64</v>
      </c>
      <c r="N40" s="15">
        <v>15.21</v>
      </c>
      <c r="O40" s="28">
        <v>5.1971512739709311</v>
      </c>
      <c r="Q40" s="15">
        <v>-18.739999999999998</v>
      </c>
      <c r="R40" s="15">
        <v>15.27</v>
      </c>
      <c r="S40" s="21">
        <v>3.7225299008685586</v>
      </c>
      <c r="U40" s="15">
        <f t="shared" si="12"/>
        <v>-2.9000000000000021</v>
      </c>
      <c r="V40" s="15">
        <f t="shared" si="13"/>
        <v>-5.9999999999998721E-2</v>
      </c>
      <c r="W40" s="15">
        <f t="shared" si="14"/>
        <v>1.4746213731023725</v>
      </c>
    </row>
    <row r="41" spans="1:23" x14ac:dyDescent="0.2">
      <c r="A41" s="14" t="s">
        <v>202</v>
      </c>
      <c r="B41" s="16" t="s">
        <v>205</v>
      </c>
      <c r="C41" s="14" t="s">
        <v>206</v>
      </c>
      <c r="D41" s="25">
        <v>85.6</v>
      </c>
      <c r="E41" s="14" t="s">
        <v>392</v>
      </c>
      <c r="F41" s="14">
        <v>1763</v>
      </c>
      <c r="I41" s="15">
        <v>-21.71</v>
      </c>
      <c r="J41" s="15">
        <v>13.36</v>
      </c>
      <c r="K41" s="21">
        <v>3.1520405179774302</v>
      </c>
      <c r="M41" s="15">
        <v>-24.89</v>
      </c>
      <c r="N41" s="15">
        <v>12.83</v>
      </c>
      <c r="O41" s="29">
        <v>4.7703506171718786</v>
      </c>
      <c r="Q41" s="15">
        <v>-22.66</v>
      </c>
      <c r="R41" s="15">
        <v>12.89</v>
      </c>
      <c r="S41" s="21">
        <v>3.596329962457848</v>
      </c>
      <c r="U41" s="15">
        <f t="shared" si="12"/>
        <v>-2.2300000000000004</v>
      </c>
      <c r="V41" s="15">
        <f t="shared" si="13"/>
        <v>-6.0000000000000497E-2</v>
      </c>
      <c r="W41" s="15">
        <f t="shared" si="14"/>
        <v>1.1740206547140306</v>
      </c>
    </row>
    <row r="42" spans="1:23" ht="13.5" thickBot="1" x14ac:dyDescent="0.25">
      <c r="A42" s="35" t="s">
        <v>211</v>
      </c>
      <c r="B42" s="36" t="s">
        <v>215</v>
      </c>
      <c r="C42" s="35" t="s">
        <v>216</v>
      </c>
      <c r="D42" s="37">
        <v>90.9</v>
      </c>
      <c r="E42" s="35" t="s">
        <v>392</v>
      </c>
      <c r="F42" s="35"/>
      <c r="G42" s="35"/>
      <c r="H42" s="35"/>
      <c r="I42" s="38">
        <v>-20.58</v>
      </c>
      <c r="J42" s="38">
        <v>13.59</v>
      </c>
      <c r="K42" s="39">
        <v>3.1463452403531402</v>
      </c>
      <c r="L42" s="35"/>
      <c r="M42" s="38">
        <v>-23.44</v>
      </c>
      <c r="N42" s="38">
        <v>13.01</v>
      </c>
      <c r="O42" s="40">
        <v>4.7850156491093054</v>
      </c>
      <c r="P42" s="35"/>
      <c r="Q42" s="38">
        <v>-21.25</v>
      </c>
      <c r="R42" s="38">
        <v>13.11</v>
      </c>
      <c r="S42" s="39">
        <v>3.7899513907332141</v>
      </c>
      <c r="U42" s="15">
        <f t="shared" si="12"/>
        <v>-2.1900000000000013</v>
      </c>
      <c r="V42" s="15">
        <f t="shared" si="13"/>
        <v>-9.9999999999999645E-2</v>
      </c>
      <c r="W42" s="15">
        <f t="shared" si="14"/>
        <v>0.99506425837609136</v>
      </c>
    </row>
    <row r="43" spans="1:23" x14ac:dyDescent="0.2">
      <c r="A43" s="50" t="s">
        <v>29</v>
      </c>
      <c r="B43" s="16" t="s">
        <v>51</v>
      </c>
      <c r="C43" s="14" t="s">
        <v>31</v>
      </c>
      <c r="D43" s="25">
        <v>100.1</v>
      </c>
      <c r="E43" s="50" t="s">
        <v>391</v>
      </c>
      <c r="F43" s="14">
        <v>13</v>
      </c>
      <c r="I43" s="15">
        <v>-21.25</v>
      </c>
      <c r="J43" s="15">
        <v>12.05</v>
      </c>
      <c r="K43" s="15">
        <v>3.25</v>
      </c>
      <c r="M43" s="15">
        <v>-23.58</v>
      </c>
      <c r="N43" s="49">
        <v>11.75</v>
      </c>
      <c r="O43" s="27">
        <v>4.8377407349999997</v>
      </c>
      <c r="Q43" s="49">
        <v>-20.82</v>
      </c>
      <c r="R43" s="15">
        <v>11.76</v>
      </c>
      <c r="S43" s="15">
        <v>3.46</v>
      </c>
      <c r="U43" s="15">
        <f t="shared" si="12"/>
        <v>-2.759999999999998</v>
      </c>
      <c r="V43" s="15">
        <f t="shared" si="13"/>
        <v>-9.9999999999997868E-3</v>
      </c>
      <c r="W43" s="15">
        <f t="shared" si="14"/>
        <v>1.3777407349999997</v>
      </c>
    </row>
    <row r="44" spans="1:23" x14ac:dyDescent="0.2">
      <c r="A44" s="50" t="s">
        <v>52</v>
      </c>
      <c r="B44" s="16" t="s">
        <v>356</v>
      </c>
      <c r="C44" s="14" t="s">
        <v>53</v>
      </c>
      <c r="D44" s="25">
        <v>102.9</v>
      </c>
      <c r="E44" s="50" t="s">
        <v>391</v>
      </c>
      <c r="F44" s="67">
        <v>1221</v>
      </c>
      <c r="I44" s="15">
        <v>-20.239999999999998</v>
      </c>
      <c r="J44" s="15">
        <v>13.99</v>
      </c>
      <c r="K44" s="15">
        <v>3.26</v>
      </c>
      <c r="M44" s="15">
        <v>-21.27</v>
      </c>
      <c r="N44" s="49">
        <v>15.58</v>
      </c>
      <c r="O44" s="28">
        <v>5.28</v>
      </c>
      <c r="Q44" s="49">
        <v>-18.940000000000001</v>
      </c>
      <c r="R44" s="15">
        <v>16.22</v>
      </c>
      <c r="S44" s="15">
        <v>3.49</v>
      </c>
      <c r="U44" s="15">
        <f t="shared" si="12"/>
        <v>-2.3299999999999983</v>
      </c>
      <c r="V44" s="27">
        <f t="shared" si="13"/>
        <v>-0.63999999999999879</v>
      </c>
      <c r="W44" s="15">
        <f t="shared" si="14"/>
        <v>1.79</v>
      </c>
    </row>
    <row r="45" spans="1:23" x14ac:dyDescent="0.2">
      <c r="A45" s="50" t="s">
        <v>72</v>
      </c>
      <c r="B45" s="16" t="s">
        <v>357</v>
      </c>
      <c r="C45" s="14" t="s">
        <v>36</v>
      </c>
      <c r="D45" s="25">
        <v>103.9</v>
      </c>
      <c r="E45" s="50" t="s">
        <v>391</v>
      </c>
      <c r="F45" s="67">
        <v>1610</v>
      </c>
      <c r="I45" s="15">
        <v>-20.43</v>
      </c>
      <c r="J45" s="15">
        <v>13.74</v>
      </c>
      <c r="K45" s="15">
        <v>3.26</v>
      </c>
      <c r="M45" s="15">
        <v>-21.87</v>
      </c>
      <c r="N45" s="49">
        <v>13.91</v>
      </c>
      <c r="O45" s="27">
        <v>4.9774001219999997</v>
      </c>
      <c r="Q45" s="49">
        <v>-19.579999999999998</v>
      </c>
      <c r="R45" s="15">
        <v>13.89</v>
      </c>
      <c r="S45" s="15">
        <v>3.53</v>
      </c>
      <c r="U45" s="15">
        <f t="shared" si="12"/>
        <v>-2.2900000000000027</v>
      </c>
      <c r="V45" s="15">
        <f t="shared" si="13"/>
        <v>1.9999999999999574E-2</v>
      </c>
      <c r="W45" s="15">
        <f t="shared" si="14"/>
        <v>1.4474001219999999</v>
      </c>
    </row>
    <row r="46" spans="1:23" x14ac:dyDescent="0.2">
      <c r="A46" s="50" t="s">
        <v>128</v>
      </c>
      <c r="B46" s="16" t="s">
        <v>71</v>
      </c>
      <c r="C46" s="14" t="s">
        <v>129</v>
      </c>
      <c r="D46" s="25">
        <v>107.7</v>
      </c>
      <c r="E46" s="50" t="s">
        <v>391</v>
      </c>
      <c r="F46" s="67">
        <v>985</v>
      </c>
      <c r="I46" s="15">
        <v>-19.809999999999999</v>
      </c>
      <c r="J46" s="15">
        <v>15.01537778</v>
      </c>
      <c r="K46" s="15">
        <v>3.2800548379999999</v>
      </c>
      <c r="M46" s="15">
        <v>-22.04</v>
      </c>
      <c r="N46" s="49">
        <v>14.09</v>
      </c>
      <c r="O46" s="27">
        <v>4.74</v>
      </c>
      <c r="Q46" s="49">
        <v>-20.059999999999999</v>
      </c>
      <c r="R46" s="15">
        <v>13.95</v>
      </c>
      <c r="S46" s="15">
        <v>3.47</v>
      </c>
      <c r="U46" s="15">
        <f t="shared" si="12"/>
        <v>-1.9800000000000004</v>
      </c>
      <c r="V46" s="15">
        <f t="shared" si="13"/>
        <v>0.14000000000000057</v>
      </c>
      <c r="W46" s="15">
        <f t="shared" si="14"/>
        <v>1.27</v>
      </c>
    </row>
    <row r="47" spans="1:23" x14ac:dyDescent="0.2">
      <c r="A47" s="50" t="s">
        <v>157</v>
      </c>
      <c r="B47" s="16">
        <v>948081</v>
      </c>
      <c r="C47" s="14" t="s">
        <v>158</v>
      </c>
      <c r="D47" s="25">
        <v>110</v>
      </c>
      <c r="E47" s="47" t="s">
        <v>391</v>
      </c>
      <c r="F47" s="67">
        <v>1924</v>
      </c>
      <c r="I47" s="15">
        <v>-23.09</v>
      </c>
      <c r="J47" s="15">
        <v>12.07</v>
      </c>
      <c r="K47" s="15">
        <v>3.262382133</v>
      </c>
      <c r="M47" s="15">
        <v>-24.265003409999998</v>
      </c>
      <c r="N47" s="49">
        <v>11.77068205</v>
      </c>
      <c r="O47" s="27">
        <v>4.6161800150000003</v>
      </c>
      <c r="Q47" s="49">
        <v>-21.72</v>
      </c>
      <c r="R47" s="15">
        <v>12.34</v>
      </c>
      <c r="S47" s="15">
        <v>3.32</v>
      </c>
      <c r="U47" s="15">
        <f t="shared" si="12"/>
        <v>-2.5450034099999996</v>
      </c>
      <c r="V47" s="27">
        <f t="shared" si="13"/>
        <v>-0.56931795000000029</v>
      </c>
      <c r="W47" s="15">
        <f t="shared" si="14"/>
        <v>1.2961800150000005</v>
      </c>
    </row>
    <row r="48" spans="1:23" x14ac:dyDescent="0.2">
      <c r="A48" s="53" t="s">
        <v>166</v>
      </c>
      <c r="B48" s="54" t="s">
        <v>362</v>
      </c>
      <c r="C48" s="55" t="s">
        <v>167</v>
      </c>
      <c r="D48" s="56">
        <v>105.4</v>
      </c>
      <c r="E48" s="53" t="s">
        <v>391</v>
      </c>
      <c r="F48" s="55">
        <v>26</v>
      </c>
      <c r="G48" s="55"/>
      <c r="H48" s="55"/>
      <c r="I48" s="57">
        <v>-20.6</v>
      </c>
      <c r="J48" s="57">
        <v>12.45</v>
      </c>
      <c r="K48" s="57">
        <v>3.2645996039999998</v>
      </c>
      <c r="L48" s="55"/>
      <c r="M48" s="57">
        <v>-22.59</v>
      </c>
      <c r="N48" s="58">
        <v>12.98</v>
      </c>
      <c r="O48" s="59">
        <v>5</v>
      </c>
      <c r="P48" s="55"/>
      <c r="Q48" s="58">
        <v>-20.399999999999999</v>
      </c>
      <c r="R48" s="57">
        <v>13.16</v>
      </c>
      <c r="S48" s="57">
        <v>3.61</v>
      </c>
      <c r="U48" s="15">
        <f t="shared" si="12"/>
        <v>-2.1900000000000013</v>
      </c>
      <c r="V48" s="15">
        <f t="shared" si="13"/>
        <v>-0.17999999999999972</v>
      </c>
      <c r="W48" s="15">
        <f t="shared" si="14"/>
        <v>1.3900000000000001</v>
      </c>
    </row>
    <row r="49" spans="1:23" x14ac:dyDescent="0.2">
      <c r="A49" s="51" t="s">
        <v>200</v>
      </c>
      <c r="B49" s="31" t="s">
        <v>365</v>
      </c>
      <c r="C49" s="22" t="s">
        <v>201</v>
      </c>
      <c r="D49" s="75" t="s">
        <v>13</v>
      </c>
      <c r="E49" s="48" t="s">
        <v>391</v>
      </c>
      <c r="F49" s="66">
        <v>43</v>
      </c>
      <c r="G49" s="66"/>
      <c r="H49" s="22"/>
      <c r="I49" s="33">
        <v>-21.39</v>
      </c>
      <c r="J49" s="33">
        <v>12.19</v>
      </c>
      <c r="K49" s="33">
        <v>3.2621754150000002</v>
      </c>
      <c r="L49" s="22"/>
      <c r="M49" s="33">
        <v>-23.482410730000002</v>
      </c>
      <c r="N49" s="52">
        <v>11.84827026</v>
      </c>
      <c r="O49" s="34">
        <v>4.676713243</v>
      </c>
      <c r="P49" s="22"/>
      <c r="Q49" s="52">
        <v>-21.44</v>
      </c>
      <c r="R49" s="33">
        <v>12.21</v>
      </c>
      <c r="S49" s="33">
        <v>3.52</v>
      </c>
      <c r="U49" s="15">
        <f>M49-Q49</f>
        <v>-2.0424107300000003</v>
      </c>
      <c r="V49" s="15">
        <f>N49-R49</f>
        <v>-0.36172974000000124</v>
      </c>
      <c r="W49" s="15">
        <f>O49-S49</f>
        <v>1.156713243</v>
      </c>
    </row>
    <row r="50" spans="1:23" x14ac:dyDescent="0.2">
      <c r="A50" s="14" t="s">
        <v>47</v>
      </c>
      <c r="B50" s="16" t="s">
        <v>51</v>
      </c>
      <c r="D50" s="25">
        <v>102.4</v>
      </c>
      <c r="E50" s="14" t="s">
        <v>391</v>
      </c>
      <c r="F50" s="14">
        <v>9</v>
      </c>
      <c r="I50" s="15">
        <v>-21.4</v>
      </c>
      <c r="J50" s="15">
        <v>11.92</v>
      </c>
      <c r="K50" s="15">
        <v>3.27</v>
      </c>
      <c r="M50" s="15">
        <v>-24.189032083034189</v>
      </c>
      <c r="N50" s="15">
        <v>11.865472649673265</v>
      </c>
      <c r="O50" s="27">
        <v>4.7925831765828608</v>
      </c>
      <c r="Q50" s="15">
        <v>-21.65</v>
      </c>
      <c r="R50" s="15">
        <v>11.95</v>
      </c>
      <c r="S50" s="15">
        <v>3.39</v>
      </c>
      <c r="U50" s="15">
        <f t="shared" si="12"/>
        <v>-2.5390320830341899</v>
      </c>
      <c r="V50" s="15">
        <f t="shared" si="13"/>
        <v>-8.4527350326734307E-2</v>
      </c>
      <c r="W50" s="15">
        <f t="shared" si="14"/>
        <v>1.4025831765828607</v>
      </c>
    </row>
    <row r="51" spans="1:23" x14ac:dyDescent="0.2">
      <c r="A51" s="14" t="s">
        <v>69</v>
      </c>
      <c r="B51" s="16" t="s">
        <v>71</v>
      </c>
      <c r="D51" s="25">
        <v>108.1</v>
      </c>
      <c r="E51" s="14" t="s">
        <v>391</v>
      </c>
      <c r="F51" s="67">
        <v>231</v>
      </c>
      <c r="I51" s="15">
        <v>-19.68</v>
      </c>
      <c r="J51" s="15">
        <v>14.18</v>
      </c>
      <c r="K51" s="15">
        <v>3.27</v>
      </c>
      <c r="M51" s="15">
        <v>-23.305566849140419</v>
      </c>
      <c r="N51" s="15">
        <v>14.009623535091521</v>
      </c>
      <c r="O51" s="27">
        <v>4.6002454765736838</v>
      </c>
      <c r="Q51" s="15">
        <v>-21.22</v>
      </c>
      <c r="R51" s="15">
        <v>13.86</v>
      </c>
      <c r="S51" s="15">
        <v>3.4</v>
      </c>
      <c r="U51" s="15">
        <f t="shared" si="12"/>
        <v>-2.0855668491404202</v>
      </c>
      <c r="V51" s="15">
        <f t="shared" si="13"/>
        <v>0.14962353509152138</v>
      </c>
      <c r="W51" s="15">
        <f t="shared" si="14"/>
        <v>1.2002454765736839</v>
      </c>
    </row>
    <row r="52" spans="1:23" s="17" customFormat="1" x14ac:dyDescent="0.2">
      <c r="A52" s="14" t="s">
        <v>89</v>
      </c>
      <c r="B52" s="16" t="s">
        <v>92</v>
      </c>
      <c r="C52" s="14"/>
      <c r="D52" s="25">
        <v>107.6</v>
      </c>
      <c r="E52" s="14" t="s">
        <v>391</v>
      </c>
      <c r="F52" s="14">
        <v>8</v>
      </c>
      <c r="G52" s="14"/>
      <c r="H52" s="14"/>
      <c r="I52" s="15">
        <v>-20.170000000000002</v>
      </c>
      <c r="J52" s="15">
        <v>13.14</v>
      </c>
      <c r="K52" s="15">
        <v>3.28</v>
      </c>
      <c r="L52" s="14"/>
      <c r="M52" s="15">
        <v>-23.716835147677173</v>
      </c>
      <c r="N52" s="15">
        <v>12.391755134848253</v>
      </c>
      <c r="O52" s="27">
        <v>4.5983726331015156</v>
      </c>
      <c r="P52" s="14"/>
      <c r="Q52" s="15">
        <v>-21.39</v>
      </c>
      <c r="R52" s="15">
        <v>12.42</v>
      </c>
      <c r="S52" s="15">
        <v>3.45</v>
      </c>
      <c r="U52" s="15">
        <f t="shared" si="12"/>
        <v>-2.3268351476771727</v>
      </c>
      <c r="V52" s="15">
        <f t="shared" si="13"/>
        <v>-2.8244865151746623E-2</v>
      </c>
      <c r="W52" s="15">
        <f t="shared" si="14"/>
        <v>1.1483726331015154</v>
      </c>
    </row>
    <row r="53" spans="1:23" s="17" customFormat="1" x14ac:dyDescent="0.2">
      <c r="A53" s="22" t="s">
        <v>124</v>
      </c>
      <c r="B53" s="31" t="s">
        <v>127</v>
      </c>
      <c r="C53" s="22"/>
      <c r="D53" s="32">
        <v>113.9</v>
      </c>
      <c r="E53" s="22" t="s">
        <v>391</v>
      </c>
      <c r="F53" s="66">
        <v>9</v>
      </c>
      <c r="G53" s="66"/>
      <c r="H53" s="22"/>
      <c r="I53" s="33">
        <v>-18.27</v>
      </c>
      <c r="J53" s="33">
        <v>14.52</v>
      </c>
      <c r="K53" s="33">
        <v>3.28</v>
      </c>
      <c r="L53" s="22"/>
      <c r="M53" s="33">
        <v>-22.370312273949423</v>
      </c>
      <c r="N53" s="33">
        <v>12.556843747117977</v>
      </c>
      <c r="O53" s="41">
        <v>5.0399743706308966</v>
      </c>
      <c r="P53" s="22"/>
      <c r="Q53" s="33">
        <v>-18.52</v>
      </c>
      <c r="R53" s="33">
        <v>15.75</v>
      </c>
      <c r="S53" s="33">
        <v>3.44</v>
      </c>
      <c r="U53" s="15">
        <f t="shared" si="12"/>
        <v>-3.8503122739494238</v>
      </c>
      <c r="V53" s="28">
        <f t="shared" si="13"/>
        <v>-3.193156252882023</v>
      </c>
      <c r="W53" s="15">
        <f t="shared" si="14"/>
        <v>1.5999743706308966</v>
      </c>
    </row>
    <row r="54" spans="1:23" x14ac:dyDescent="0.2">
      <c r="A54" s="14" t="s">
        <v>33</v>
      </c>
      <c r="C54" s="14" t="s">
        <v>36</v>
      </c>
      <c r="D54" s="25">
        <v>106.1</v>
      </c>
      <c r="E54" s="14" t="s">
        <v>391</v>
      </c>
      <c r="F54" s="14">
        <v>43</v>
      </c>
      <c r="I54" s="15">
        <v>-20.260000000000002</v>
      </c>
      <c r="J54" s="15">
        <v>13.63</v>
      </c>
      <c r="K54" s="21">
        <v>3.1658673212306394</v>
      </c>
      <c r="M54" s="15">
        <v>-23.31</v>
      </c>
      <c r="N54" s="15">
        <v>12.88</v>
      </c>
      <c r="O54" s="29">
        <v>4.6272663561755873</v>
      </c>
      <c r="Q54" s="15">
        <v>-21</v>
      </c>
      <c r="R54" s="15">
        <v>12.87</v>
      </c>
      <c r="S54" s="21">
        <v>3.5086099437635347</v>
      </c>
      <c r="U54" s="15">
        <f t="shared" si="12"/>
        <v>-2.3099999999999987</v>
      </c>
      <c r="V54" s="15">
        <f t="shared" si="13"/>
        <v>1.0000000000001563E-2</v>
      </c>
      <c r="W54" s="15">
        <f t="shared" si="14"/>
        <v>1.1186564124120526</v>
      </c>
    </row>
    <row r="55" spans="1:23" x14ac:dyDescent="0.2">
      <c r="A55" s="14" t="s">
        <v>43</v>
      </c>
      <c r="C55" s="14" t="s">
        <v>46</v>
      </c>
      <c r="D55" s="25">
        <v>99.5</v>
      </c>
      <c r="E55" s="14" t="s">
        <v>391</v>
      </c>
      <c r="I55" s="15">
        <v>-21.56</v>
      </c>
      <c r="J55" s="15">
        <v>12.13</v>
      </c>
      <c r="K55" s="21">
        <v>3.2370487306012543</v>
      </c>
      <c r="M55" s="15">
        <v>-23.99</v>
      </c>
      <c r="N55" s="15">
        <v>12.26</v>
      </c>
      <c r="O55" s="29">
        <v>4.5045627469212617</v>
      </c>
      <c r="Q55" s="15">
        <v>-21.6</v>
      </c>
      <c r="R55" s="15">
        <v>12.22</v>
      </c>
      <c r="S55" s="21">
        <v>3.6129743494824367</v>
      </c>
      <c r="U55" s="15">
        <f t="shared" si="12"/>
        <v>-2.389999999999997</v>
      </c>
      <c r="V55" s="15">
        <f t="shared" si="13"/>
        <v>3.9999999999999147E-2</v>
      </c>
      <c r="W55" s="15">
        <f t="shared" si="14"/>
        <v>0.89158839743882501</v>
      </c>
    </row>
    <row r="56" spans="1:23" x14ac:dyDescent="0.2">
      <c r="A56" s="14" t="s">
        <v>54</v>
      </c>
      <c r="B56" s="16" t="s">
        <v>57</v>
      </c>
      <c r="C56" s="14" t="s">
        <v>58</v>
      </c>
      <c r="D56" s="25">
        <v>100</v>
      </c>
      <c r="E56" s="14" t="s">
        <v>391</v>
      </c>
      <c r="I56" s="15">
        <v>-20.03</v>
      </c>
      <c r="J56" s="15">
        <v>13.02</v>
      </c>
      <c r="K56" s="21">
        <v>3.1568044274340274</v>
      </c>
      <c r="M56" s="15">
        <v>-21.43</v>
      </c>
      <c r="N56" s="15">
        <v>13.27</v>
      </c>
      <c r="O56" s="29">
        <v>4.2712212807451895</v>
      </c>
      <c r="Q56" s="15">
        <v>-19.55</v>
      </c>
      <c r="R56" s="15">
        <v>13.29</v>
      </c>
      <c r="S56" s="21">
        <v>3.712733493808849</v>
      </c>
      <c r="U56" s="15">
        <f t="shared" si="12"/>
        <v>-1.879999999999999</v>
      </c>
      <c r="V56" s="15">
        <f t="shared" si="13"/>
        <v>-1.9999999999999574E-2</v>
      </c>
      <c r="W56" s="15">
        <f t="shared" si="14"/>
        <v>0.55848778693634049</v>
      </c>
    </row>
    <row r="57" spans="1:23" x14ac:dyDescent="0.2">
      <c r="A57" s="14" t="s">
        <v>64</v>
      </c>
      <c r="B57" s="16" t="s">
        <v>67</v>
      </c>
      <c r="C57" s="14" t="s">
        <v>68</v>
      </c>
      <c r="D57" s="25">
        <v>99.9</v>
      </c>
      <c r="E57" s="14" t="s">
        <v>391</v>
      </c>
      <c r="F57" s="67">
        <v>1138</v>
      </c>
      <c r="I57" s="15">
        <v>-19.82</v>
      </c>
      <c r="J57" s="15">
        <v>13.63</v>
      </c>
      <c r="K57" s="21">
        <v>3.1725962652241906</v>
      </c>
      <c r="M57" s="15">
        <v>-22.91</v>
      </c>
      <c r="N57" s="15">
        <v>13.59</v>
      </c>
      <c r="O57" s="29">
        <v>4.7763027100489008</v>
      </c>
      <c r="Q57" s="15">
        <v>-20.420000000000002</v>
      </c>
      <c r="R57" s="15">
        <v>13.66</v>
      </c>
      <c r="S57" s="21">
        <v>3.725686069956514</v>
      </c>
      <c r="U57" s="15">
        <f t="shared" si="12"/>
        <v>-2.4899999999999984</v>
      </c>
      <c r="V57" s="15">
        <f t="shared" si="13"/>
        <v>-7.0000000000000284E-2</v>
      </c>
      <c r="W57" s="15">
        <f t="shared" si="14"/>
        <v>1.0506166400923869</v>
      </c>
    </row>
    <row r="58" spans="1:23" x14ac:dyDescent="0.2">
      <c r="A58" s="14" t="s">
        <v>192</v>
      </c>
      <c r="B58" s="16" t="s">
        <v>377</v>
      </c>
      <c r="C58" s="14" t="s">
        <v>195</v>
      </c>
      <c r="D58" s="25">
        <v>99.4</v>
      </c>
      <c r="E58" s="14" t="s">
        <v>391</v>
      </c>
      <c r="I58" s="15">
        <v>-20.37</v>
      </c>
      <c r="J58" s="15">
        <v>13.53</v>
      </c>
      <c r="K58" s="21">
        <v>3.2088277898184518</v>
      </c>
      <c r="M58" s="15">
        <v>-24.01</v>
      </c>
      <c r="N58" s="15">
        <v>12.89</v>
      </c>
      <c r="O58" s="29">
        <v>4.7592872267703248</v>
      </c>
      <c r="Q58" s="15">
        <v>-21.19</v>
      </c>
      <c r="R58" s="15">
        <v>12.99</v>
      </c>
      <c r="S58" s="21">
        <v>3.4979797292346881</v>
      </c>
      <c r="U58" s="15">
        <f t="shared" si="12"/>
        <v>-2.8200000000000003</v>
      </c>
      <c r="V58" s="15">
        <f t="shared" si="13"/>
        <v>-9.9999999999999645E-2</v>
      </c>
      <c r="W58" s="15">
        <f t="shared" si="14"/>
        <v>1.2613074975356366</v>
      </c>
    </row>
    <row r="59" spans="1:23" x14ac:dyDescent="0.2">
      <c r="A59" s="14" t="s">
        <v>221</v>
      </c>
      <c r="B59" s="16" t="s">
        <v>224</v>
      </c>
      <c r="C59" s="14" t="s">
        <v>225</v>
      </c>
      <c r="D59" s="25">
        <v>107</v>
      </c>
      <c r="E59" s="14" t="s">
        <v>391</v>
      </c>
      <c r="F59" s="14">
        <v>50</v>
      </c>
      <c r="I59" s="15">
        <v>-21.23</v>
      </c>
      <c r="J59" s="15">
        <v>11.67</v>
      </c>
      <c r="K59" s="21">
        <v>3.167365718542158</v>
      </c>
      <c r="M59" s="15">
        <v>-23.38</v>
      </c>
      <c r="N59" s="15">
        <v>11.71</v>
      </c>
      <c r="O59" s="29">
        <v>4.4476370156805176</v>
      </c>
      <c r="Q59" s="15">
        <v>-21.56</v>
      </c>
      <c r="R59" s="15">
        <v>11.61</v>
      </c>
      <c r="S59" s="21">
        <v>3.5048903742328825</v>
      </c>
      <c r="U59" s="15">
        <f t="shared" si="12"/>
        <v>-1.8200000000000003</v>
      </c>
      <c r="V59" s="15">
        <f t="shared" si="13"/>
        <v>0.10000000000000142</v>
      </c>
      <c r="W59" s="15">
        <f t="shared" si="14"/>
        <v>0.94274664144763509</v>
      </c>
    </row>
    <row r="60" spans="1:23" ht="13.5" thickBot="1" x14ac:dyDescent="0.25">
      <c r="A60" s="35" t="s">
        <v>226</v>
      </c>
      <c r="B60" s="36"/>
      <c r="C60" s="35" t="s">
        <v>229</v>
      </c>
      <c r="D60" s="37">
        <v>102.8</v>
      </c>
      <c r="E60" s="35" t="s">
        <v>391</v>
      </c>
      <c r="F60" s="35"/>
      <c r="G60" s="35"/>
      <c r="H60" s="35"/>
      <c r="I60" s="38">
        <v>-21.19</v>
      </c>
      <c r="J60" s="38">
        <v>12.27</v>
      </c>
      <c r="K60" s="39">
        <v>3.2716715062735906</v>
      </c>
      <c r="L60" s="35"/>
      <c r="M60" s="38">
        <v>-23.34</v>
      </c>
      <c r="N60" s="38">
        <v>11.59</v>
      </c>
      <c r="O60" s="40">
        <v>4.3954302933923826</v>
      </c>
      <c r="P60" s="35"/>
      <c r="Q60" s="38">
        <v>-21.36</v>
      </c>
      <c r="R60" s="38">
        <v>11.49</v>
      </c>
      <c r="S60" s="39">
        <v>3.5212763650448999</v>
      </c>
      <c r="U60" s="15">
        <f t="shared" si="12"/>
        <v>-1.9800000000000004</v>
      </c>
      <c r="V60" s="15">
        <f t="shared" si="13"/>
        <v>9.9999999999999645E-2</v>
      </c>
      <c r="W60" s="15">
        <f t="shared" si="14"/>
        <v>0.87415392834748262</v>
      </c>
    </row>
    <row r="62" spans="1:23" x14ac:dyDescent="0.2">
      <c r="D62" s="30"/>
      <c r="E62" s="17"/>
      <c r="F62" s="17"/>
      <c r="G62" s="17"/>
      <c r="H62" s="17"/>
      <c r="M62" s="15"/>
      <c r="N62" s="15"/>
      <c r="O62" s="27"/>
      <c r="Q62" s="15"/>
      <c r="R62" s="15"/>
      <c r="S62" s="15"/>
    </row>
    <row r="63" spans="1:23" x14ac:dyDescent="0.2">
      <c r="A63" s="14" t="s">
        <v>395</v>
      </c>
      <c r="D63" s="23">
        <f>COUNT(D5:D42)</f>
        <v>38</v>
      </c>
      <c r="E63" s="44" t="s">
        <v>400</v>
      </c>
      <c r="F63" s="44"/>
      <c r="G63" s="44"/>
      <c r="H63" s="44"/>
      <c r="I63" s="23">
        <f>COUNT(I5:I42)</f>
        <v>37</v>
      </c>
      <c r="J63" s="23">
        <f>COUNT(J5:J42)</f>
        <v>37</v>
      </c>
      <c r="K63" s="23">
        <f>COUNT(K5:K42)</f>
        <v>37</v>
      </c>
      <c r="M63" s="23">
        <f>COUNT(M5:M42)</f>
        <v>38</v>
      </c>
      <c r="N63" s="23">
        <f>COUNT(N5:N42)</f>
        <v>38</v>
      </c>
      <c r="O63" s="23">
        <f>COUNT(O5:O42)</f>
        <v>38</v>
      </c>
      <c r="Q63" s="23">
        <f>COUNT(Q5:Q42)</f>
        <v>33</v>
      </c>
      <c r="R63" s="23">
        <f>COUNT(R5:R42)</f>
        <v>33</v>
      </c>
      <c r="S63" s="23">
        <f>COUNT(S5:S42)</f>
        <v>33</v>
      </c>
    </row>
    <row r="64" spans="1:23" x14ac:dyDescent="0.2">
      <c r="A64" s="14" t="s">
        <v>396</v>
      </c>
      <c r="D64" s="25">
        <f>AVERAGE(D5:D42)</f>
        <v>89.828947368421055</v>
      </c>
      <c r="E64" s="44" t="s">
        <v>12</v>
      </c>
      <c r="F64" s="44"/>
      <c r="G64" s="44"/>
      <c r="H64" s="44"/>
      <c r="I64" s="45">
        <f>AVERAGE(I5:I42)</f>
        <v>-19.807837837837837</v>
      </c>
      <c r="J64" s="45">
        <f>AVERAGE(J5:J42)</f>
        <v>14.095749316216217</v>
      </c>
      <c r="K64" s="15">
        <f>AVERAGE(K5:K42)</f>
        <v>3.2352726347500811</v>
      </c>
      <c r="L64" s="15"/>
      <c r="M64" s="43">
        <f>AVERAGE(M5:M42)</f>
        <v>-22.068860013330905</v>
      </c>
      <c r="N64" s="45">
        <f>AVERAGE(N5:N42)</f>
        <v>14.174457815095177</v>
      </c>
      <c r="O64" s="27">
        <f>AVERAGE(O5:O42)</f>
        <v>4.8250693408440926</v>
      </c>
      <c r="P64" s="15"/>
      <c r="Q64" s="45">
        <f>AVERAGE(Q5:Q42)</f>
        <v>-19.876969696969699</v>
      </c>
      <c r="R64" s="43">
        <f>AVERAGE(R5:R42)</f>
        <v>14.399393939393937</v>
      </c>
      <c r="S64" s="15">
        <f>AVERAGE(S5:S42)</f>
        <v>3.547646220302362</v>
      </c>
    </row>
    <row r="65" spans="1:23" x14ac:dyDescent="0.2">
      <c r="A65" s="14" t="s">
        <v>397</v>
      </c>
      <c r="D65" s="25">
        <f>STDEV(D5:D42)</f>
        <v>2.6128484916654267</v>
      </c>
      <c r="I65" s="45">
        <f>STDEV(I5:I42)</f>
        <v>0.85895328787469627</v>
      </c>
      <c r="J65" s="45">
        <f>STDEV(J5:J42)</f>
        <v>0.56502605800693206</v>
      </c>
      <c r="K65" s="15">
        <f>STDEV(K5:K42)</f>
        <v>5.5146321023738676E-2</v>
      </c>
      <c r="L65" s="15"/>
      <c r="M65" s="27">
        <f>STDEV(M5:M42)</f>
        <v>1.3523618011008498</v>
      </c>
      <c r="N65" s="45">
        <f>STDEV(N5:N42)</f>
        <v>0.89119396299050813</v>
      </c>
      <c r="O65" s="15">
        <f>STDEV(O5:O42)</f>
        <v>0.25823437350526346</v>
      </c>
      <c r="P65" s="15"/>
      <c r="Q65" s="46">
        <f>STDEV(Q5:Q42)</f>
        <v>1.1138656922192327</v>
      </c>
      <c r="R65" s="43">
        <f>STDEV(R5:R42)</f>
        <v>0.70518587706513325</v>
      </c>
      <c r="S65" s="15">
        <f>STDEV(S5:S42)</f>
        <v>0.13660952564523049</v>
      </c>
    </row>
    <row r="66" spans="1:23" x14ac:dyDescent="0.2">
      <c r="A66" s="14" t="s">
        <v>398</v>
      </c>
      <c r="D66" s="25">
        <f>MIN(D5:D42)</f>
        <v>85.2</v>
      </c>
      <c r="I66" s="15">
        <f>MIN(I5:I42)</f>
        <v>-21.71</v>
      </c>
      <c r="J66" s="15">
        <f>MIN(J5:J42)</f>
        <v>12.51</v>
      </c>
      <c r="K66" s="15">
        <f>MIN(K5:K42)</f>
        <v>3.1350897356976408</v>
      </c>
      <c r="L66" s="15"/>
      <c r="M66" s="15">
        <f>MIN(M5:M42)</f>
        <v>-24.89</v>
      </c>
      <c r="N66" s="15">
        <f>MIN(N5:N42)</f>
        <v>11.934509705713332</v>
      </c>
      <c r="O66" s="27">
        <f>MIN(O5:O42)</f>
        <v>4.1955274353629664</v>
      </c>
      <c r="P66" s="15"/>
      <c r="Q66" s="15">
        <f>MIN(Q5:Q42)</f>
        <v>-22.66</v>
      </c>
      <c r="R66" s="15">
        <f>MIN(R5:R42)</f>
        <v>12.63</v>
      </c>
      <c r="S66" s="15">
        <f>MIN(S5:S42)</f>
        <v>3.34</v>
      </c>
    </row>
    <row r="67" spans="1:23" x14ac:dyDescent="0.2">
      <c r="A67" s="14" t="s">
        <v>399</v>
      </c>
      <c r="D67" s="30">
        <f>MAX(D5:D42)</f>
        <v>95.7</v>
      </c>
      <c r="I67" s="19">
        <f>MAX(I5:I42)</f>
        <v>-18.43</v>
      </c>
      <c r="J67" s="19">
        <f>MAX(J5:J42)</f>
        <v>14.99</v>
      </c>
      <c r="K67" s="19">
        <f>MAX(K5:K42)</f>
        <v>3.32</v>
      </c>
      <c r="L67" s="19"/>
      <c r="M67" s="19">
        <f>MAX(M5:M42)</f>
        <v>-20.010000000000002</v>
      </c>
      <c r="N67" s="19">
        <f>MAX(N5:N42)</f>
        <v>15.881628344525755</v>
      </c>
      <c r="O67" s="28">
        <f>MAX(O5:O42)</f>
        <v>5.3956176113420939</v>
      </c>
      <c r="P67" s="19"/>
      <c r="Q67" s="19">
        <f>MAX(Q5:Q42)</f>
        <v>-17.989999999999998</v>
      </c>
      <c r="R67" s="19">
        <f>MAX(R5:R42)</f>
        <v>15.39</v>
      </c>
      <c r="S67" s="19">
        <f>MAX(S5:S42)</f>
        <v>3.8728895993423196</v>
      </c>
    </row>
    <row r="68" spans="1:23" x14ac:dyDescent="0.2">
      <c r="D68" s="25"/>
      <c r="I68" s="25"/>
      <c r="J68" s="25"/>
      <c r="K68" s="25"/>
      <c r="M68" s="25"/>
      <c r="N68" s="25"/>
      <c r="O68" s="25"/>
      <c r="Q68" s="25"/>
      <c r="R68" s="25"/>
      <c r="S68" s="25"/>
    </row>
    <row r="69" spans="1:23" x14ac:dyDescent="0.2">
      <c r="A69" s="14" t="s">
        <v>395</v>
      </c>
      <c r="D69" s="23">
        <f>COUNT(D43:D60)</f>
        <v>17</v>
      </c>
      <c r="E69" s="44" t="s">
        <v>401</v>
      </c>
      <c r="F69" s="44"/>
      <c r="G69" s="44"/>
      <c r="H69" s="44"/>
      <c r="I69" s="23">
        <f>COUNT(I43:I60)</f>
        <v>18</v>
      </c>
      <c r="J69" s="23">
        <f>COUNT(J43:J60)</f>
        <v>18</v>
      </c>
      <c r="K69" s="23">
        <f>COUNT(K43:K60)</f>
        <v>18</v>
      </c>
      <c r="M69" s="23">
        <f>COUNT(M43:M60)</f>
        <v>18</v>
      </c>
      <c r="N69" s="23">
        <f>COUNT(N43:N60)</f>
        <v>18</v>
      </c>
      <c r="O69" s="23">
        <f>COUNT(O43:O60)</f>
        <v>18</v>
      </c>
      <c r="Q69" s="23">
        <f>COUNT(Q43:Q60)</f>
        <v>18</v>
      </c>
      <c r="R69" s="23">
        <f>COUNT(R43:R60)</f>
        <v>18</v>
      </c>
      <c r="S69" s="23">
        <f>COUNT(S43:S60)</f>
        <v>18</v>
      </c>
    </row>
    <row r="70" spans="1:23" x14ac:dyDescent="0.2">
      <c r="A70" s="14" t="s">
        <v>396</v>
      </c>
      <c r="D70" s="25">
        <f>AVERAGE(D43:D60)</f>
        <v>104.51176470588236</v>
      </c>
      <c r="E70" s="44" t="s">
        <v>12</v>
      </c>
      <c r="F70" s="44"/>
      <c r="G70" s="44"/>
      <c r="H70" s="44"/>
      <c r="I70" s="45">
        <f>AVERAGE(I43:I60)</f>
        <v>-20.599444444444444</v>
      </c>
      <c r="J70" s="45">
        <f>AVERAGE(J43:J60)</f>
        <v>13.06363209888889</v>
      </c>
      <c r="K70" s="15">
        <f>AVERAGE(K43:K60)</f>
        <v>3.2399663193957955</v>
      </c>
      <c r="L70" s="15"/>
      <c r="M70" s="43">
        <f>AVERAGE(M43:M60)</f>
        <v>-23.058286694100065</v>
      </c>
      <c r="N70" s="45">
        <f>AVERAGE(N43:N60)</f>
        <v>12.830147076485057</v>
      </c>
      <c r="O70" s="27">
        <f>AVERAGE(O43:O60)</f>
        <v>4.7189398556457274</v>
      </c>
      <c r="P70" s="15"/>
      <c r="Q70" s="45">
        <f>AVERAGE(Q43:Q60)</f>
        <v>-20.690000000000005</v>
      </c>
      <c r="R70" s="43">
        <f>AVERAGE(R43:R60)</f>
        <v>13.091111111111111</v>
      </c>
      <c r="S70" s="15">
        <f>AVERAGE(S43:S60)</f>
        <v>3.5091194625290996</v>
      </c>
    </row>
    <row r="71" spans="1:23" x14ac:dyDescent="0.2">
      <c r="A71" s="14" t="s">
        <v>397</v>
      </c>
      <c r="D71" s="25">
        <f>STDEV(D43:D60)</f>
        <v>4.2059306866823745</v>
      </c>
      <c r="I71" s="46">
        <f>STDEV(I43:I60)</f>
        <v>1.0260688672118639</v>
      </c>
      <c r="J71" s="46">
        <f>STDEV(J43:J60)</f>
        <v>1.0077687877903585</v>
      </c>
      <c r="K71" s="15">
        <f>STDEV(K43:K60)</f>
        <v>4.4273135993810643E-2</v>
      </c>
      <c r="L71" s="15"/>
      <c r="M71" s="43">
        <f>STDEV(M43:M60)</f>
        <v>0.93035506498480647</v>
      </c>
      <c r="N71" s="46">
        <f>STDEV(N43:N60)</f>
        <v>1.0866582613037945</v>
      </c>
      <c r="O71" s="15">
        <f>STDEV(O43:O60)</f>
        <v>0.25001079176980423</v>
      </c>
      <c r="P71" s="15"/>
      <c r="Q71" s="45">
        <f>STDEV(Q43:Q60)</f>
        <v>0.98726598120620901</v>
      </c>
      <c r="R71" s="27">
        <f>STDEV(R43:R60)</f>
        <v>1.3203114110777887</v>
      </c>
      <c r="S71" s="15">
        <f>STDEV(S43:S60)</f>
        <v>0.10420872565757848</v>
      </c>
    </row>
    <row r="72" spans="1:23" x14ac:dyDescent="0.2">
      <c r="A72" s="14" t="s">
        <v>398</v>
      </c>
      <c r="D72" s="25">
        <f>MIN(D43:D60)</f>
        <v>99.4</v>
      </c>
      <c r="I72" s="15">
        <f>MIN(I43:I60)</f>
        <v>-23.09</v>
      </c>
      <c r="J72" s="15">
        <f>MIN(J43:J60)</f>
        <v>11.67</v>
      </c>
      <c r="K72" s="15">
        <f>MIN(K43:K60)</f>
        <v>3.1568044274340274</v>
      </c>
      <c r="L72" s="15"/>
      <c r="M72" s="15">
        <f>MIN(M43:M60)</f>
        <v>-24.265003409999998</v>
      </c>
      <c r="N72" s="15">
        <f>MIN(N43:N60)</f>
        <v>11.59</v>
      </c>
      <c r="O72" s="27">
        <f>MIN(O43:O60)</f>
        <v>4.2712212807451895</v>
      </c>
      <c r="P72" s="15"/>
      <c r="Q72" s="15">
        <f>MIN(Q43:Q60)</f>
        <v>-21.72</v>
      </c>
      <c r="R72" s="15">
        <f>MIN(R43:R60)</f>
        <v>11.49</v>
      </c>
      <c r="S72" s="15">
        <f>MIN(S43:S60)</f>
        <v>3.32</v>
      </c>
    </row>
    <row r="73" spans="1:23" x14ac:dyDescent="0.2">
      <c r="A73" s="14" t="s">
        <v>399</v>
      </c>
      <c r="D73" s="25">
        <f>MAX(D43:D60)</f>
        <v>113.9</v>
      </c>
      <c r="I73" s="15">
        <f>MAX(I43:I60)</f>
        <v>-18.27</v>
      </c>
      <c r="J73" s="15">
        <f>MAX(J43:J60)</f>
        <v>15.01537778</v>
      </c>
      <c r="K73" s="15">
        <f>MAX(K43:K60)</f>
        <v>3.2800548379999999</v>
      </c>
      <c r="L73" s="15"/>
      <c r="M73" s="15">
        <f>MAX(M43:M60)</f>
        <v>-21.27</v>
      </c>
      <c r="N73" s="15">
        <f>MAX(N43:N60)</f>
        <v>15.58</v>
      </c>
      <c r="O73" s="28">
        <f>MAX(O43:O60)</f>
        <v>5.28</v>
      </c>
      <c r="P73" s="15"/>
      <c r="Q73" s="15">
        <f>MAX(Q43:Q60)</f>
        <v>-18.52</v>
      </c>
      <c r="R73" s="15">
        <f>MAX(R43:R60)</f>
        <v>16.22</v>
      </c>
      <c r="S73" s="15">
        <f>MAX(S43:S60)</f>
        <v>3.725686069956514</v>
      </c>
    </row>
    <row r="74" spans="1:23" x14ac:dyDescent="0.2">
      <c r="D74" s="25"/>
      <c r="M74" s="15"/>
      <c r="N74" s="15"/>
      <c r="O74" s="15"/>
      <c r="Q74" s="15"/>
      <c r="R74" s="15"/>
      <c r="S74" s="15"/>
    </row>
    <row r="75" spans="1:23" x14ac:dyDescent="0.2">
      <c r="A75" s="14" t="s">
        <v>395</v>
      </c>
      <c r="D75" s="25"/>
      <c r="E75" s="44" t="s">
        <v>402</v>
      </c>
      <c r="F75" s="44"/>
      <c r="G75" s="44"/>
      <c r="H75" s="44"/>
      <c r="I75" s="23">
        <f>COUNT(I5:I60)</f>
        <v>55</v>
      </c>
      <c r="J75" s="23">
        <f>COUNT(J5:J60)</f>
        <v>55</v>
      </c>
      <c r="K75" s="23">
        <f>COUNT(K5:K60)</f>
        <v>55</v>
      </c>
      <c r="M75" s="23">
        <f>COUNT(M5:M60)</f>
        <v>56</v>
      </c>
      <c r="N75" s="23">
        <f>COUNT(N5:N60)</f>
        <v>56</v>
      </c>
      <c r="O75" s="23">
        <f>COUNT(O5:O60)</f>
        <v>56</v>
      </c>
      <c r="Q75" s="23">
        <f>COUNT(Q5:Q60)</f>
        <v>51</v>
      </c>
      <c r="R75" s="23">
        <f>COUNT(R5:R60)</f>
        <v>51</v>
      </c>
      <c r="S75" s="23">
        <f>COUNT(S5:S60)</f>
        <v>51</v>
      </c>
      <c r="U75" s="23">
        <f>COUNT(U5:U60)</f>
        <v>51</v>
      </c>
      <c r="V75" s="23">
        <f>COUNT(V5:V60)</f>
        <v>51</v>
      </c>
      <c r="W75" s="23">
        <f>COUNT(W5:W60)</f>
        <v>51</v>
      </c>
    </row>
    <row r="76" spans="1:23" x14ac:dyDescent="0.2">
      <c r="A76" s="14" t="s">
        <v>396</v>
      </c>
      <c r="D76" s="25"/>
      <c r="E76" s="44" t="s">
        <v>12</v>
      </c>
      <c r="F76" s="44"/>
      <c r="G76" s="44"/>
      <c r="H76" s="44"/>
      <c r="I76" s="45">
        <f>AVERAGE(I5:I60)</f>
        <v>-20.066909090909085</v>
      </c>
      <c r="J76" s="45">
        <f>AVERAGE(J5:J60)</f>
        <v>13.757965499636361</v>
      </c>
      <c r="K76" s="15">
        <f>AVERAGE(K5:K60)</f>
        <v>3.2368087497250428</v>
      </c>
      <c r="M76" s="43">
        <f>AVERAGE(M5:M60)</f>
        <v>-22.386890017863852</v>
      </c>
      <c r="N76" s="45">
        <f>AVERAGE(N5:N60)</f>
        <v>13.742357934827643</v>
      </c>
      <c r="O76" s="15">
        <f>AVERAGE(O5:O60)</f>
        <v>4.7909562920303346</v>
      </c>
      <c r="Q76" s="45">
        <f>AVERAGE(Q5:Q60)</f>
        <v>-20.163921568627455</v>
      </c>
      <c r="R76" s="43">
        <f>AVERAGE(R5:R60)</f>
        <v>13.937647058823528</v>
      </c>
      <c r="S76" s="15">
        <f>AVERAGE(S5:S60)</f>
        <v>3.5340485410882696</v>
      </c>
      <c r="U76" s="43">
        <f>AVERAGE(U5:U60)</f>
        <v>-2.1852887741027858</v>
      </c>
      <c r="V76" s="43">
        <f>AVERAGE(V5:V60)</f>
        <v>-0.11945647370508908</v>
      </c>
      <c r="W76" s="15">
        <f>AVERAGE(W5:W60)</f>
        <v>1.2602014658377723</v>
      </c>
    </row>
    <row r="77" spans="1:23" x14ac:dyDescent="0.2">
      <c r="A77" s="14" t="s">
        <v>397</v>
      </c>
      <c r="D77" s="25"/>
      <c r="I77" s="45">
        <f>STDEV(I5:I60)</f>
        <v>0.98174801158401037</v>
      </c>
      <c r="J77" s="45">
        <f>STDEV(J5:J60)</f>
        <v>0.87831622482501304</v>
      </c>
      <c r="K77" s="15">
        <f>STDEV(K5:K60)</f>
        <v>5.1472548088624538E-2</v>
      </c>
      <c r="M77" s="27">
        <f>STDEV(M5:M60)</f>
        <v>1.3096879555147989</v>
      </c>
      <c r="N77" s="46">
        <f>STDEV(N5:N60)</f>
        <v>1.1404444070295465</v>
      </c>
      <c r="O77" s="15">
        <f>STDEV(O5:O60)</f>
        <v>0.25822863847860233</v>
      </c>
      <c r="Q77" s="46">
        <f>STDEV(Q5:Q60)</f>
        <v>1.1311146333265651</v>
      </c>
      <c r="R77" s="27">
        <f>STDEV(R5:R60)</f>
        <v>1.1444048029177336</v>
      </c>
      <c r="S77" s="15">
        <f>STDEV(S5:S60)</f>
        <v>0.12641897426726353</v>
      </c>
      <c r="U77" s="43">
        <f>STDEV(U5:U60)</f>
        <v>0.48952788532054115</v>
      </c>
      <c r="V77" s="43">
        <f>STDEV(V5:V60)</f>
        <v>0.61017834559372919</v>
      </c>
      <c r="W77" s="15">
        <f>STDEV(W5:W60)</f>
        <v>0.2825606920070351</v>
      </c>
    </row>
    <row r="78" spans="1:23" x14ac:dyDescent="0.2">
      <c r="A78" s="14" t="s">
        <v>398</v>
      </c>
      <c r="D78" s="25"/>
      <c r="I78" s="15">
        <f>MIN(I5:I60)</f>
        <v>-23.09</v>
      </c>
      <c r="J78" s="15">
        <f>MIN(J5:J60)</f>
        <v>11.67</v>
      </c>
      <c r="K78" s="15">
        <f>MIN(K5:K60)</f>
        <v>3.1350897356976408</v>
      </c>
      <c r="M78" s="15">
        <f>MIN(M5:M60)</f>
        <v>-24.89</v>
      </c>
      <c r="N78" s="15">
        <f>MIN(N5:N60)</f>
        <v>11.59</v>
      </c>
      <c r="O78" s="15">
        <f>MIN(O5:O60)</f>
        <v>4.1955274353629664</v>
      </c>
      <c r="Q78" s="15">
        <f>MIN(Q5:Q60)</f>
        <v>-22.66</v>
      </c>
      <c r="R78" s="15">
        <f>MIN(R5:R60)</f>
        <v>11.49</v>
      </c>
      <c r="S78" s="15">
        <f>MIN(S5:S60)</f>
        <v>3.32</v>
      </c>
      <c r="U78" s="15">
        <f>MIN(U5:U60)</f>
        <v>-3.8503122739494238</v>
      </c>
      <c r="V78" s="15">
        <f>MIN(V5:V60)</f>
        <v>-3.193156252882023</v>
      </c>
      <c r="W78" s="15">
        <f>MIN(W5:W60)</f>
        <v>0.55848778693634049</v>
      </c>
    </row>
    <row r="79" spans="1:23" x14ac:dyDescent="0.2">
      <c r="A79" s="14" t="s">
        <v>399</v>
      </c>
      <c r="D79" s="25"/>
      <c r="I79" s="15">
        <f>MAX(I5:I60)</f>
        <v>-18.27</v>
      </c>
      <c r="J79" s="15">
        <f>MAX(J5:J60)</f>
        <v>15.01537778</v>
      </c>
      <c r="K79" s="15">
        <f>MAX(K5:K60)</f>
        <v>3.32</v>
      </c>
      <c r="M79" s="15">
        <f>MAX(M5:M60)</f>
        <v>-20.010000000000002</v>
      </c>
      <c r="N79" s="15">
        <f>MAX(N5:N60)</f>
        <v>15.881628344525755</v>
      </c>
      <c r="O79" s="15">
        <f>MAX(O5:O60)</f>
        <v>5.3956176113420939</v>
      </c>
      <c r="Q79" s="15">
        <f>MAX(Q5:Q60)</f>
        <v>-17.989999999999998</v>
      </c>
      <c r="R79" s="15">
        <f>MAX(R5:R60)</f>
        <v>16.22</v>
      </c>
      <c r="S79" s="15">
        <f>MAX(S5:S60)</f>
        <v>3.8728895993423196</v>
      </c>
      <c r="U79" s="15">
        <f>MAX(U5:U60)</f>
        <v>-1.0800000000000018</v>
      </c>
      <c r="V79" s="28">
        <f>MAX(V5:V60)</f>
        <v>2.4542003204107967</v>
      </c>
      <c r="W79" s="15">
        <f>MAX(W5:W60)</f>
        <v>1.9760885590703228</v>
      </c>
    </row>
    <row r="80" spans="1:23" x14ac:dyDescent="0.2">
      <c r="D80" s="25"/>
      <c r="M80" s="15"/>
      <c r="N80" s="15"/>
      <c r="O80" s="15"/>
      <c r="Q80" s="15"/>
      <c r="R80" s="15"/>
      <c r="S80" s="15"/>
    </row>
    <row r="81" spans="1:23" x14ac:dyDescent="0.2">
      <c r="A81" s="50" t="s">
        <v>264</v>
      </c>
      <c r="B81" s="16" t="s">
        <v>368</v>
      </c>
      <c r="C81" s="14" t="s">
        <v>265</v>
      </c>
      <c r="D81" s="25">
        <v>88</v>
      </c>
      <c r="E81" s="50" t="s">
        <v>392</v>
      </c>
      <c r="F81" s="14">
        <v>1909</v>
      </c>
      <c r="I81" s="15">
        <v>-22.67</v>
      </c>
      <c r="J81" s="15">
        <v>12.34</v>
      </c>
      <c r="K81" s="15">
        <v>3.24</v>
      </c>
      <c r="M81" s="15">
        <v>-25.35</v>
      </c>
      <c r="N81" s="49">
        <v>12.66</v>
      </c>
      <c r="O81" s="27">
        <v>4.68</v>
      </c>
      <c r="Q81" s="49">
        <v>-22.95</v>
      </c>
      <c r="R81" s="15">
        <v>12.74</v>
      </c>
      <c r="S81" s="15">
        <v>3.5201836929999999</v>
      </c>
      <c r="U81" s="15">
        <f t="shared" ref="U81" si="15">M81-Q81</f>
        <v>-2.4000000000000021</v>
      </c>
      <c r="V81" s="15">
        <f t="shared" ref="V81" si="16">N81-R81</f>
        <v>-8.0000000000000071E-2</v>
      </c>
      <c r="W81" s="15">
        <f t="shared" ref="W81" si="17">O81-S81</f>
        <v>1.1598163069999998</v>
      </c>
    </row>
    <row r="82" spans="1:23" x14ac:dyDescent="0.2">
      <c r="A82" s="50" t="s">
        <v>303</v>
      </c>
      <c r="B82" s="16" t="s">
        <v>374</v>
      </c>
      <c r="C82" s="14" t="s">
        <v>242</v>
      </c>
      <c r="D82" s="25">
        <v>91.5</v>
      </c>
      <c r="E82" s="50" t="s">
        <v>392</v>
      </c>
      <c r="F82" s="14">
        <v>1021</v>
      </c>
      <c r="I82" s="15">
        <v>-22.24</v>
      </c>
      <c r="J82" s="15">
        <v>12.74</v>
      </c>
      <c r="K82" s="15">
        <v>3.25</v>
      </c>
      <c r="M82" s="15">
        <v>-23.79</v>
      </c>
      <c r="N82" s="49">
        <v>12.88</v>
      </c>
      <c r="O82" s="27">
        <v>4.6399999999999997</v>
      </c>
      <c r="Q82" s="15"/>
      <c r="R82" s="15"/>
      <c r="S82" s="15"/>
    </row>
    <row r="83" spans="1:23" x14ac:dyDescent="0.2">
      <c r="A83" s="50" t="s">
        <v>311</v>
      </c>
      <c r="D83" s="25">
        <v>89.9</v>
      </c>
      <c r="E83" s="50" t="s">
        <v>392</v>
      </c>
      <c r="F83" s="14">
        <v>1089</v>
      </c>
      <c r="I83" s="15">
        <v>-22.27</v>
      </c>
      <c r="J83" s="15">
        <v>12.45</v>
      </c>
      <c r="K83" s="15">
        <v>3.27</v>
      </c>
      <c r="M83" s="15">
        <v>-23.98</v>
      </c>
      <c r="N83" s="49">
        <v>12.45</v>
      </c>
      <c r="O83" s="27">
        <v>4.28</v>
      </c>
      <c r="Q83" s="49">
        <v>-22.38061214</v>
      </c>
      <c r="R83" s="15">
        <v>12.493467949999999</v>
      </c>
      <c r="S83" s="15">
        <v>3.4683933379999998</v>
      </c>
      <c r="U83" s="15">
        <f t="shared" ref="U83:U84" si="18">M83-Q83</f>
        <v>-1.5993878600000002</v>
      </c>
      <c r="V83" s="15">
        <f t="shared" ref="V83:V84" si="19">N83-R83</f>
        <v>-4.3467950000000144E-2</v>
      </c>
      <c r="W83" s="15">
        <f t="shared" ref="W83:W84" si="20">O83-S83</f>
        <v>0.81160666200000042</v>
      </c>
    </row>
    <row r="84" spans="1:23" x14ac:dyDescent="0.2">
      <c r="A84" s="50" t="s">
        <v>326</v>
      </c>
      <c r="B84" s="16">
        <v>949551</v>
      </c>
      <c r="C84" s="14" t="s">
        <v>327</v>
      </c>
      <c r="D84" s="25">
        <v>89.8</v>
      </c>
      <c r="E84" s="50" t="s">
        <v>392</v>
      </c>
      <c r="F84" s="14">
        <v>1669</v>
      </c>
      <c r="I84" s="15">
        <v>-23.02</v>
      </c>
      <c r="J84" s="15">
        <v>12.07</v>
      </c>
      <c r="K84" s="15">
        <v>3.39</v>
      </c>
      <c r="M84" s="15">
        <v>-24.703091709999999</v>
      </c>
      <c r="N84" s="49">
        <v>12.26154204</v>
      </c>
      <c r="O84" s="27">
        <v>4.5199999999999996</v>
      </c>
      <c r="Q84" s="49">
        <v>-22.868665409999998</v>
      </c>
      <c r="R84" s="15">
        <v>12.50588456</v>
      </c>
      <c r="S84" s="15">
        <v>3.4460953339999998</v>
      </c>
      <c r="U84" s="15">
        <f t="shared" si="18"/>
        <v>-1.8344263000000005</v>
      </c>
      <c r="V84" s="15">
        <f t="shared" si="19"/>
        <v>-0.24434252000000001</v>
      </c>
      <c r="W84" s="15">
        <f t="shared" si="20"/>
        <v>1.0739046659999998</v>
      </c>
    </row>
    <row r="85" spans="1:23" s="55" customFormat="1" x14ac:dyDescent="0.2">
      <c r="A85" s="53" t="s">
        <v>339</v>
      </c>
      <c r="B85" s="54"/>
      <c r="D85" s="56">
        <v>87.9</v>
      </c>
      <c r="E85" s="61" t="s">
        <v>392</v>
      </c>
      <c r="F85" s="55">
        <v>1574</v>
      </c>
      <c r="I85" s="57">
        <v>-22.82</v>
      </c>
      <c r="J85" s="57">
        <v>12.71</v>
      </c>
      <c r="K85" s="57">
        <v>3.28</v>
      </c>
      <c r="M85" s="57">
        <v>-25.07308901</v>
      </c>
      <c r="N85" s="58">
        <v>12.52407461</v>
      </c>
      <c r="O85" s="59">
        <v>5.08</v>
      </c>
      <c r="Q85" s="57"/>
      <c r="R85" s="57"/>
      <c r="S85" s="57"/>
    </row>
    <row r="86" spans="1:23" s="55" customFormat="1" x14ac:dyDescent="0.2">
      <c r="A86" s="51" t="s">
        <v>348</v>
      </c>
      <c r="B86" s="31" t="s">
        <v>375</v>
      </c>
      <c r="C86" s="22" t="s">
        <v>349</v>
      </c>
      <c r="D86" s="75" t="s">
        <v>13</v>
      </c>
      <c r="E86" s="64" t="s">
        <v>392</v>
      </c>
      <c r="F86" s="63"/>
      <c r="G86" s="63"/>
      <c r="H86" s="63"/>
      <c r="I86" s="33">
        <v>-23.1</v>
      </c>
      <c r="J86" s="33">
        <v>12.22</v>
      </c>
      <c r="K86" s="33">
        <v>3.23</v>
      </c>
      <c r="L86" s="22"/>
      <c r="M86" s="33">
        <v>-23.75</v>
      </c>
      <c r="N86" s="52">
        <v>12.68</v>
      </c>
      <c r="O86" s="34">
        <v>4.42</v>
      </c>
      <c r="P86" s="22"/>
      <c r="Q86" s="33"/>
      <c r="R86" s="33"/>
      <c r="S86" s="33"/>
    </row>
    <row r="87" spans="1:23" s="55" customFormat="1" x14ac:dyDescent="0.2">
      <c r="A87" s="55" t="s">
        <v>230</v>
      </c>
      <c r="B87" s="54" t="s">
        <v>235</v>
      </c>
      <c r="D87" s="56">
        <v>92.4</v>
      </c>
      <c r="E87" s="55" t="s">
        <v>392</v>
      </c>
      <c r="F87" s="55">
        <v>1341</v>
      </c>
      <c r="I87" s="57">
        <v>-22.68</v>
      </c>
      <c r="J87" s="57">
        <v>11.95</v>
      </c>
      <c r="K87" s="57">
        <v>3.25</v>
      </c>
      <c r="M87" s="57">
        <v>-24.32</v>
      </c>
      <c r="N87" s="57">
        <v>12.68</v>
      </c>
      <c r="O87" s="60">
        <v>4.72</v>
      </c>
      <c r="Q87" s="57">
        <v>-22.47</v>
      </c>
      <c r="R87" s="57">
        <v>12.76</v>
      </c>
      <c r="S87" s="57">
        <v>3.52</v>
      </c>
      <c r="U87" s="15">
        <f t="shared" ref="U87:U92" si="21">M87-Q87</f>
        <v>-1.8500000000000014</v>
      </c>
      <c r="V87" s="15">
        <f t="shared" ref="V87:V92" si="22">N87-R87</f>
        <v>-8.0000000000000071E-2</v>
      </c>
      <c r="W87" s="15">
        <f t="shared" ref="W87:W92" si="23">O87-S87</f>
        <v>1.1999999999999997</v>
      </c>
    </row>
    <row r="88" spans="1:23" x14ac:dyDescent="0.2">
      <c r="A88" s="14" t="s">
        <v>243</v>
      </c>
      <c r="B88" s="16" t="s">
        <v>246</v>
      </c>
      <c r="D88" s="25">
        <v>91.1</v>
      </c>
      <c r="E88" s="14" t="s">
        <v>392</v>
      </c>
      <c r="I88" s="15">
        <v>-23.07</v>
      </c>
      <c r="J88" s="15">
        <v>11.91</v>
      </c>
      <c r="K88" s="15">
        <v>3.23</v>
      </c>
      <c r="M88" s="15">
        <v>-25.48</v>
      </c>
      <c r="N88" s="15">
        <v>12.62</v>
      </c>
      <c r="O88" s="27">
        <v>4.59</v>
      </c>
      <c r="Q88" s="15">
        <v>-23.3</v>
      </c>
      <c r="R88" s="15">
        <v>12.67</v>
      </c>
      <c r="S88" s="15">
        <v>3.42</v>
      </c>
      <c r="U88" s="15">
        <f t="shared" si="21"/>
        <v>-2.1799999999999997</v>
      </c>
      <c r="V88" s="15">
        <f t="shared" si="22"/>
        <v>-5.0000000000000711E-2</v>
      </c>
      <c r="W88" s="15">
        <f t="shared" si="23"/>
        <v>1.17</v>
      </c>
    </row>
    <row r="89" spans="1:23" x14ac:dyDescent="0.2">
      <c r="A89" s="14" t="s">
        <v>251</v>
      </c>
      <c r="B89" s="16">
        <v>949498</v>
      </c>
      <c r="D89" s="25">
        <v>89.9</v>
      </c>
      <c r="E89" s="14" t="s">
        <v>392</v>
      </c>
      <c r="I89" s="15">
        <v>-22.95</v>
      </c>
      <c r="J89" s="15">
        <v>11.49</v>
      </c>
      <c r="K89" s="15">
        <v>3.23</v>
      </c>
      <c r="M89" s="15">
        <v>-25.22</v>
      </c>
      <c r="N89" s="15">
        <v>12.36</v>
      </c>
      <c r="O89" s="27">
        <v>4.57</v>
      </c>
      <c r="Q89" s="15">
        <v>-23.07</v>
      </c>
      <c r="R89" s="15">
        <v>12.41</v>
      </c>
      <c r="S89" s="15">
        <v>3.41</v>
      </c>
      <c r="U89" s="15">
        <f t="shared" si="21"/>
        <v>-2.1499999999999986</v>
      </c>
      <c r="V89" s="15">
        <f t="shared" si="22"/>
        <v>-5.0000000000000711E-2</v>
      </c>
      <c r="W89" s="15">
        <f t="shared" si="23"/>
        <v>1.1600000000000001</v>
      </c>
    </row>
    <row r="90" spans="1:23" x14ac:dyDescent="0.2">
      <c r="A90" s="14" t="s">
        <v>266</v>
      </c>
      <c r="B90" s="16" t="s">
        <v>269</v>
      </c>
      <c r="D90" s="68">
        <v>93.4</v>
      </c>
      <c r="E90" s="14" t="s">
        <v>392</v>
      </c>
      <c r="F90" s="14">
        <v>1216</v>
      </c>
      <c r="I90" s="15">
        <v>-22.86</v>
      </c>
      <c r="J90" s="15">
        <v>12.3</v>
      </c>
      <c r="K90" s="15">
        <v>3.25</v>
      </c>
      <c r="M90" s="15">
        <v>-24.18</v>
      </c>
      <c r="N90" s="15">
        <v>12.4</v>
      </c>
      <c r="O90" s="27">
        <v>4.5599999999999996</v>
      </c>
      <c r="Q90" s="15">
        <v>-22.21</v>
      </c>
      <c r="R90" s="15">
        <v>12.58</v>
      </c>
      <c r="S90" s="15">
        <v>3.44</v>
      </c>
      <c r="U90" s="15">
        <f t="shared" si="21"/>
        <v>-1.9699999999999989</v>
      </c>
      <c r="V90" s="15">
        <f t="shared" si="22"/>
        <v>-0.17999999999999972</v>
      </c>
      <c r="W90" s="15">
        <f t="shared" si="23"/>
        <v>1.1199999999999997</v>
      </c>
    </row>
    <row r="91" spans="1:23" x14ac:dyDescent="0.2">
      <c r="A91" s="18" t="s">
        <v>274</v>
      </c>
      <c r="B91" s="20" t="s">
        <v>276</v>
      </c>
      <c r="C91" s="17"/>
      <c r="D91" s="68">
        <v>93.3</v>
      </c>
      <c r="E91" s="14" t="s">
        <v>392</v>
      </c>
      <c r="F91" s="14">
        <v>1676</v>
      </c>
      <c r="I91" s="19">
        <v>-22.26</v>
      </c>
      <c r="J91" s="19">
        <v>12.4</v>
      </c>
      <c r="K91" s="19">
        <v>3.23</v>
      </c>
      <c r="L91" s="18"/>
      <c r="M91" s="19">
        <v>-24.08</v>
      </c>
      <c r="N91" s="19">
        <v>13.23</v>
      </c>
      <c r="O91" s="27">
        <v>4.71</v>
      </c>
      <c r="P91" s="18"/>
      <c r="Q91" s="19">
        <v>-22.15</v>
      </c>
      <c r="R91" s="19">
        <v>13.22</v>
      </c>
      <c r="S91" s="19">
        <v>3.42</v>
      </c>
      <c r="U91" s="15">
        <f t="shared" si="21"/>
        <v>-1.9299999999999997</v>
      </c>
      <c r="V91" s="15">
        <f t="shared" si="22"/>
        <v>9.9999999999997868E-3</v>
      </c>
      <c r="W91" s="15">
        <f t="shared" si="23"/>
        <v>1.29</v>
      </c>
    </row>
    <row r="92" spans="1:23" x14ac:dyDescent="0.2">
      <c r="A92" s="14" t="s">
        <v>280</v>
      </c>
      <c r="B92" s="16" t="s">
        <v>281</v>
      </c>
      <c r="D92" s="25">
        <v>90.1</v>
      </c>
      <c r="E92" s="14" t="s">
        <v>392</v>
      </c>
      <c r="F92" s="14">
        <v>847</v>
      </c>
      <c r="I92" s="15">
        <v>-22.54</v>
      </c>
      <c r="J92" s="15">
        <v>11.99</v>
      </c>
      <c r="K92" s="15">
        <v>3.24</v>
      </c>
      <c r="M92" s="15">
        <v>-24.85</v>
      </c>
      <c r="N92" s="15">
        <v>12.77</v>
      </c>
      <c r="O92" s="27">
        <v>4.72</v>
      </c>
      <c r="Q92" s="15">
        <v>-22.28</v>
      </c>
      <c r="R92" s="15">
        <v>12.78</v>
      </c>
      <c r="S92" s="15">
        <v>3.4</v>
      </c>
      <c r="U92" s="15">
        <f t="shared" si="21"/>
        <v>-2.5700000000000003</v>
      </c>
      <c r="V92" s="15">
        <f t="shared" si="22"/>
        <v>-9.9999999999997868E-3</v>
      </c>
      <c r="W92" s="15">
        <f t="shared" si="23"/>
        <v>1.3199999999999998</v>
      </c>
    </row>
    <row r="93" spans="1:23" x14ac:dyDescent="0.2">
      <c r="A93" s="14" t="s">
        <v>286</v>
      </c>
      <c r="B93" s="16" t="s">
        <v>289</v>
      </c>
      <c r="D93" s="25">
        <v>92.3</v>
      </c>
      <c r="E93" s="14" t="s">
        <v>392</v>
      </c>
      <c r="I93" s="15">
        <v>-22.16</v>
      </c>
      <c r="J93" s="15">
        <v>12.48</v>
      </c>
      <c r="K93" s="15">
        <v>3.22</v>
      </c>
      <c r="M93" s="15">
        <v>-24.53</v>
      </c>
      <c r="N93" s="15">
        <v>13.3</v>
      </c>
      <c r="O93" s="28">
        <v>5.01</v>
      </c>
      <c r="Q93" s="15"/>
      <c r="R93" s="15"/>
      <c r="S93" s="15"/>
    </row>
    <row r="94" spans="1:23" x14ac:dyDescent="0.2">
      <c r="A94" s="14" t="s">
        <v>293</v>
      </c>
      <c r="B94" s="16">
        <v>948894</v>
      </c>
      <c r="D94" s="25">
        <v>84</v>
      </c>
      <c r="E94" s="14" t="s">
        <v>392</v>
      </c>
      <c r="F94" s="14">
        <v>993</v>
      </c>
      <c r="I94" s="15">
        <v>-22.43</v>
      </c>
      <c r="J94" s="15">
        <v>12.33</v>
      </c>
      <c r="K94" s="15">
        <v>3.23</v>
      </c>
      <c r="M94" s="15">
        <v>-24.06</v>
      </c>
      <c r="N94" s="15">
        <v>13.31</v>
      </c>
      <c r="O94" s="27">
        <v>4.72</v>
      </c>
      <c r="Q94" s="15">
        <v>-21.83</v>
      </c>
      <c r="R94" s="15">
        <v>13.35</v>
      </c>
      <c r="S94" s="15">
        <v>3.46</v>
      </c>
      <c r="U94" s="15">
        <f t="shared" ref="U94:U97" si="24">M94-Q94</f>
        <v>-2.2300000000000004</v>
      </c>
      <c r="V94" s="15">
        <f t="shared" ref="V94:V97" si="25">N94-R94</f>
        <v>-3.9999999999999147E-2</v>
      </c>
      <c r="W94" s="15">
        <f t="shared" ref="W94:W97" si="26">O94-S94</f>
        <v>1.2599999999999998</v>
      </c>
    </row>
    <row r="95" spans="1:23" x14ac:dyDescent="0.2">
      <c r="A95" s="14" t="s">
        <v>298</v>
      </c>
      <c r="B95" s="16" t="s">
        <v>300</v>
      </c>
      <c r="D95" s="25">
        <v>91.8</v>
      </c>
      <c r="E95" s="14" t="s">
        <v>392</v>
      </c>
      <c r="F95" s="14">
        <v>1757</v>
      </c>
      <c r="I95" s="15">
        <v>-22.41</v>
      </c>
      <c r="J95" s="15">
        <v>12.19</v>
      </c>
      <c r="K95" s="15">
        <v>3.23</v>
      </c>
      <c r="M95" s="15">
        <v>-25.62</v>
      </c>
      <c r="N95" s="15">
        <v>12.31</v>
      </c>
      <c r="O95" s="27">
        <v>4.8</v>
      </c>
      <c r="Q95" s="15">
        <v>-23.63</v>
      </c>
      <c r="R95" s="15">
        <v>12.56</v>
      </c>
      <c r="S95" s="15">
        <v>3.57</v>
      </c>
      <c r="U95" s="15">
        <f t="shared" si="24"/>
        <v>-1.990000000000002</v>
      </c>
      <c r="V95" s="15">
        <f t="shared" si="25"/>
        <v>-0.25</v>
      </c>
      <c r="W95" s="15">
        <f t="shared" si="26"/>
        <v>1.23</v>
      </c>
    </row>
    <row r="96" spans="1:23" x14ac:dyDescent="0.2">
      <c r="A96" s="22" t="s">
        <v>308</v>
      </c>
      <c r="B96" s="31" t="s">
        <v>310</v>
      </c>
      <c r="C96" s="22"/>
      <c r="D96" s="32">
        <v>90.6</v>
      </c>
      <c r="E96" s="22" t="s">
        <v>392</v>
      </c>
      <c r="F96" s="66">
        <v>2344</v>
      </c>
      <c r="G96" s="66"/>
      <c r="H96" s="22"/>
      <c r="I96" s="33">
        <v>-22.56</v>
      </c>
      <c r="J96" s="33">
        <v>12.31</v>
      </c>
      <c r="K96" s="33">
        <v>3.21</v>
      </c>
      <c r="L96" s="22"/>
      <c r="M96" s="33">
        <v>-24.01</v>
      </c>
      <c r="N96" s="33">
        <v>12.86</v>
      </c>
      <c r="O96" s="34">
        <v>4.49</v>
      </c>
      <c r="P96" s="22"/>
      <c r="Q96" s="33">
        <v>-22.06</v>
      </c>
      <c r="R96" s="33">
        <v>12.89</v>
      </c>
      <c r="S96" s="33">
        <v>3.37</v>
      </c>
      <c r="U96" s="15">
        <f t="shared" si="24"/>
        <v>-1.9500000000000028</v>
      </c>
      <c r="V96" s="15">
        <f t="shared" si="25"/>
        <v>-3.0000000000001137E-2</v>
      </c>
      <c r="W96" s="15">
        <f t="shared" si="26"/>
        <v>1.1200000000000001</v>
      </c>
    </row>
    <row r="97" spans="1:23" x14ac:dyDescent="0.2">
      <c r="A97" s="14" t="s">
        <v>237</v>
      </c>
      <c r="B97" s="16" t="s">
        <v>240</v>
      </c>
      <c r="C97" s="14" t="s">
        <v>241</v>
      </c>
      <c r="D97" s="25">
        <v>89.2</v>
      </c>
      <c r="E97" s="14" t="s">
        <v>392</v>
      </c>
      <c r="F97" s="14">
        <v>643</v>
      </c>
      <c r="I97" s="15">
        <v>-23.24</v>
      </c>
      <c r="J97" s="15">
        <v>11.98</v>
      </c>
      <c r="K97" s="21">
        <v>3.2833072363162135</v>
      </c>
      <c r="M97" s="15">
        <v>-25.23</v>
      </c>
      <c r="N97" s="15">
        <v>12.55</v>
      </c>
      <c r="O97" s="29">
        <v>4.7239804004543906</v>
      </c>
      <c r="Q97" s="15">
        <v>-23.15</v>
      </c>
      <c r="R97" s="15">
        <v>12.64</v>
      </c>
      <c r="S97" s="21">
        <v>3.6038895112276892</v>
      </c>
      <c r="U97" s="15">
        <f t="shared" si="24"/>
        <v>-2.0800000000000018</v>
      </c>
      <c r="V97" s="15">
        <f t="shared" si="25"/>
        <v>-8.9999999999999858E-2</v>
      </c>
      <c r="W97" s="15">
        <f t="shared" si="26"/>
        <v>1.1200908892267014</v>
      </c>
    </row>
    <row r="98" spans="1:23" x14ac:dyDescent="0.2">
      <c r="A98" s="14" t="s">
        <v>254</v>
      </c>
      <c r="B98" s="16" t="s">
        <v>383</v>
      </c>
      <c r="C98" s="14" t="s">
        <v>255</v>
      </c>
      <c r="D98" s="25">
        <v>86.3</v>
      </c>
      <c r="E98" s="14" t="s">
        <v>392</v>
      </c>
      <c r="I98" s="15">
        <v>-22.16</v>
      </c>
      <c r="J98" s="15">
        <v>12.88</v>
      </c>
      <c r="K98" s="21">
        <v>3.2727781283445245</v>
      </c>
      <c r="M98" s="15">
        <v>-24.38</v>
      </c>
      <c r="N98" s="15">
        <v>13.25</v>
      </c>
      <c r="O98" s="29">
        <v>4.9503394251694628</v>
      </c>
      <c r="Q98" s="15"/>
      <c r="R98" s="15"/>
      <c r="S98" s="21"/>
    </row>
    <row r="99" spans="1:23" x14ac:dyDescent="0.2">
      <c r="A99" s="14" t="s">
        <v>258</v>
      </c>
      <c r="B99" s="16" t="s">
        <v>259</v>
      </c>
      <c r="C99" s="14" t="s">
        <v>260</v>
      </c>
      <c r="D99" s="25">
        <v>87.9</v>
      </c>
      <c r="E99" s="14" t="s">
        <v>392</v>
      </c>
      <c r="F99" s="14">
        <v>1246</v>
      </c>
      <c r="I99" s="15">
        <v>-22.55</v>
      </c>
      <c r="J99" s="15">
        <v>12.66</v>
      </c>
      <c r="K99" s="21">
        <v>3.1934177769805854</v>
      </c>
      <c r="M99" s="15">
        <v>-24.87</v>
      </c>
      <c r="N99" s="15">
        <v>13.43</v>
      </c>
      <c r="O99" s="29">
        <v>4.9938422840752894</v>
      </c>
      <c r="Q99" s="15">
        <v>-22.57</v>
      </c>
      <c r="R99" s="15">
        <v>13.43</v>
      </c>
      <c r="S99" s="21">
        <v>3.531172698670749</v>
      </c>
      <c r="U99" s="15">
        <f t="shared" ref="U99:U100" si="27">M99-Q99</f>
        <v>-2.3000000000000007</v>
      </c>
      <c r="V99" s="15">
        <f t="shared" ref="V99:V100" si="28">N99-R99</f>
        <v>0</v>
      </c>
      <c r="W99" s="15">
        <f t="shared" ref="W99:W100" si="29">O99-S99</f>
        <v>1.4626695854045404</v>
      </c>
    </row>
    <row r="100" spans="1:23" x14ac:dyDescent="0.2">
      <c r="A100" s="14" t="s">
        <v>262</v>
      </c>
      <c r="B100" s="16">
        <v>973030</v>
      </c>
      <c r="C100" s="14" t="s">
        <v>263</v>
      </c>
      <c r="D100" s="25">
        <v>84.9</v>
      </c>
      <c r="E100" s="14" t="s">
        <v>392</v>
      </c>
      <c r="F100" s="14">
        <v>1525</v>
      </c>
      <c r="I100" s="15">
        <v>-22.81</v>
      </c>
      <c r="J100" s="15">
        <v>11.91</v>
      </c>
      <c r="K100" s="21">
        <v>3.2518503625909152</v>
      </c>
      <c r="M100" s="15">
        <v>-25.11</v>
      </c>
      <c r="N100" s="15">
        <v>12.57</v>
      </c>
      <c r="O100" s="29">
        <v>4.9628348116976939</v>
      </c>
      <c r="Q100" s="15">
        <v>-23.05</v>
      </c>
      <c r="R100" s="15">
        <v>12.64</v>
      </c>
      <c r="S100" s="21">
        <v>3.5729723007073262</v>
      </c>
      <c r="U100" s="15">
        <f t="shared" si="27"/>
        <v>-2.0599999999999987</v>
      </c>
      <c r="V100" s="15">
        <f t="shared" si="28"/>
        <v>-7.0000000000000284E-2</v>
      </c>
      <c r="W100" s="15">
        <f t="shared" si="29"/>
        <v>1.3898625109903677</v>
      </c>
    </row>
    <row r="101" spans="1:23" x14ac:dyDescent="0.2">
      <c r="A101" s="14" t="s">
        <v>277</v>
      </c>
      <c r="B101" s="16" t="s">
        <v>278</v>
      </c>
      <c r="C101" s="14" t="s">
        <v>279</v>
      </c>
      <c r="D101" s="25">
        <v>88.7</v>
      </c>
      <c r="E101" s="14" t="s">
        <v>392</v>
      </c>
      <c r="F101" s="14">
        <v>1245</v>
      </c>
      <c r="I101" s="15">
        <v>-21.29</v>
      </c>
      <c r="J101" s="15">
        <v>13.08</v>
      </c>
      <c r="K101" s="21">
        <v>3.2778960832546891</v>
      </c>
      <c r="M101" s="15">
        <v>-24.74</v>
      </c>
      <c r="N101" s="15">
        <v>13.44</v>
      </c>
      <c r="O101" s="28">
        <v>5.1662736740366535</v>
      </c>
      <c r="Q101" s="15"/>
      <c r="R101" s="15"/>
      <c r="S101" s="21"/>
    </row>
    <row r="102" spans="1:23" x14ac:dyDescent="0.2">
      <c r="A102" s="14" t="s">
        <v>282</v>
      </c>
      <c r="B102" s="16" t="s">
        <v>261</v>
      </c>
      <c r="C102" s="14" t="s">
        <v>283</v>
      </c>
      <c r="D102" s="25">
        <v>89.5</v>
      </c>
      <c r="E102" s="14" t="s">
        <v>392</v>
      </c>
      <c r="F102" s="14">
        <v>1306</v>
      </c>
      <c r="I102" s="15">
        <v>-22.42</v>
      </c>
      <c r="J102" s="15">
        <v>12.41</v>
      </c>
      <c r="K102" s="21">
        <v>3.2101858450827363</v>
      </c>
      <c r="M102" s="15">
        <v>-24.84</v>
      </c>
      <c r="N102" s="15">
        <v>12.96</v>
      </c>
      <c r="O102" s="29">
        <v>4.9727687095576796</v>
      </c>
      <c r="Q102" s="15">
        <v>-22.91</v>
      </c>
      <c r="R102" s="15">
        <v>13.09</v>
      </c>
      <c r="S102" s="21">
        <v>3.6311271643952159</v>
      </c>
      <c r="U102" s="15">
        <f t="shared" ref="U102:U117" si="30">M102-Q102</f>
        <v>-1.9299999999999997</v>
      </c>
      <c r="V102" s="15">
        <f t="shared" ref="V102:V117" si="31">N102-R102</f>
        <v>-0.12999999999999901</v>
      </c>
      <c r="W102" s="15">
        <f t="shared" ref="W102:W117" si="32">O102-S102</f>
        <v>1.3416415451624637</v>
      </c>
    </row>
    <row r="103" spans="1:23" x14ac:dyDescent="0.2">
      <c r="A103" s="14" t="s">
        <v>301</v>
      </c>
      <c r="C103" s="14" t="s">
        <v>302</v>
      </c>
      <c r="D103" s="25">
        <v>88.9</v>
      </c>
      <c r="E103" s="14" t="s">
        <v>392</v>
      </c>
      <c r="F103" s="14">
        <v>2031</v>
      </c>
      <c r="I103" s="15">
        <v>-22.19</v>
      </c>
      <c r="J103" s="15">
        <v>12.19</v>
      </c>
      <c r="K103" s="21">
        <v>3.2610506581708059</v>
      </c>
      <c r="M103" s="15">
        <v>-24.06</v>
      </c>
      <c r="N103" s="15">
        <v>11.64</v>
      </c>
      <c r="O103" s="29">
        <v>4.7825295288776042</v>
      </c>
      <c r="Q103" s="15">
        <v>-22.11</v>
      </c>
      <c r="R103" s="15">
        <v>11.75</v>
      </c>
      <c r="S103" s="21">
        <v>3.6920419384046719</v>
      </c>
      <c r="U103" s="15">
        <f t="shared" si="30"/>
        <v>-1.9499999999999993</v>
      </c>
      <c r="V103" s="15">
        <f t="shared" si="31"/>
        <v>-0.10999999999999943</v>
      </c>
      <c r="W103" s="15">
        <f t="shared" si="32"/>
        <v>1.0904875904729323</v>
      </c>
    </row>
    <row r="104" spans="1:23" x14ac:dyDescent="0.2">
      <c r="A104" s="14" t="s">
        <v>312</v>
      </c>
      <c r="C104" s="14" t="s">
        <v>316</v>
      </c>
      <c r="D104" s="25">
        <v>90.2</v>
      </c>
      <c r="E104" s="14" t="s">
        <v>392</v>
      </c>
      <c r="F104" s="14">
        <v>1095</v>
      </c>
      <c r="I104" s="15">
        <v>-22.16</v>
      </c>
      <c r="J104" s="15">
        <v>12.63</v>
      </c>
      <c r="K104" s="21">
        <v>3.2002079380100517</v>
      </c>
      <c r="M104" s="15">
        <v>-24.86</v>
      </c>
      <c r="N104" s="15">
        <v>12.8</v>
      </c>
      <c r="O104" s="29">
        <v>4.8627135502063918</v>
      </c>
      <c r="Q104" s="15">
        <v>-23.33</v>
      </c>
      <c r="R104" s="15">
        <v>12.95</v>
      </c>
      <c r="S104" s="21">
        <v>3.7245150635646014</v>
      </c>
      <c r="U104" s="15">
        <f t="shared" si="30"/>
        <v>-1.5300000000000011</v>
      </c>
      <c r="V104" s="15">
        <f t="shared" si="31"/>
        <v>-0.14999999999999858</v>
      </c>
      <c r="W104" s="15">
        <f t="shared" si="32"/>
        <v>1.1381984866417905</v>
      </c>
    </row>
    <row r="105" spans="1:23" x14ac:dyDescent="0.2">
      <c r="A105" s="14" t="s">
        <v>323</v>
      </c>
      <c r="B105" s="16" t="s">
        <v>324</v>
      </c>
      <c r="C105" s="14" t="s">
        <v>325</v>
      </c>
      <c r="D105" s="25">
        <v>83</v>
      </c>
      <c r="E105" s="14" t="s">
        <v>392</v>
      </c>
      <c r="F105" s="14">
        <v>1091</v>
      </c>
      <c r="I105" s="15">
        <v>-22.54</v>
      </c>
      <c r="J105" s="15">
        <v>12.28</v>
      </c>
      <c r="K105" s="21">
        <v>3.2017949156454457</v>
      </c>
      <c r="M105" s="15">
        <v>-24.99</v>
      </c>
      <c r="N105" s="15">
        <v>12.57</v>
      </c>
      <c r="O105" s="28">
        <v>5.1805645082188265</v>
      </c>
      <c r="Q105" s="15">
        <v>-22.99</v>
      </c>
      <c r="R105" s="15">
        <v>12.69</v>
      </c>
      <c r="S105" s="21">
        <v>3.7433108106448154</v>
      </c>
      <c r="U105" s="15">
        <f t="shared" si="30"/>
        <v>-2</v>
      </c>
      <c r="V105" s="15">
        <f t="shared" si="31"/>
        <v>-0.11999999999999922</v>
      </c>
      <c r="W105" s="15">
        <f t="shared" si="32"/>
        <v>1.4372536975740111</v>
      </c>
    </row>
    <row r="106" spans="1:23" x14ac:dyDescent="0.2">
      <c r="A106" s="14" t="s">
        <v>333</v>
      </c>
      <c r="C106" s="14" t="s">
        <v>334</v>
      </c>
      <c r="D106" s="25">
        <v>88.2</v>
      </c>
      <c r="E106" s="14" t="s">
        <v>392</v>
      </c>
      <c r="F106" s="14">
        <v>1717</v>
      </c>
      <c r="I106" s="15">
        <v>-22.21</v>
      </c>
      <c r="J106" s="15">
        <v>12.91</v>
      </c>
      <c r="K106" s="21">
        <v>3.2109729823492374</v>
      </c>
      <c r="M106" s="15">
        <v>-25.12</v>
      </c>
      <c r="N106" s="15">
        <v>13.09</v>
      </c>
      <c r="O106" s="29">
        <v>4.711989017906526</v>
      </c>
      <c r="Q106" s="15">
        <v>-23.07</v>
      </c>
      <c r="R106" s="15">
        <v>13.12</v>
      </c>
      <c r="S106" s="21">
        <v>3.5343634594500855</v>
      </c>
      <c r="U106" s="15">
        <f t="shared" si="30"/>
        <v>-2.0500000000000007</v>
      </c>
      <c r="V106" s="15">
        <f t="shared" si="31"/>
        <v>-2.9999999999999361E-2</v>
      </c>
      <c r="W106" s="15">
        <f t="shared" si="32"/>
        <v>1.1776255584564406</v>
      </c>
    </row>
    <row r="107" spans="1:23" x14ac:dyDescent="0.2">
      <c r="A107" s="14" t="s">
        <v>337</v>
      </c>
      <c r="C107" s="14" t="s">
        <v>338</v>
      </c>
      <c r="D107" s="25">
        <v>89</v>
      </c>
      <c r="E107" s="14" t="s">
        <v>392</v>
      </c>
      <c r="F107" s="14">
        <v>848</v>
      </c>
      <c r="I107" s="15">
        <v>-22.39</v>
      </c>
      <c r="J107" s="15">
        <v>11.94</v>
      </c>
      <c r="K107" s="21">
        <v>3.1971426390395146</v>
      </c>
      <c r="M107" s="15">
        <v>-23.99</v>
      </c>
      <c r="N107" s="15">
        <v>12.3</v>
      </c>
      <c r="O107" s="29">
        <v>4.5047667207065079</v>
      </c>
      <c r="Q107" s="15">
        <v>-22.51</v>
      </c>
      <c r="R107" s="15">
        <v>12.4</v>
      </c>
      <c r="S107" s="21">
        <v>3.7361085558634954</v>
      </c>
      <c r="U107" s="15">
        <f t="shared" si="30"/>
        <v>-1.4799999999999969</v>
      </c>
      <c r="V107" s="15">
        <f t="shared" si="31"/>
        <v>-9.9999999999999645E-2</v>
      </c>
      <c r="W107" s="15">
        <f t="shared" si="32"/>
        <v>0.76865816484301241</v>
      </c>
    </row>
    <row r="108" spans="1:23" x14ac:dyDescent="0.2">
      <c r="A108" s="14" t="s">
        <v>345</v>
      </c>
      <c r="B108" s="16" t="s">
        <v>346</v>
      </c>
      <c r="C108" s="14" t="s">
        <v>347</v>
      </c>
      <c r="D108" s="25">
        <v>87.1</v>
      </c>
      <c r="E108" s="14" t="s">
        <v>392</v>
      </c>
      <c r="F108" s="14">
        <v>380</v>
      </c>
      <c r="I108" s="15">
        <v>-22.59</v>
      </c>
      <c r="J108" s="15">
        <v>12.39</v>
      </c>
      <c r="K108" s="21">
        <v>3.1973049487969911</v>
      </c>
      <c r="M108" s="15">
        <v>-24.72</v>
      </c>
      <c r="N108" s="15">
        <v>12.64</v>
      </c>
      <c r="O108" s="29">
        <v>4.6350055744957546</v>
      </c>
      <c r="Q108" s="15">
        <v>-22.86</v>
      </c>
      <c r="R108" s="15">
        <v>12.7</v>
      </c>
      <c r="S108" s="21">
        <v>3.6725724865273648</v>
      </c>
      <c r="U108" s="15">
        <f t="shared" si="30"/>
        <v>-1.8599999999999994</v>
      </c>
      <c r="V108" s="15">
        <f t="shared" si="31"/>
        <v>-5.9999999999998721E-2</v>
      </c>
      <c r="W108" s="15">
        <f t="shared" si="32"/>
        <v>0.96243308796838978</v>
      </c>
    </row>
    <row r="109" spans="1:23" ht="13.5" thickBot="1" x14ac:dyDescent="0.25">
      <c r="A109" s="35" t="s">
        <v>350</v>
      </c>
      <c r="B109" s="36"/>
      <c r="C109" s="35" t="s">
        <v>352</v>
      </c>
      <c r="D109" s="37">
        <v>84.9</v>
      </c>
      <c r="E109" s="35" t="s">
        <v>392</v>
      </c>
      <c r="F109" s="35">
        <v>584</v>
      </c>
      <c r="G109" s="35"/>
      <c r="H109" s="35"/>
      <c r="I109" s="38">
        <v>-22.33</v>
      </c>
      <c r="J109" s="38">
        <v>12.84</v>
      </c>
      <c r="K109" s="39">
        <v>3.2202823499611752</v>
      </c>
      <c r="L109" s="35"/>
      <c r="M109" s="38">
        <v>-24.85</v>
      </c>
      <c r="N109" s="38">
        <v>12.96</v>
      </c>
      <c r="O109" s="42">
        <v>5.0040288538837059</v>
      </c>
      <c r="P109" s="35"/>
      <c r="Q109" s="38">
        <v>-22.98</v>
      </c>
      <c r="R109" s="38">
        <v>13.04</v>
      </c>
      <c r="S109" s="39">
        <v>3.701291063515479</v>
      </c>
      <c r="U109" s="15">
        <f t="shared" si="30"/>
        <v>-1.870000000000001</v>
      </c>
      <c r="V109" s="15">
        <f t="shared" si="31"/>
        <v>-7.9999999999998295E-2</v>
      </c>
      <c r="W109" s="15">
        <f t="shared" si="32"/>
        <v>1.3027377903682269</v>
      </c>
    </row>
    <row r="110" spans="1:23" x14ac:dyDescent="0.2">
      <c r="A110" s="50" t="s">
        <v>249</v>
      </c>
      <c r="B110" s="16" t="s">
        <v>366</v>
      </c>
      <c r="C110" s="14" t="s">
        <v>250</v>
      </c>
      <c r="D110" s="25">
        <v>110.3</v>
      </c>
      <c r="E110" s="47" t="s">
        <v>391</v>
      </c>
      <c r="F110" s="14">
        <v>21</v>
      </c>
      <c r="I110" s="15">
        <v>-21.59</v>
      </c>
      <c r="J110" s="15">
        <v>12.09</v>
      </c>
      <c r="K110" s="15">
        <v>3.26</v>
      </c>
      <c r="M110" s="15">
        <v>-23.19</v>
      </c>
      <c r="N110" s="49">
        <v>11.91</v>
      </c>
      <c r="O110" s="27">
        <v>4.63</v>
      </c>
      <c r="Q110" s="49">
        <v>-21.7</v>
      </c>
      <c r="R110" s="15">
        <v>12.06</v>
      </c>
      <c r="S110" s="15">
        <v>3.6508594300000001</v>
      </c>
      <c r="U110" s="15">
        <f t="shared" si="30"/>
        <v>-1.490000000000002</v>
      </c>
      <c r="V110" s="15">
        <f t="shared" si="31"/>
        <v>-0.15000000000000036</v>
      </c>
      <c r="W110" s="15">
        <f t="shared" si="32"/>
        <v>0.97914056999999977</v>
      </c>
    </row>
    <row r="111" spans="1:23" x14ac:dyDescent="0.2">
      <c r="A111" s="50" t="s">
        <v>256</v>
      </c>
      <c r="B111" s="16" t="s">
        <v>367</v>
      </c>
      <c r="C111" s="14" t="s">
        <v>257</v>
      </c>
      <c r="D111" s="25">
        <v>103.4</v>
      </c>
      <c r="E111" s="50" t="s">
        <v>391</v>
      </c>
      <c r="F111" s="14">
        <v>10</v>
      </c>
      <c r="I111" s="15">
        <v>-21.84</v>
      </c>
      <c r="J111" s="15">
        <v>11.95</v>
      </c>
      <c r="K111" s="15">
        <v>3.28</v>
      </c>
      <c r="M111" s="15">
        <v>-23.11</v>
      </c>
      <c r="N111" s="49">
        <v>12.1</v>
      </c>
      <c r="O111" s="27">
        <v>4.2300000000000004</v>
      </c>
      <c r="Q111" s="49">
        <v>-22.31</v>
      </c>
      <c r="R111" s="15">
        <v>12.07</v>
      </c>
      <c r="S111" s="15">
        <v>3.758129254</v>
      </c>
      <c r="U111" s="15">
        <f t="shared" si="30"/>
        <v>-0.80000000000000071</v>
      </c>
      <c r="V111" s="15">
        <f t="shared" si="31"/>
        <v>2.9999999999999361E-2</v>
      </c>
      <c r="W111" s="15">
        <f t="shared" si="32"/>
        <v>0.47187074600000045</v>
      </c>
    </row>
    <row r="112" spans="1:23" x14ac:dyDescent="0.2">
      <c r="A112" s="50" t="s">
        <v>272</v>
      </c>
      <c r="B112" s="16" t="s">
        <v>369</v>
      </c>
      <c r="C112" s="14" t="s">
        <v>273</v>
      </c>
      <c r="D112" s="25">
        <v>105</v>
      </c>
      <c r="E112" s="50" t="s">
        <v>391</v>
      </c>
      <c r="F112" s="14">
        <v>13</v>
      </c>
      <c r="I112" s="15">
        <v>-22.01</v>
      </c>
      <c r="J112" s="15">
        <v>11.88</v>
      </c>
      <c r="K112" s="15">
        <v>3.27</v>
      </c>
      <c r="M112" s="15">
        <v>-23.54</v>
      </c>
      <c r="N112" s="49">
        <v>11.79</v>
      </c>
      <c r="O112" s="27">
        <v>4.63</v>
      </c>
      <c r="Q112" s="49">
        <v>-22.078906490000001</v>
      </c>
      <c r="R112" s="15">
        <v>11.95541504</v>
      </c>
      <c r="S112" s="15">
        <v>3.5901044579999999</v>
      </c>
      <c r="U112" s="15">
        <f t="shared" si="30"/>
        <v>-1.4610935099999978</v>
      </c>
      <c r="V112" s="15">
        <f t="shared" si="31"/>
        <v>-0.16541504000000096</v>
      </c>
      <c r="W112" s="15">
        <f t="shared" si="32"/>
        <v>1.039895542</v>
      </c>
    </row>
    <row r="113" spans="1:23" x14ac:dyDescent="0.2">
      <c r="A113" s="50" t="s">
        <v>284</v>
      </c>
      <c r="B113" s="16" t="s">
        <v>370</v>
      </c>
      <c r="C113" s="14" t="s">
        <v>285</v>
      </c>
      <c r="D113" s="25">
        <v>105.3</v>
      </c>
      <c r="E113" s="50" t="s">
        <v>391</v>
      </c>
      <c r="F113" s="14">
        <v>10</v>
      </c>
      <c r="I113" s="15">
        <v>-21.44</v>
      </c>
      <c r="J113" s="15">
        <v>11.78</v>
      </c>
      <c r="K113" s="15">
        <v>3.26</v>
      </c>
      <c r="M113" s="15">
        <v>-22.96</v>
      </c>
      <c r="N113" s="49">
        <v>11.18</v>
      </c>
      <c r="O113" s="27">
        <v>4.43</v>
      </c>
      <c r="Q113" s="49">
        <v>-21.247736979999999</v>
      </c>
      <c r="R113" s="15">
        <v>11.21</v>
      </c>
      <c r="S113" s="15">
        <v>3.3977442830000002</v>
      </c>
      <c r="U113" s="15">
        <f t="shared" si="30"/>
        <v>-1.7122630200000017</v>
      </c>
      <c r="V113" s="15">
        <f t="shared" si="31"/>
        <v>-3.0000000000001137E-2</v>
      </c>
      <c r="W113" s="15">
        <f t="shared" si="32"/>
        <v>1.0322557169999995</v>
      </c>
    </row>
    <row r="114" spans="1:23" x14ac:dyDescent="0.2">
      <c r="A114" s="50" t="s">
        <v>291</v>
      </c>
      <c r="B114" s="16" t="s">
        <v>371</v>
      </c>
      <c r="C114" s="14" t="s">
        <v>292</v>
      </c>
      <c r="D114" s="25">
        <v>106.4</v>
      </c>
      <c r="E114" s="50" t="s">
        <v>391</v>
      </c>
      <c r="F114" s="14">
        <v>10</v>
      </c>
      <c r="I114" s="15">
        <v>-21.52</v>
      </c>
      <c r="J114" s="15">
        <v>11.79</v>
      </c>
      <c r="K114" s="15">
        <v>3.26</v>
      </c>
      <c r="M114" s="15">
        <v>-23.75</v>
      </c>
      <c r="N114" s="49">
        <v>11.76</v>
      </c>
      <c r="O114" s="27">
        <v>4.78</v>
      </c>
      <c r="Q114" s="49">
        <v>-21.838330729999999</v>
      </c>
      <c r="R114" s="15">
        <v>11.83849201</v>
      </c>
      <c r="S114" s="15">
        <v>3.5634277779999999</v>
      </c>
      <c r="U114" s="15">
        <f t="shared" si="30"/>
        <v>-1.9116692700000009</v>
      </c>
      <c r="V114" s="15">
        <f t="shared" si="31"/>
        <v>-7.8492009999999723E-2</v>
      </c>
      <c r="W114" s="15">
        <f t="shared" si="32"/>
        <v>1.2165722220000004</v>
      </c>
    </row>
    <row r="115" spans="1:23" x14ac:dyDescent="0.2">
      <c r="A115" s="50" t="s">
        <v>296</v>
      </c>
      <c r="B115" s="16" t="s">
        <v>372</v>
      </c>
      <c r="C115" s="14" t="s">
        <v>297</v>
      </c>
      <c r="D115" s="25">
        <v>103.7</v>
      </c>
      <c r="E115" s="50" t="s">
        <v>391</v>
      </c>
      <c r="F115" s="14">
        <v>15</v>
      </c>
      <c r="I115" s="15">
        <v>-22.36</v>
      </c>
      <c r="J115" s="15">
        <v>11.76</v>
      </c>
      <c r="K115" s="15">
        <v>3.26</v>
      </c>
      <c r="M115" s="15">
        <v>-23.42</v>
      </c>
      <c r="N115" s="49">
        <v>12.1</v>
      </c>
      <c r="O115" s="27">
        <v>4.5</v>
      </c>
      <c r="Q115" s="49">
        <v>-21.78213066</v>
      </c>
      <c r="R115" s="15">
        <v>12.19960829</v>
      </c>
      <c r="S115" s="15">
        <v>3.7000258509999999</v>
      </c>
      <c r="U115" s="15">
        <f t="shared" si="30"/>
        <v>-1.6378693400000017</v>
      </c>
      <c r="V115" s="15">
        <f t="shared" si="31"/>
        <v>-9.9608290000000821E-2</v>
      </c>
      <c r="W115" s="15">
        <f t="shared" si="32"/>
        <v>0.79997414900000008</v>
      </c>
    </row>
    <row r="116" spans="1:23" x14ac:dyDescent="0.2">
      <c r="A116" s="50" t="s">
        <v>317</v>
      </c>
      <c r="B116" s="16" t="s">
        <v>331</v>
      </c>
      <c r="C116" s="14" t="s">
        <v>318</v>
      </c>
      <c r="D116" s="25">
        <v>106.1</v>
      </c>
      <c r="E116" s="50" t="s">
        <v>391</v>
      </c>
      <c r="I116" s="15">
        <v>-22.61</v>
      </c>
      <c r="J116" s="15">
        <v>11.72</v>
      </c>
      <c r="K116" s="15">
        <v>3.25</v>
      </c>
      <c r="M116" s="15">
        <v>-23.975923680000001</v>
      </c>
      <c r="N116" s="49">
        <v>11.8156534</v>
      </c>
      <c r="O116" s="27">
        <v>4.58</v>
      </c>
      <c r="Q116" s="49">
        <v>-21.95763264</v>
      </c>
      <c r="R116" s="15">
        <v>11.8322837</v>
      </c>
      <c r="S116" s="15">
        <v>3.4028734909999998</v>
      </c>
      <c r="U116" s="15">
        <f t="shared" si="30"/>
        <v>-2.0182910400000011</v>
      </c>
      <c r="V116" s="15">
        <f t="shared" si="31"/>
        <v>-1.663029999999921E-2</v>
      </c>
      <c r="W116" s="15">
        <f t="shared" si="32"/>
        <v>1.1771265090000003</v>
      </c>
    </row>
    <row r="117" spans="1:23" x14ac:dyDescent="0.2">
      <c r="A117" s="51" t="s">
        <v>343</v>
      </c>
      <c r="B117" s="31" t="s">
        <v>373</v>
      </c>
      <c r="C117" s="22" t="s">
        <v>344</v>
      </c>
      <c r="D117" s="32">
        <v>105.5</v>
      </c>
      <c r="E117" s="51" t="s">
        <v>391</v>
      </c>
      <c r="F117" s="66">
        <v>10</v>
      </c>
      <c r="G117" s="66"/>
      <c r="H117" s="22"/>
      <c r="I117" s="33">
        <v>-22.4</v>
      </c>
      <c r="J117" s="33">
        <v>11.9</v>
      </c>
      <c r="K117" s="33">
        <v>3.26</v>
      </c>
      <c r="L117" s="22"/>
      <c r="M117" s="33">
        <v>-23.56</v>
      </c>
      <c r="N117" s="52">
        <v>11.86</v>
      </c>
      <c r="O117" s="34">
        <v>4.5599999999999996</v>
      </c>
      <c r="P117" s="22"/>
      <c r="Q117" s="52">
        <v>-21.911292230000001</v>
      </c>
      <c r="R117" s="33">
        <v>11.918165220000001</v>
      </c>
      <c r="S117" s="33">
        <v>3.5766918759999999</v>
      </c>
      <c r="U117" s="15">
        <f t="shared" si="30"/>
        <v>-1.6487077699999979</v>
      </c>
      <c r="V117" s="15">
        <f t="shared" si="31"/>
        <v>-5.8165220000001128E-2</v>
      </c>
      <c r="W117" s="15">
        <f t="shared" si="32"/>
        <v>0.98330812399999967</v>
      </c>
    </row>
    <row r="118" spans="1:23" x14ac:dyDescent="0.2">
      <c r="A118" s="14" t="s">
        <v>319</v>
      </c>
      <c r="B118" s="16" t="s">
        <v>322</v>
      </c>
      <c r="D118" s="25">
        <v>105.8</v>
      </c>
      <c r="E118" s="14" t="s">
        <v>391</v>
      </c>
      <c r="I118" s="15">
        <v>-21.99</v>
      </c>
      <c r="J118" s="15">
        <v>11.64</v>
      </c>
      <c r="K118" s="15">
        <v>3.21</v>
      </c>
      <c r="M118" s="15">
        <v>-24.38</v>
      </c>
      <c r="N118" s="15">
        <v>12.2</v>
      </c>
      <c r="O118" s="27">
        <v>4.59</v>
      </c>
      <c r="Q118" s="15"/>
      <c r="R118" s="15"/>
      <c r="S118" s="15"/>
    </row>
    <row r="119" spans="1:23" x14ac:dyDescent="0.2">
      <c r="A119" s="14" t="s">
        <v>328</v>
      </c>
      <c r="B119" s="16" t="s">
        <v>331</v>
      </c>
      <c r="C119" s="14" t="s">
        <v>332</v>
      </c>
      <c r="D119" s="25">
        <v>117.9</v>
      </c>
      <c r="E119" s="14" t="s">
        <v>391</v>
      </c>
      <c r="F119" s="14">
        <v>9</v>
      </c>
      <c r="I119" s="15">
        <v>-21.77</v>
      </c>
      <c r="J119" s="15">
        <v>11.52</v>
      </c>
      <c r="K119" s="15">
        <v>3.22</v>
      </c>
      <c r="M119" s="15">
        <v>-23.12</v>
      </c>
      <c r="N119" s="15">
        <v>11.96</v>
      </c>
      <c r="O119" s="27">
        <v>4.33</v>
      </c>
      <c r="Q119" s="15">
        <v>-21.26</v>
      </c>
      <c r="R119" s="15">
        <v>11.99</v>
      </c>
      <c r="S119" s="15">
        <v>3.43</v>
      </c>
      <c r="U119" s="15">
        <f t="shared" ref="U119:U126" si="33">M119-Q119</f>
        <v>-1.8599999999999994</v>
      </c>
      <c r="V119" s="15">
        <f t="shared" ref="V119:V126" si="34">N119-R119</f>
        <v>-2.9999999999999361E-2</v>
      </c>
      <c r="W119" s="15">
        <f t="shared" ref="W119:W126" si="35">O119-S119</f>
        <v>0.89999999999999991</v>
      </c>
    </row>
    <row r="120" spans="1:23" x14ac:dyDescent="0.2">
      <c r="A120" s="14" t="s">
        <v>335</v>
      </c>
      <c r="B120" s="16" t="s">
        <v>336</v>
      </c>
      <c r="D120" s="25">
        <v>107.2</v>
      </c>
      <c r="E120" s="14" t="s">
        <v>391</v>
      </c>
      <c r="F120" s="14">
        <v>10</v>
      </c>
      <c r="I120" s="15">
        <v>-23.16</v>
      </c>
      <c r="J120" s="15">
        <v>11.43</v>
      </c>
      <c r="K120" s="15">
        <v>3.24</v>
      </c>
      <c r="M120" s="15">
        <v>-23.72</v>
      </c>
      <c r="N120" s="15">
        <v>11.55</v>
      </c>
      <c r="O120" s="27">
        <v>4.37</v>
      </c>
      <c r="Q120" s="15">
        <v>-21.89</v>
      </c>
      <c r="R120" s="15">
        <v>11.57</v>
      </c>
      <c r="S120" s="15">
        <v>3.43</v>
      </c>
      <c r="U120" s="15">
        <f t="shared" si="33"/>
        <v>-1.8299999999999983</v>
      </c>
      <c r="V120" s="15">
        <f t="shared" si="34"/>
        <v>-1.9999999999999574E-2</v>
      </c>
      <c r="W120" s="15">
        <f t="shared" si="35"/>
        <v>0.94</v>
      </c>
    </row>
    <row r="121" spans="1:23" x14ac:dyDescent="0.2">
      <c r="A121" s="22" t="s">
        <v>340</v>
      </c>
      <c r="B121" s="31" t="s">
        <v>342</v>
      </c>
      <c r="C121" s="22"/>
      <c r="D121" s="32">
        <v>106.2</v>
      </c>
      <c r="E121" s="22" t="s">
        <v>391</v>
      </c>
      <c r="F121" s="66"/>
      <c r="G121" s="66"/>
      <c r="H121" s="22"/>
      <c r="I121" s="33">
        <v>-21.87</v>
      </c>
      <c r="J121" s="33">
        <v>11.72</v>
      </c>
      <c r="K121" s="33">
        <v>3.3</v>
      </c>
      <c r="L121" s="22"/>
      <c r="M121" s="33">
        <v>-24.18</v>
      </c>
      <c r="N121" s="33">
        <v>12.16</v>
      </c>
      <c r="O121" s="34">
        <v>4.62</v>
      </c>
      <c r="P121" s="22"/>
      <c r="Q121" s="33">
        <v>-21.94</v>
      </c>
      <c r="R121" s="33">
        <v>12.15</v>
      </c>
      <c r="S121" s="33">
        <v>3.44</v>
      </c>
      <c r="U121" s="15">
        <f t="shared" si="33"/>
        <v>-2.2399999999999984</v>
      </c>
      <c r="V121" s="15">
        <f t="shared" si="34"/>
        <v>9.9999999999997868E-3</v>
      </c>
      <c r="W121" s="15">
        <f t="shared" si="35"/>
        <v>1.1800000000000002</v>
      </c>
    </row>
    <row r="122" spans="1:23" x14ac:dyDescent="0.2">
      <c r="A122" s="14" t="s">
        <v>247</v>
      </c>
      <c r="B122" s="16" t="s">
        <v>378</v>
      </c>
      <c r="C122" s="14" t="s">
        <v>248</v>
      </c>
      <c r="D122" s="25">
        <v>102.9</v>
      </c>
      <c r="E122" s="14" t="s">
        <v>391</v>
      </c>
      <c r="F122" s="67">
        <v>1480</v>
      </c>
      <c r="I122" s="15">
        <v>-23.03</v>
      </c>
      <c r="J122" s="15">
        <v>12.21</v>
      </c>
      <c r="K122" s="21">
        <v>3.1865767908884597</v>
      </c>
      <c r="M122" s="15">
        <v>-25.55</v>
      </c>
      <c r="N122" s="15">
        <v>12.1</v>
      </c>
      <c r="O122" s="29">
        <v>4.8491934968773487</v>
      </c>
      <c r="Q122" s="15">
        <v>-23.58</v>
      </c>
      <c r="R122" s="15">
        <v>12.25</v>
      </c>
      <c r="S122" s="21">
        <v>3.7150011803027199</v>
      </c>
      <c r="U122" s="15">
        <f t="shared" si="33"/>
        <v>-1.9700000000000024</v>
      </c>
      <c r="V122" s="15">
        <f t="shared" si="34"/>
        <v>-0.15000000000000036</v>
      </c>
      <c r="W122" s="15">
        <f t="shared" si="35"/>
        <v>1.1341923165746288</v>
      </c>
    </row>
    <row r="123" spans="1:23" x14ac:dyDescent="0.2">
      <c r="A123" s="55" t="s">
        <v>270</v>
      </c>
      <c r="B123" s="54" t="s">
        <v>379</v>
      </c>
      <c r="C123" s="55" t="s">
        <v>271</v>
      </c>
      <c r="D123" s="56">
        <v>103.7</v>
      </c>
      <c r="E123" s="55" t="s">
        <v>391</v>
      </c>
      <c r="F123" s="55">
        <v>10</v>
      </c>
      <c r="G123" s="55"/>
      <c r="H123" s="55"/>
      <c r="I123" s="57">
        <v>-22.81</v>
      </c>
      <c r="J123" s="57">
        <v>11.72</v>
      </c>
      <c r="K123" s="62">
        <v>3.1941034305345628</v>
      </c>
      <c r="L123" s="55"/>
      <c r="M123" s="57">
        <v>-24.6</v>
      </c>
      <c r="N123" s="57">
        <v>11.94</v>
      </c>
      <c r="O123" s="65">
        <v>4.923150712981176</v>
      </c>
      <c r="P123" s="55"/>
      <c r="Q123" s="57">
        <v>-22.6</v>
      </c>
      <c r="R123" s="57">
        <v>12.02</v>
      </c>
      <c r="S123" s="62">
        <v>3.6072028243939411</v>
      </c>
      <c r="U123" s="15">
        <f t="shared" si="33"/>
        <v>-2</v>
      </c>
      <c r="V123" s="15">
        <f t="shared" si="34"/>
        <v>-8.0000000000000071E-2</v>
      </c>
      <c r="W123" s="15">
        <f t="shared" si="35"/>
        <v>1.3159478885872349</v>
      </c>
    </row>
    <row r="124" spans="1:23" ht="13.5" thickBot="1" x14ac:dyDescent="0.25">
      <c r="A124" s="35" t="s">
        <v>304</v>
      </c>
      <c r="B124" s="36" t="s">
        <v>381</v>
      </c>
      <c r="C124" s="35" t="s">
        <v>305</v>
      </c>
      <c r="D124" s="69">
        <v>98.2</v>
      </c>
      <c r="E124" s="35" t="s">
        <v>391</v>
      </c>
      <c r="F124" s="35">
        <v>50</v>
      </c>
      <c r="G124" s="35"/>
      <c r="H124" s="35"/>
      <c r="I124" s="38">
        <v>-22.63</v>
      </c>
      <c r="J124" s="38">
        <v>12.02</v>
      </c>
      <c r="K124" s="39">
        <v>3.2141651564254197</v>
      </c>
      <c r="L124" s="35"/>
      <c r="M124" s="38">
        <v>-25.13</v>
      </c>
      <c r="N124" s="38">
        <v>12.57</v>
      </c>
      <c r="O124" s="40">
        <v>4.9798749533848703</v>
      </c>
      <c r="P124" s="35"/>
      <c r="Q124" s="38">
        <v>-22.27</v>
      </c>
      <c r="R124" s="38">
        <v>12.36</v>
      </c>
      <c r="S124" s="40">
        <v>2.7044046249465068</v>
      </c>
      <c r="U124" s="15">
        <f t="shared" si="33"/>
        <v>-2.8599999999999994</v>
      </c>
      <c r="V124" s="15">
        <f t="shared" si="34"/>
        <v>0.21000000000000085</v>
      </c>
      <c r="W124" s="15">
        <f t="shared" si="35"/>
        <v>2.2754703284383635</v>
      </c>
    </row>
    <row r="125" spans="1:23" x14ac:dyDescent="0.2">
      <c r="A125" s="14" t="s">
        <v>290</v>
      </c>
      <c r="B125" s="16" t="s">
        <v>380</v>
      </c>
      <c r="D125" s="30" t="s">
        <v>13</v>
      </c>
      <c r="E125" s="68" t="s">
        <v>13</v>
      </c>
      <c r="F125" s="30"/>
      <c r="G125" s="30"/>
      <c r="H125" s="30"/>
      <c r="I125" s="15">
        <v>-22.98</v>
      </c>
      <c r="J125" s="15">
        <v>12.22</v>
      </c>
      <c r="K125" s="21">
        <v>3.2495019228476729</v>
      </c>
      <c r="M125" s="15">
        <v>-25.14</v>
      </c>
      <c r="N125" s="15">
        <v>11.85</v>
      </c>
      <c r="O125" s="28">
        <v>5.0854931094767482</v>
      </c>
      <c r="Q125" s="15">
        <v>-22.63</v>
      </c>
      <c r="R125" s="15">
        <v>11.87</v>
      </c>
      <c r="S125" s="21">
        <v>3.607804524790835</v>
      </c>
      <c r="U125" s="15">
        <f t="shared" si="33"/>
        <v>-2.5100000000000016</v>
      </c>
      <c r="V125" s="15">
        <f t="shared" si="34"/>
        <v>-1.9999999999999574E-2</v>
      </c>
      <c r="W125" s="15">
        <f t="shared" si="35"/>
        <v>1.4776885846859131</v>
      </c>
    </row>
    <row r="126" spans="1:23" x14ac:dyDescent="0.2">
      <c r="A126" s="14" t="s">
        <v>306</v>
      </c>
      <c r="B126" s="16" t="s">
        <v>382</v>
      </c>
      <c r="C126" s="14" t="s">
        <v>307</v>
      </c>
      <c r="D126" s="30" t="s">
        <v>13</v>
      </c>
      <c r="E126" s="68" t="s">
        <v>13</v>
      </c>
      <c r="F126" s="30"/>
      <c r="G126" s="30"/>
      <c r="H126" s="30"/>
      <c r="I126" s="15">
        <v>-22.55</v>
      </c>
      <c r="J126" s="15">
        <v>12.9</v>
      </c>
      <c r="K126" s="21">
        <v>3.2039127249842783</v>
      </c>
      <c r="M126" s="15">
        <v>-25.2</v>
      </c>
      <c r="N126" s="15">
        <v>12.66</v>
      </c>
      <c r="O126" s="29">
        <v>4.7731171086343602</v>
      </c>
      <c r="Q126" s="15">
        <v>-22.91</v>
      </c>
      <c r="R126" s="15">
        <v>12.82</v>
      </c>
      <c r="S126" s="21">
        <v>3.4903779194450961</v>
      </c>
      <c r="U126" s="15">
        <f t="shared" si="33"/>
        <v>-2.2899999999999991</v>
      </c>
      <c r="V126" s="15">
        <f t="shared" si="34"/>
        <v>-0.16000000000000014</v>
      </c>
      <c r="W126" s="15">
        <f t="shared" si="35"/>
        <v>1.2827391891892641</v>
      </c>
    </row>
    <row r="127" spans="1:23" x14ac:dyDescent="0.2">
      <c r="A127" s="14" t="s">
        <v>353</v>
      </c>
      <c r="D127" s="30" t="s">
        <v>13</v>
      </c>
      <c r="E127" s="68" t="s">
        <v>13</v>
      </c>
      <c r="F127" s="30"/>
      <c r="G127" s="30"/>
      <c r="H127" s="30"/>
      <c r="I127" s="15">
        <v>-22.96</v>
      </c>
      <c r="J127" s="15">
        <v>12.13</v>
      </c>
      <c r="K127" s="21">
        <v>3.2368630436998771</v>
      </c>
      <c r="M127" s="15">
        <v>-25.64</v>
      </c>
      <c r="N127" s="15">
        <v>13.07</v>
      </c>
      <c r="O127" s="29">
        <v>4.9237254754912163</v>
      </c>
      <c r="Q127" s="15"/>
      <c r="R127" s="15"/>
      <c r="S127" s="21"/>
    </row>
    <row r="128" spans="1:23" x14ac:dyDescent="0.2">
      <c r="A128" s="14" t="s">
        <v>354</v>
      </c>
      <c r="D128" s="30" t="s">
        <v>13</v>
      </c>
      <c r="E128" s="68" t="s">
        <v>13</v>
      </c>
      <c r="F128" s="30"/>
      <c r="G128" s="30"/>
      <c r="H128" s="30"/>
      <c r="I128" s="15">
        <v>-22.43</v>
      </c>
      <c r="J128" s="15">
        <v>11.88</v>
      </c>
      <c r="K128" s="21">
        <v>3.1994479142357104</v>
      </c>
      <c r="M128" s="15">
        <v>-25.01</v>
      </c>
      <c r="N128" s="15">
        <v>11.93</v>
      </c>
      <c r="O128" s="28">
        <v>5.1236063117553527</v>
      </c>
      <c r="Q128" s="15">
        <v>-22.22</v>
      </c>
      <c r="R128" s="15">
        <v>11.98</v>
      </c>
      <c r="S128" s="21">
        <v>3.5325664983040395</v>
      </c>
      <c r="U128" s="15">
        <f t="shared" ref="U128" si="36">M128-Q128</f>
        <v>-2.7900000000000027</v>
      </c>
      <c r="V128" s="15">
        <f t="shared" ref="V128" si="37">N128-R128</f>
        <v>-5.0000000000000711E-2</v>
      </c>
      <c r="W128" s="15">
        <f t="shared" ref="W128" si="38">O128-S128</f>
        <v>1.5910398134513133</v>
      </c>
    </row>
    <row r="129" spans="1:23" x14ac:dyDescent="0.2">
      <c r="Q129" s="15"/>
      <c r="R129" s="15"/>
      <c r="S129" s="15"/>
    </row>
    <row r="130" spans="1:23" x14ac:dyDescent="0.2">
      <c r="A130" s="14" t="s">
        <v>395</v>
      </c>
      <c r="D130" s="23">
        <f>COUNT(D81:D109)</f>
        <v>28</v>
      </c>
      <c r="E130" s="44" t="s">
        <v>400</v>
      </c>
      <c r="F130" s="44"/>
      <c r="G130" s="44"/>
      <c r="H130" s="44"/>
      <c r="I130" s="23">
        <f t="shared" ref="I130:K130" si="39">COUNT(I81:I109)</f>
        <v>29</v>
      </c>
      <c r="J130" s="23">
        <f t="shared" si="39"/>
        <v>29</v>
      </c>
      <c r="K130" s="23">
        <f t="shared" si="39"/>
        <v>29</v>
      </c>
      <c r="M130" s="23">
        <f t="shared" ref="M130:O130" si="40">COUNT(M81:M109)</f>
        <v>29</v>
      </c>
      <c r="N130" s="23">
        <f t="shared" si="40"/>
        <v>29</v>
      </c>
      <c r="O130" s="23">
        <f t="shared" si="40"/>
        <v>29</v>
      </c>
      <c r="Q130" s="23">
        <f t="shared" ref="Q130:S130" si="41">COUNT(Q81:Q109)</f>
        <v>23</v>
      </c>
      <c r="R130" s="23">
        <f t="shared" si="41"/>
        <v>23</v>
      </c>
      <c r="S130" s="23">
        <f t="shared" si="41"/>
        <v>23</v>
      </c>
    </row>
    <row r="131" spans="1:23" x14ac:dyDescent="0.2">
      <c r="A131" s="14" t="s">
        <v>396</v>
      </c>
      <c r="D131" s="25">
        <f>AVERAGE(D81:D109)</f>
        <v>89.064285714285703</v>
      </c>
      <c r="E131" s="44" t="s">
        <v>231</v>
      </c>
      <c r="F131" s="44"/>
      <c r="G131" s="44"/>
      <c r="H131" s="44"/>
      <c r="I131" s="45">
        <f t="shared" ref="I131:K131" si="42">AVERAGE(I81:I109)</f>
        <v>-22.514482758620694</v>
      </c>
      <c r="J131" s="45">
        <f t="shared" si="42"/>
        <v>12.344137931034481</v>
      </c>
      <c r="K131" s="15">
        <f t="shared" si="42"/>
        <v>3.2399376505014792</v>
      </c>
      <c r="L131" s="15"/>
      <c r="M131" s="43">
        <f t="shared" ref="M131:O131" si="43">AVERAGE(M81:M109)</f>
        <v>-24.646764852413796</v>
      </c>
      <c r="N131" s="45">
        <f t="shared" si="43"/>
        <v>12.741228160344827</v>
      </c>
      <c r="O131" s="27">
        <f t="shared" si="43"/>
        <v>4.7572978296305681</v>
      </c>
      <c r="P131" s="15"/>
      <c r="Q131" s="45">
        <f t="shared" ref="Q131:S131" si="44">AVERAGE(Q81:Q109)</f>
        <v>-22.727359893478262</v>
      </c>
      <c r="R131" s="43">
        <f t="shared" si="44"/>
        <v>12.756928369999999</v>
      </c>
      <c r="S131" s="15">
        <f t="shared" si="44"/>
        <v>3.5473059746944133</v>
      </c>
    </row>
    <row r="132" spans="1:23" x14ac:dyDescent="0.2">
      <c r="A132" s="14" t="s">
        <v>397</v>
      </c>
      <c r="D132" s="25">
        <f>STDEV(D81:D109)</f>
        <v>2.695155363585267</v>
      </c>
      <c r="I132" s="45">
        <f t="shared" ref="I132:K132" si="45">STDEV(I81:I109)</f>
        <v>0.39350609186513918</v>
      </c>
      <c r="J132" s="45">
        <f t="shared" si="45"/>
        <v>0.36521536935054127</v>
      </c>
      <c r="K132" s="15">
        <f t="shared" si="45"/>
        <v>3.9262069287706113E-2</v>
      </c>
      <c r="L132" s="15"/>
      <c r="M132" s="43">
        <f t="shared" ref="M132:O132" si="46">STDEV(M81:M109)</f>
        <v>0.53499731377283843</v>
      </c>
      <c r="N132" s="45">
        <f t="shared" si="46"/>
        <v>0.40981712169562673</v>
      </c>
      <c r="O132" s="15">
        <f t="shared" si="46"/>
        <v>0.22757437424664761</v>
      </c>
      <c r="P132" s="15"/>
      <c r="Q132" s="45">
        <f t="shared" ref="Q132:S132" si="47">STDEV(Q81:Q109)</f>
        <v>0.47520520251349346</v>
      </c>
      <c r="R132" s="43">
        <f t="shared" si="47"/>
        <v>0.36336163976589275</v>
      </c>
      <c r="S132" s="15">
        <f t="shared" si="47"/>
        <v>0.12044240153110633</v>
      </c>
    </row>
    <row r="133" spans="1:23" x14ac:dyDescent="0.2">
      <c r="A133" s="14" t="s">
        <v>398</v>
      </c>
      <c r="D133" s="25">
        <f>MIN(D81:D109)</f>
        <v>83</v>
      </c>
      <c r="I133" s="15">
        <f t="shared" ref="I133:K133" si="48">MIN(I81:I109)</f>
        <v>-23.24</v>
      </c>
      <c r="J133" s="15">
        <f t="shared" si="48"/>
        <v>11.49</v>
      </c>
      <c r="K133" s="15">
        <f t="shared" si="48"/>
        <v>3.1934177769805854</v>
      </c>
      <c r="L133" s="15"/>
      <c r="M133" s="15">
        <f t="shared" ref="M133:O133" si="49">MIN(M81:M109)</f>
        <v>-25.62</v>
      </c>
      <c r="N133" s="15">
        <f t="shared" si="49"/>
        <v>11.64</v>
      </c>
      <c r="O133" s="27">
        <f t="shared" si="49"/>
        <v>4.28</v>
      </c>
      <c r="P133" s="15"/>
      <c r="Q133" s="15">
        <f t="shared" ref="Q133:S133" si="50">MIN(Q81:Q109)</f>
        <v>-23.63</v>
      </c>
      <c r="R133" s="15">
        <f t="shared" si="50"/>
        <v>11.75</v>
      </c>
      <c r="S133" s="15">
        <f t="shared" si="50"/>
        <v>3.37</v>
      </c>
    </row>
    <row r="134" spans="1:23" x14ac:dyDescent="0.2">
      <c r="A134" s="14" t="s">
        <v>399</v>
      </c>
      <c r="D134" s="26">
        <f>MAX(D81:D109)</f>
        <v>93.4</v>
      </c>
      <c r="I134" s="19">
        <f t="shared" ref="I134:K134" si="51">MAX(I81:I109)</f>
        <v>-21.29</v>
      </c>
      <c r="J134" s="19">
        <f t="shared" si="51"/>
        <v>13.08</v>
      </c>
      <c r="K134" s="19">
        <f t="shared" si="51"/>
        <v>3.39</v>
      </c>
      <c r="L134" s="15"/>
      <c r="M134" s="19">
        <f t="shared" ref="M134:O134" si="52">MAX(M81:M109)</f>
        <v>-23.75</v>
      </c>
      <c r="N134" s="19">
        <f t="shared" si="52"/>
        <v>13.44</v>
      </c>
      <c r="O134" s="28">
        <f t="shared" si="52"/>
        <v>5.1805645082188265</v>
      </c>
      <c r="P134" s="15"/>
      <c r="Q134" s="19">
        <f t="shared" ref="Q134:S134" si="53">MAX(Q81:Q109)</f>
        <v>-21.83</v>
      </c>
      <c r="R134" s="19">
        <f t="shared" si="53"/>
        <v>13.43</v>
      </c>
      <c r="S134" s="19">
        <f t="shared" si="53"/>
        <v>3.7433108106448154</v>
      </c>
    </row>
    <row r="135" spans="1:23" x14ac:dyDescent="0.2">
      <c r="D135" s="25"/>
      <c r="I135" s="25"/>
      <c r="J135" s="25"/>
      <c r="K135" s="25"/>
      <c r="M135" s="25"/>
      <c r="N135" s="25"/>
      <c r="O135" s="25"/>
      <c r="Q135" s="25"/>
      <c r="R135" s="25"/>
      <c r="S135" s="25"/>
    </row>
    <row r="136" spans="1:23" x14ac:dyDescent="0.2">
      <c r="A136" s="14" t="s">
        <v>395</v>
      </c>
      <c r="D136" s="23">
        <f>COUNT(D110:D124)</f>
        <v>15</v>
      </c>
      <c r="E136" s="44" t="s">
        <v>401</v>
      </c>
      <c r="F136" s="44"/>
      <c r="G136" s="44"/>
      <c r="H136" s="44"/>
      <c r="I136" s="23">
        <f t="shared" ref="I136:K136" si="54">COUNT(I110:I124)</f>
        <v>15</v>
      </c>
      <c r="J136" s="23">
        <f t="shared" si="54"/>
        <v>15</v>
      </c>
      <c r="K136" s="23">
        <f t="shared" si="54"/>
        <v>15</v>
      </c>
      <c r="M136" s="23">
        <f t="shared" ref="M136:O136" si="55">COUNT(M110:M124)</f>
        <v>15</v>
      </c>
      <c r="N136" s="23">
        <f t="shared" si="55"/>
        <v>15</v>
      </c>
      <c r="O136" s="23">
        <f t="shared" si="55"/>
        <v>15</v>
      </c>
      <c r="Q136" s="23">
        <f t="shared" ref="Q136:S136" si="56">COUNT(Q110:Q124)</f>
        <v>14</v>
      </c>
      <c r="R136" s="23">
        <f t="shared" si="56"/>
        <v>14</v>
      </c>
      <c r="S136" s="23">
        <f t="shared" si="56"/>
        <v>14</v>
      </c>
    </row>
    <row r="137" spans="1:23" x14ac:dyDescent="0.2">
      <c r="A137" s="14" t="s">
        <v>396</v>
      </c>
      <c r="D137" s="25">
        <f>AVERAGE(D110:D124)</f>
        <v>105.84000000000002</v>
      </c>
      <c r="E137" s="44" t="s">
        <v>231</v>
      </c>
      <c r="F137" s="44"/>
      <c r="G137" s="44"/>
      <c r="H137" s="44"/>
      <c r="I137" s="45">
        <f t="shared" ref="I137:K137" si="57">AVERAGE(I110:I124)</f>
        <v>-22.202000000000002</v>
      </c>
      <c r="J137" s="45">
        <f t="shared" si="57"/>
        <v>11.808666666666669</v>
      </c>
      <c r="K137" s="15">
        <f t="shared" si="57"/>
        <v>3.2443230251898956</v>
      </c>
      <c r="L137" s="15"/>
      <c r="M137" s="43">
        <f t="shared" ref="M137:O137" si="58">AVERAGE(M110:M124)</f>
        <v>-23.879061578666672</v>
      </c>
      <c r="N137" s="45">
        <f t="shared" si="58"/>
        <v>11.933043559999998</v>
      </c>
      <c r="O137" s="27">
        <f t="shared" si="58"/>
        <v>4.6001479442162259</v>
      </c>
      <c r="P137" s="15"/>
      <c r="Q137" s="45">
        <f t="shared" ref="Q137:S137" si="59">AVERAGE(Q110:Q124)</f>
        <v>-22.026144980714285</v>
      </c>
      <c r="R137" s="43">
        <f t="shared" si="59"/>
        <v>11.958854590000003</v>
      </c>
      <c r="S137" s="15">
        <f t="shared" si="59"/>
        <v>3.4976046464745116</v>
      </c>
    </row>
    <row r="138" spans="1:23" x14ac:dyDescent="0.2">
      <c r="A138" s="14" t="s">
        <v>397</v>
      </c>
      <c r="D138" s="25">
        <f>STDEV(D110:D124)</f>
        <v>4.2336745269328393</v>
      </c>
      <c r="I138" s="45">
        <f t="shared" ref="I138:K138" si="60">STDEV(I110:I124)</f>
        <v>0.55528885661943017</v>
      </c>
      <c r="J138" s="45">
        <f t="shared" si="60"/>
        <v>0.20711855358247186</v>
      </c>
      <c r="K138" s="15">
        <f t="shared" si="60"/>
        <v>3.256602666792812E-2</v>
      </c>
      <c r="L138" s="15"/>
      <c r="M138" s="43">
        <f t="shared" ref="M138:O138" si="61">STDEV(M110:M124)</f>
        <v>0.76457682706868069</v>
      </c>
      <c r="N138" s="45">
        <f t="shared" si="61"/>
        <v>0.31585894185192587</v>
      </c>
      <c r="O138" s="15">
        <f t="shared" si="61"/>
        <v>0.21532839274051591</v>
      </c>
      <c r="P138" s="15"/>
      <c r="Q138" s="45">
        <f t="shared" ref="Q138:S138" si="62">STDEV(Q110:Q124)</f>
        <v>0.57676312355567205</v>
      </c>
      <c r="R138" s="43">
        <f t="shared" si="62"/>
        <v>0.2924223211430752</v>
      </c>
      <c r="S138" s="15">
        <f t="shared" si="62"/>
        <v>0.25889150934220978</v>
      </c>
    </row>
    <row r="139" spans="1:23" x14ac:dyDescent="0.2">
      <c r="A139" s="14" t="s">
        <v>398</v>
      </c>
      <c r="D139" s="30">
        <f>MIN(D110:D124)</f>
        <v>98.2</v>
      </c>
      <c r="I139" s="15">
        <f t="shared" ref="I139:K139" si="63">MIN(I110:I124)</f>
        <v>-23.16</v>
      </c>
      <c r="J139" s="15">
        <f t="shared" si="63"/>
        <v>11.43</v>
      </c>
      <c r="K139" s="15">
        <f t="shared" si="63"/>
        <v>3.1865767908884597</v>
      </c>
      <c r="L139" s="15"/>
      <c r="M139" s="15">
        <f t="shared" ref="M139:O139" si="64">MIN(M110:M124)</f>
        <v>-25.55</v>
      </c>
      <c r="N139" s="15">
        <f t="shared" si="64"/>
        <v>11.18</v>
      </c>
      <c r="O139" s="27">
        <f t="shared" si="64"/>
        <v>4.2300000000000004</v>
      </c>
      <c r="P139" s="15"/>
      <c r="Q139" s="15">
        <f t="shared" ref="Q139:S139" si="65">MIN(Q110:Q124)</f>
        <v>-23.58</v>
      </c>
      <c r="R139" s="15">
        <f t="shared" si="65"/>
        <v>11.21</v>
      </c>
      <c r="S139" s="27">
        <f t="shared" si="65"/>
        <v>2.7044046249465068</v>
      </c>
    </row>
    <row r="140" spans="1:23" x14ac:dyDescent="0.2">
      <c r="A140" s="14" t="s">
        <v>399</v>
      </c>
      <c r="D140" s="25">
        <f>MAX(D110:D124)</f>
        <v>117.9</v>
      </c>
      <c r="I140" s="15">
        <f t="shared" ref="I140:K140" si="66">MAX(I110:I124)</f>
        <v>-21.44</v>
      </c>
      <c r="J140" s="15">
        <f t="shared" si="66"/>
        <v>12.21</v>
      </c>
      <c r="K140" s="15">
        <f t="shared" si="66"/>
        <v>3.3</v>
      </c>
      <c r="L140" s="15"/>
      <c r="M140" s="15">
        <f t="shared" ref="M140:O140" si="67">MAX(M110:M124)</f>
        <v>-22.96</v>
      </c>
      <c r="N140" s="15">
        <f t="shared" si="67"/>
        <v>12.57</v>
      </c>
      <c r="O140" s="27">
        <f t="shared" si="67"/>
        <v>4.9798749533848703</v>
      </c>
      <c r="P140" s="15"/>
      <c r="Q140" s="15">
        <f t="shared" ref="Q140:S140" si="68">MAX(Q110:Q124)</f>
        <v>-21.247736979999999</v>
      </c>
      <c r="R140" s="15">
        <f t="shared" si="68"/>
        <v>12.36</v>
      </c>
      <c r="S140" s="15">
        <f t="shared" si="68"/>
        <v>3.758129254</v>
      </c>
    </row>
    <row r="141" spans="1:23" x14ac:dyDescent="0.2">
      <c r="D141" s="25"/>
      <c r="Q141" s="15"/>
      <c r="R141" s="15"/>
      <c r="S141" s="15"/>
    </row>
    <row r="142" spans="1:23" x14ac:dyDescent="0.2">
      <c r="A142" s="14" t="s">
        <v>395</v>
      </c>
      <c r="D142" s="25"/>
      <c r="E142" s="44" t="s">
        <v>402</v>
      </c>
      <c r="F142" s="44"/>
      <c r="G142" s="44"/>
      <c r="H142" s="44"/>
      <c r="I142" s="23">
        <f>COUNT(I81:I128)</f>
        <v>48</v>
      </c>
      <c r="J142" s="23">
        <f t="shared" ref="J142:K142" si="69">COUNT(J81:J128)</f>
        <v>48</v>
      </c>
      <c r="K142" s="24">
        <f t="shared" si="69"/>
        <v>48</v>
      </c>
      <c r="M142" s="23">
        <f t="shared" ref="M142:O142" si="70">COUNT(M81:M128)</f>
        <v>48</v>
      </c>
      <c r="N142" s="23">
        <f t="shared" si="70"/>
        <v>48</v>
      </c>
      <c r="O142" s="24">
        <f t="shared" si="70"/>
        <v>48</v>
      </c>
      <c r="Q142" s="23">
        <f t="shared" ref="Q142:S142" si="71">COUNT(Q81:Q128)</f>
        <v>40</v>
      </c>
      <c r="R142" s="23">
        <f t="shared" si="71"/>
        <v>40</v>
      </c>
      <c r="S142" s="24">
        <f t="shared" si="71"/>
        <v>40</v>
      </c>
      <c r="U142" s="24">
        <f t="shared" ref="U142:W142" si="72">COUNT(U81:U128)</f>
        <v>40</v>
      </c>
      <c r="V142" s="24">
        <f t="shared" si="72"/>
        <v>40</v>
      </c>
      <c r="W142" s="24">
        <f t="shared" si="72"/>
        <v>40</v>
      </c>
    </row>
    <row r="143" spans="1:23" x14ac:dyDescent="0.2">
      <c r="A143" s="14" t="s">
        <v>396</v>
      </c>
      <c r="D143" s="25"/>
      <c r="E143" s="44" t="s">
        <v>231</v>
      </c>
      <c r="F143" s="44"/>
      <c r="G143" s="44"/>
      <c r="H143" s="44"/>
      <c r="I143" s="45">
        <f>AVERAGE(I81:I128)</f>
        <v>-22.434791666666673</v>
      </c>
      <c r="J143" s="45">
        <f t="shared" ref="J143:K143" si="73">AVERAGE(J81:J128)</f>
        <v>12.171666666666665</v>
      </c>
      <c r="K143" s="19">
        <f t="shared" si="73"/>
        <v>3.2398492260033116</v>
      </c>
      <c r="M143" s="43">
        <f t="shared" ref="M143:O143" si="74">AVERAGE(M81:M128)</f>
        <v>-24.456918841666674</v>
      </c>
      <c r="N143" s="45">
        <f t="shared" si="74"/>
        <v>12.458359792708336</v>
      </c>
      <c r="O143" s="27">
        <f t="shared" si="74"/>
        <v>4.7264541297476574</v>
      </c>
      <c r="Q143" s="45">
        <f t="shared" ref="Q143:S143" si="75">AVERAGE(Q81:Q128)</f>
        <v>-22.471382682000005</v>
      </c>
      <c r="R143" s="43">
        <f t="shared" si="75"/>
        <v>12.437582919249998</v>
      </c>
      <c r="S143" s="19">
        <f t="shared" si="75"/>
        <v>3.5296312852788665</v>
      </c>
      <c r="U143" s="43">
        <f t="shared" ref="U143:W143" si="76">AVERAGE(U81:U128)</f>
        <v>-1.9698427027499998</v>
      </c>
      <c r="V143" s="43">
        <f t="shared" si="76"/>
        <v>-7.1153033249999928E-2</v>
      </c>
      <c r="W143" s="19">
        <f t="shared" si="76"/>
        <v>1.1726052060508896</v>
      </c>
    </row>
    <row r="144" spans="1:23" x14ac:dyDescent="0.2">
      <c r="A144" s="14" t="s">
        <v>397</v>
      </c>
      <c r="D144" s="25"/>
      <c r="I144" s="45">
        <f>STDEV(I81:I128)</f>
        <v>0.46667675077757192</v>
      </c>
      <c r="J144" s="45">
        <f t="shared" ref="J144:K144" si="77">STDEV(J81:J128)</f>
        <v>0.40722377837469037</v>
      </c>
      <c r="K144" s="19">
        <f t="shared" si="77"/>
        <v>3.6125127563236673E-2</v>
      </c>
      <c r="M144" s="43">
        <f t="shared" ref="M144:O144" si="78">STDEV(M81:M128)</f>
        <v>0.72898422344481739</v>
      </c>
      <c r="N144" s="45">
        <f t="shared" si="78"/>
        <v>0.53838103498393464</v>
      </c>
      <c r="O144" s="19">
        <f t="shared" si="78"/>
        <v>0.23940843971688155</v>
      </c>
      <c r="Q144" s="45">
        <f t="shared" ref="Q144:S144" si="79">STDEV(Q81:Q128)</f>
        <v>0.59604839395065523</v>
      </c>
      <c r="R144" s="43">
        <f t="shared" si="79"/>
        <v>0.51261569461806311</v>
      </c>
      <c r="S144" s="19">
        <f t="shared" si="79"/>
        <v>0.17684327521548668</v>
      </c>
      <c r="U144" s="43">
        <f t="shared" ref="U144:W144" si="80">STDEV(U81:U128)</f>
        <v>0.37770293353886791</v>
      </c>
      <c r="V144" s="43">
        <f t="shared" si="80"/>
        <v>7.9837537979521991E-2</v>
      </c>
      <c r="W144" s="19">
        <f t="shared" si="80"/>
        <v>0.27954008242926986</v>
      </c>
    </row>
    <row r="145" spans="1:23" x14ac:dyDescent="0.2">
      <c r="A145" s="14" t="s">
        <v>398</v>
      </c>
      <c r="D145" s="25"/>
      <c r="I145" s="15">
        <f>MIN(I81:I128)</f>
        <v>-23.24</v>
      </c>
      <c r="J145" s="15">
        <f t="shared" ref="J145:K145" si="81">MIN(J81:J128)</f>
        <v>11.43</v>
      </c>
      <c r="K145" s="19">
        <f t="shared" si="81"/>
        <v>3.1865767908884597</v>
      </c>
      <c r="M145" s="15">
        <f t="shared" ref="M145:O145" si="82">MIN(M81:M128)</f>
        <v>-25.64</v>
      </c>
      <c r="N145" s="15">
        <f t="shared" si="82"/>
        <v>11.18</v>
      </c>
      <c r="O145" s="27">
        <f t="shared" si="82"/>
        <v>4.2300000000000004</v>
      </c>
      <c r="Q145" s="15">
        <f t="shared" ref="Q145:S145" si="83">MIN(Q81:Q128)</f>
        <v>-23.63</v>
      </c>
      <c r="R145" s="15">
        <f t="shared" si="83"/>
        <v>11.21</v>
      </c>
      <c r="S145" s="27">
        <f t="shared" si="83"/>
        <v>2.7044046249465068</v>
      </c>
      <c r="U145" s="19">
        <f t="shared" ref="U145:W145" si="84">MIN(U81:U128)</f>
        <v>-2.8599999999999994</v>
      </c>
      <c r="V145" s="19">
        <f t="shared" si="84"/>
        <v>-0.25</v>
      </c>
      <c r="W145" s="19">
        <f t="shared" si="84"/>
        <v>0.47187074600000045</v>
      </c>
    </row>
    <row r="146" spans="1:23" x14ac:dyDescent="0.2">
      <c r="A146" s="14" t="s">
        <v>399</v>
      </c>
      <c r="D146" s="25"/>
      <c r="I146" s="15">
        <f>MAX(I81:I128)</f>
        <v>-21.29</v>
      </c>
      <c r="J146" s="15">
        <f t="shared" ref="J146:K146" si="85">MAX(J81:J128)</f>
        <v>13.08</v>
      </c>
      <c r="K146" s="19">
        <f t="shared" si="85"/>
        <v>3.39</v>
      </c>
      <c r="M146" s="15">
        <f t="shared" ref="M146:O146" si="86">MAX(M81:M128)</f>
        <v>-22.96</v>
      </c>
      <c r="N146" s="15">
        <f t="shared" si="86"/>
        <v>13.44</v>
      </c>
      <c r="O146" s="28">
        <f t="shared" si="86"/>
        <v>5.1805645082188265</v>
      </c>
      <c r="Q146" s="15">
        <f t="shared" ref="Q146:S146" si="87">MAX(Q81:Q128)</f>
        <v>-21.247736979999999</v>
      </c>
      <c r="R146" s="15">
        <f t="shared" si="87"/>
        <v>13.43</v>
      </c>
      <c r="S146" s="19">
        <f t="shared" si="87"/>
        <v>3.758129254</v>
      </c>
      <c r="U146" s="19">
        <f t="shared" ref="U146:W146" si="88">MAX(U81:U128)</f>
        <v>-0.80000000000000071</v>
      </c>
      <c r="V146" s="19">
        <f t="shared" si="88"/>
        <v>0.21000000000000085</v>
      </c>
      <c r="W146" s="19">
        <f t="shared" si="88"/>
        <v>2.2754703284383635</v>
      </c>
    </row>
    <row r="147" spans="1:23" x14ac:dyDescent="0.2">
      <c r="Q147" s="15"/>
      <c r="R147" s="15"/>
      <c r="S147" s="15"/>
    </row>
    <row r="148" spans="1:23" x14ac:dyDescent="0.2">
      <c r="Q148" s="15"/>
      <c r="R148" s="15"/>
      <c r="S148" s="15"/>
    </row>
    <row r="149" spans="1:23" x14ac:dyDescent="0.2">
      <c r="Q149" s="15"/>
      <c r="R149" s="15"/>
      <c r="S149" s="15"/>
    </row>
    <row r="150" spans="1:23" x14ac:dyDescent="0.2">
      <c r="Q150" s="15"/>
      <c r="R150" s="15"/>
      <c r="S150" s="15"/>
    </row>
    <row r="151" spans="1:23" x14ac:dyDescent="0.2">
      <c r="Q151" s="15"/>
      <c r="R151" s="15"/>
      <c r="S151" s="15"/>
    </row>
    <row r="152" spans="1:23" x14ac:dyDescent="0.2">
      <c r="Q152" s="15"/>
      <c r="R152" s="15"/>
      <c r="S152" s="15"/>
    </row>
    <row r="153" spans="1:23" x14ac:dyDescent="0.2">
      <c r="Q153" s="15"/>
      <c r="R153" s="15"/>
      <c r="S153" s="15"/>
    </row>
    <row r="154" spans="1:23" x14ac:dyDescent="0.2">
      <c r="Q154" s="15"/>
      <c r="R154" s="15"/>
      <c r="S154" s="15"/>
    </row>
    <row r="155" spans="1:23" x14ac:dyDescent="0.2">
      <c r="Q155" s="15"/>
      <c r="R155" s="15"/>
      <c r="S155" s="15"/>
    </row>
    <row r="156" spans="1:23" x14ac:dyDescent="0.2">
      <c r="Q156" s="15"/>
      <c r="R156" s="15"/>
      <c r="S156" s="15"/>
    </row>
    <row r="157" spans="1:23" x14ac:dyDescent="0.2">
      <c r="Q157" s="15"/>
      <c r="R157" s="15"/>
      <c r="S157" s="15"/>
    </row>
    <row r="158" spans="1:23" x14ac:dyDescent="0.2">
      <c r="Q158" s="15"/>
      <c r="R158" s="15"/>
      <c r="S158" s="15"/>
    </row>
    <row r="159" spans="1:23" x14ac:dyDescent="0.2">
      <c r="Q159" s="15"/>
      <c r="R159" s="15"/>
      <c r="S159" s="15"/>
    </row>
    <row r="160" spans="1:23" x14ac:dyDescent="0.2">
      <c r="Q160" s="15"/>
      <c r="R160" s="15"/>
      <c r="S160" s="15"/>
    </row>
    <row r="161" spans="17:19" x14ac:dyDescent="0.2">
      <c r="Q161" s="15"/>
      <c r="R161" s="15"/>
      <c r="S161" s="15"/>
    </row>
    <row r="162" spans="17:19" x14ac:dyDescent="0.2">
      <c r="Q162" s="15"/>
      <c r="R162" s="15"/>
      <c r="S162" s="15"/>
    </row>
    <row r="163" spans="17:19" x14ac:dyDescent="0.2">
      <c r="Q163" s="15"/>
      <c r="R163" s="15"/>
      <c r="S163" s="15"/>
    </row>
    <row r="164" spans="17:19" x14ac:dyDescent="0.2">
      <c r="Q164" s="15"/>
      <c r="R164" s="15"/>
      <c r="S164" s="15"/>
    </row>
    <row r="165" spans="17:19" x14ac:dyDescent="0.2">
      <c r="Q165" s="15"/>
      <c r="R165" s="15"/>
      <c r="S165" s="15"/>
    </row>
    <row r="166" spans="17:19" x14ac:dyDescent="0.2">
      <c r="Q166" s="15"/>
      <c r="R166" s="15"/>
      <c r="S166" s="15"/>
    </row>
    <row r="167" spans="17:19" x14ac:dyDescent="0.2">
      <c r="Q167" s="15"/>
      <c r="R167" s="15"/>
      <c r="S167" s="15"/>
    </row>
    <row r="168" spans="17:19" x14ac:dyDescent="0.2">
      <c r="Q168" s="15"/>
      <c r="R168" s="15"/>
      <c r="S168" s="15"/>
    </row>
    <row r="169" spans="17:19" x14ac:dyDescent="0.2">
      <c r="Q169" s="15"/>
      <c r="R169" s="15"/>
      <c r="S169" s="15"/>
    </row>
    <row r="170" spans="17:19" x14ac:dyDescent="0.2">
      <c r="Q170" s="15"/>
      <c r="R170" s="15"/>
      <c r="S170" s="15"/>
    </row>
    <row r="171" spans="17:19" x14ac:dyDescent="0.2">
      <c r="Q171" s="15"/>
      <c r="R171" s="15"/>
      <c r="S171" s="15"/>
    </row>
    <row r="172" spans="17:19" x14ac:dyDescent="0.2">
      <c r="Q172" s="15"/>
      <c r="R172" s="15"/>
      <c r="S172" s="15"/>
    </row>
    <row r="173" spans="17:19" x14ac:dyDescent="0.2">
      <c r="Q173" s="15"/>
      <c r="R173" s="15"/>
      <c r="S173" s="15"/>
    </row>
    <row r="174" spans="17:19" x14ac:dyDescent="0.2">
      <c r="Q174" s="15"/>
      <c r="R174" s="15"/>
      <c r="S174" s="15"/>
    </row>
    <row r="175" spans="17:19" x14ac:dyDescent="0.2">
      <c r="Q175" s="15"/>
      <c r="R175" s="15"/>
      <c r="S175" s="15"/>
    </row>
    <row r="176" spans="17:19" x14ac:dyDescent="0.2">
      <c r="Q176" s="15"/>
      <c r="R176" s="15"/>
      <c r="S176" s="15"/>
    </row>
    <row r="177" spans="1:19" x14ac:dyDescent="0.2">
      <c r="Q177" s="15"/>
      <c r="R177" s="15"/>
      <c r="S177" s="15"/>
    </row>
    <row r="178" spans="1:19" x14ac:dyDescent="0.2">
      <c r="Q178" s="15"/>
      <c r="R178" s="15"/>
      <c r="S178" s="15"/>
    </row>
    <row r="179" spans="1:19" x14ac:dyDescent="0.2">
      <c r="Q179" s="15"/>
      <c r="R179" s="15"/>
      <c r="S179" s="15"/>
    </row>
    <row r="180" spans="1:19" x14ac:dyDescent="0.2">
      <c r="Q180" s="15"/>
      <c r="R180" s="15"/>
      <c r="S180" s="15"/>
    </row>
    <row r="181" spans="1:19" x14ac:dyDescent="0.2">
      <c r="Q181" s="15"/>
      <c r="R181" s="15"/>
      <c r="S181" s="15"/>
    </row>
    <row r="182" spans="1:19" x14ac:dyDescent="0.2">
      <c r="A182" s="18"/>
      <c r="B182" s="20"/>
      <c r="C182" s="17"/>
      <c r="D182" s="18"/>
      <c r="E182" s="18"/>
      <c r="F182" s="18"/>
      <c r="G182" s="18"/>
      <c r="H182" s="18"/>
      <c r="I182" s="19"/>
      <c r="J182" s="19"/>
      <c r="K182" s="19"/>
      <c r="P182" s="18"/>
      <c r="Q182" s="19"/>
      <c r="R182" s="19"/>
      <c r="S182" s="19"/>
    </row>
    <row r="183" spans="1:19" x14ac:dyDescent="0.2">
      <c r="Q183" s="15"/>
      <c r="R183" s="15"/>
      <c r="S183" s="15"/>
    </row>
    <row r="184" spans="1:19" x14ac:dyDescent="0.2">
      <c r="Q184" s="15"/>
      <c r="R184" s="15"/>
      <c r="S184" s="15"/>
    </row>
    <row r="185" spans="1:19" x14ac:dyDescent="0.2">
      <c r="Q185" s="15"/>
      <c r="R185" s="15"/>
      <c r="S185" s="15"/>
    </row>
    <row r="186" spans="1:19" x14ac:dyDescent="0.2">
      <c r="Q186" s="15"/>
      <c r="R186" s="15"/>
      <c r="S186" s="15"/>
    </row>
    <row r="187" spans="1:19" x14ac:dyDescent="0.2">
      <c r="Q187" s="15"/>
      <c r="R187" s="15"/>
      <c r="S187" s="15"/>
    </row>
    <row r="188" spans="1:19" x14ac:dyDescent="0.2">
      <c r="Q188" s="15"/>
      <c r="R188" s="15"/>
      <c r="S188" s="15"/>
    </row>
    <row r="189" spans="1:19" x14ac:dyDescent="0.2">
      <c r="Q189" s="15"/>
      <c r="R189" s="15"/>
      <c r="S189" s="15"/>
    </row>
    <row r="190" spans="1:19" x14ac:dyDescent="0.2">
      <c r="Q190" s="15"/>
      <c r="R190" s="15"/>
      <c r="S190" s="15"/>
    </row>
    <row r="191" spans="1:19" x14ac:dyDescent="0.2">
      <c r="Q191" s="15"/>
      <c r="R191" s="15"/>
      <c r="S191" s="15"/>
    </row>
    <row r="192" spans="1:19" x14ac:dyDescent="0.2">
      <c r="K192" s="21"/>
      <c r="Q192" s="15"/>
      <c r="R192" s="15"/>
      <c r="S192" s="21"/>
    </row>
    <row r="193" spans="1:19" x14ac:dyDescent="0.2">
      <c r="K193" s="21"/>
      <c r="Q193" s="15"/>
      <c r="R193" s="15"/>
      <c r="S193" s="21"/>
    </row>
    <row r="194" spans="1:19" x14ac:dyDescent="0.2">
      <c r="K194" s="21"/>
      <c r="Q194" s="15"/>
      <c r="R194" s="15"/>
      <c r="S194" s="21"/>
    </row>
    <row r="195" spans="1:19" x14ac:dyDescent="0.2">
      <c r="K195" s="21"/>
      <c r="Q195" s="15"/>
      <c r="R195" s="15"/>
      <c r="S195" s="21"/>
    </row>
    <row r="196" spans="1:19" x14ac:dyDescent="0.2">
      <c r="K196" s="21"/>
      <c r="Q196" s="15"/>
      <c r="R196" s="15"/>
      <c r="S196" s="21"/>
    </row>
    <row r="197" spans="1:19" x14ac:dyDescent="0.2">
      <c r="K197" s="21"/>
      <c r="Q197" s="15"/>
      <c r="R197" s="15"/>
      <c r="S197" s="21"/>
    </row>
    <row r="198" spans="1:19" x14ac:dyDescent="0.2">
      <c r="K198" s="21"/>
      <c r="Q198" s="15"/>
      <c r="R198" s="15"/>
      <c r="S198" s="21"/>
    </row>
    <row r="199" spans="1:19" x14ac:dyDescent="0.2">
      <c r="K199" s="21"/>
      <c r="Q199" s="15"/>
      <c r="R199" s="15"/>
      <c r="S199" s="21"/>
    </row>
    <row r="200" spans="1:19" x14ac:dyDescent="0.2">
      <c r="K200" s="21"/>
      <c r="Q200" s="15"/>
      <c r="R200" s="15"/>
      <c r="S200" s="21"/>
    </row>
    <row r="201" spans="1:19" x14ac:dyDescent="0.2">
      <c r="K201" s="21"/>
      <c r="Q201" s="15"/>
      <c r="R201" s="15"/>
      <c r="S201" s="21"/>
    </row>
    <row r="202" spans="1:19" x14ac:dyDescent="0.2">
      <c r="K202" s="21"/>
      <c r="Q202" s="15"/>
      <c r="R202" s="15"/>
      <c r="S202" s="21"/>
    </row>
    <row r="203" spans="1:19" x14ac:dyDescent="0.2">
      <c r="K203" s="21"/>
      <c r="Q203" s="15"/>
      <c r="R203" s="15"/>
      <c r="S203" s="21"/>
    </row>
    <row r="204" spans="1:19" x14ac:dyDescent="0.2">
      <c r="K204" s="21"/>
      <c r="Q204" s="15"/>
      <c r="R204" s="15"/>
      <c r="S204" s="21"/>
    </row>
    <row r="205" spans="1:19" x14ac:dyDescent="0.2">
      <c r="K205" s="21"/>
      <c r="Q205" s="15"/>
      <c r="R205" s="15"/>
      <c r="S205" s="21"/>
    </row>
    <row r="206" spans="1:19" x14ac:dyDescent="0.2">
      <c r="I206" s="14"/>
      <c r="J206" s="14"/>
      <c r="K206" s="21"/>
      <c r="R206" s="15"/>
      <c r="S206" s="21"/>
    </row>
    <row r="207" spans="1:19" x14ac:dyDescent="0.2">
      <c r="K207" s="21"/>
      <c r="Q207" s="15"/>
      <c r="R207" s="15"/>
      <c r="S207" s="21"/>
    </row>
    <row r="208" spans="1:19" s="18" customFormat="1" x14ac:dyDescent="0.2">
      <c r="A208" s="14"/>
      <c r="B208" s="16"/>
      <c r="C208" s="14"/>
      <c r="D208" s="14"/>
      <c r="E208" s="14"/>
      <c r="F208" s="14"/>
      <c r="G208" s="14"/>
      <c r="H208" s="14"/>
      <c r="I208" s="15"/>
      <c r="J208" s="15"/>
      <c r="K208" s="21"/>
      <c r="P208" s="14"/>
      <c r="Q208" s="15"/>
      <c r="R208" s="15"/>
      <c r="S208" s="21"/>
    </row>
    <row r="209" spans="11:19" x14ac:dyDescent="0.2">
      <c r="K209" s="21"/>
      <c r="Q209" s="15"/>
      <c r="R209" s="15"/>
      <c r="S209" s="21"/>
    </row>
    <row r="210" spans="11:19" x14ac:dyDescent="0.2">
      <c r="K210" s="21"/>
      <c r="Q210" s="15"/>
      <c r="R210" s="15"/>
      <c r="S210" s="21"/>
    </row>
    <row r="211" spans="11:19" x14ac:dyDescent="0.2">
      <c r="K211" s="21"/>
      <c r="Q211" s="15"/>
      <c r="R211" s="15"/>
      <c r="S211" s="21"/>
    </row>
    <row r="212" spans="11:19" x14ac:dyDescent="0.2">
      <c r="K212" s="21"/>
      <c r="Q212" s="15"/>
      <c r="R212" s="15"/>
      <c r="S212" s="21"/>
    </row>
    <row r="213" spans="11:19" x14ac:dyDescent="0.2">
      <c r="K213" s="21"/>
      <c r="Q213" s="15"/>
      <c r="R213" s="15"/>
      <c r="S213" s="21"/>
    </row>
    <row r="214" spans="11:19" x14ac:dyDescent="0.2">
      <c r="K214" s="21"/>
      <c r="Q214" s="15"/>
      <c r="R214" s="15"/>
      <c r="S214" s="21"/>
    </row>
    <row r="215" spans="11:19" x14ac:dyDescent="0.2">
      <c r="K215" s="21"/>
      <c r="Q215" s="15"/>
      <c r="R215" s="15"/>
      <c r="S215" s="21"/>
    </row>
    <row r="216" spans="11:19" x14ac:dyDescent="0.2">
      <c r="K216" s="21"/>
      <c r="Q216" s="15"/>
      <c r="R216" s="15"/>
      <c r="S216" s="21"/>
    </row>
    <row r="217" spans="11:19" x14ac:dyDescent="0.2">
      <c r="K217" s="21"/>
      <c r="Q217" s="15"/>
      <c r="R217" s="15"/>
      <c r="S217" s="21"/>
    </row>
    <row r="218" spans="11:19" x14ac:dyDescent="0.2">
      <c r="K218" s="21"/>
      <c r="Q218" s="15"/>
      <c r="R218" s="15"/>
      <c r="S218" s="21"/>
    </row>
    <row r="219" spans="11:19" x14ac:dyDescent="0.2">
      <c r="K219" s="21"/>
      <c r="Q219" s="15"/>
      <c r="R219" s="15"/>
      <c r="S219" s="21"/>
    </row>
    <row r="220" spans="11:19" x14ac:dyDescent="0.2">
      <c r="K220" s="21"/>
      <c r="Q220" s="15"/>
      <c r="R220" s="15"/>
      <c r="S220" s="21"/>
    </row>
    <row r="221" spans="11:19" x14ac:dyDescent="0.2">
      <c r="K221" s="21"/>
      <c r="Q221" s="15"/>
      <c r="R221" s="15"/>
      <c r="S221" s="21"/>
    </row>
    <row r="222" spans="11:19" x14ac:dyDescent="0.2">
      <c r="K222" s="21"/>
      <c r="Q222" s="15"/>
      <c r="R222" s="15"/>
      <c r="S222" s="21"/>
    </row>
    <row r="223" spans="11:19" x14ac:dyDescent="0.2">
      <c r="K223" s="21"/>
      <c r="Q223" s="15"/>
      <c r="R223" s="15"/>
      <c r="S223" s="21"/>
    </row>
    <row r="224" spans="11:19" x14ac:dyDescent="0.2">
      <c r="K224" s="21"/>
      <c r="Q224" s="15"/>
      <c r="R224" s="15"/>
      <c r="S224" s="21"/>
    </row>
    <row r="225" spans="1:19" x14ac:dyDescent="0.2">
      <c r="K225" s="21"/>
      <c r="Q225" s="15"/>
      <c r="R225" s="15"/>
      <c r="S225" s="21"/>
    </row>
    <row r="226" spans="1:19" x14ac:dyDescent="0.2">
      <c r="K226" s="21"/>
      <c r="Q226" s="15"/>
      <c r="R226" s="15"/>
      <c r="S226" s="21"/>
    </row>
    <row r="227" spans="1:19" x14ac:dyDescent="0.2">
      <c r="K227" s="21"/>
      <c r="Q227" s="15"/>
      <c r="R227" s="15"/>
      <c r="S227" s="21"/>
    </row>
    <row r="228" spans="1:19" s="18" customFormat="1" x14ac:dyDescent="0.2">
      <c r="A228" s="14"/>
      <c r="B228" s="16"/>
      <c r="C228" s="14"/>
      <c r="D228" s="14"/>
      <c r="E228" s="14"/>
      <c r="F228" s="14"/>
      <c r="G228" s="14"/>
      <c r="H228" s="14"/>
      <c r="I228" s="15"/>
      <c r="J228" s="15"/>
      <c r="K228" s="21"/>
      <c r="P228" s="14"/>
      <c r="Q228" s="15"/>
      <c r="R228" s="15"/>
      <c r="S228" s="21"/>
    </row>
    <row r="229" spans="1:19" x14ac:dyDescent="0.2">
      <c r="K229" s="21"/>
      <c r="Q229" s="15"/>
      <c r="R229" s="15"/>
      <c r="S229" s="21"/>
    </row>
    <row r="230" spans="1:19" x14ac:dyDescent="0.2">
      <c r="K230" s="21"/>
      <c r="Q230" s="15"/>
      <c r="R230" s="15"/>
      <c r="S230" s="21"/>
    </row>
    <row r="231" spans="1:19" x14ac:dyDescent="0.2">
      <c r="K231" s="21"/>
      <c r="Q231" s="15"/>
      <c r="R231" s="15"/>
      <c r="S231" s="21"/>
    </row>
    <row r="232" spans="1:19" x14ac:dyDescent="0.2">
      <c r="K232" s="21"/>
      <c r="Q232" s="15"/>
      <c r="R232" s="15"/>
      <c r="S232" s="21"/>
    </row>
    <row r="233" spans="1:19" x14ac:dyDescent="0.2">
      <c r="K233" s="21"/>
      <c r="Q233" s="15"/>
      <c r="R233" s="15"/>
      <c r="S233" s="21"/>
    </row>
    <row r="234" spans="1:19" x14ac:dyDescent="0.2">
      <c r="K234" s="21"/>
      <c r="Q234" s="15"/>
      <c r="R234" s="15"/>
      <c r="S234" s="21"/>
    </row>
    <row r="242" spans="18:19" x14ac:dyDescent="0.2">
      <c r="R242" s="18"/>
      <c r="S242" s="18"/>
    </row>
    <row r="287" spans="1:11" x14ac:dyDescent="0.2">
      <c r="A287" s="18"/>
      <c r="B287" s="20"/>
      <c r="C287" s="17"/>
      <c r="D287" s="18"/>
      <c r="E287" s="18"/>
      <c r="F287" s="18"/>
      <c r="G287" s="18"/>
      <c r="H287" s="18"/>
      <c r="I287" s="19"/>
      <c r="J287" s="19"/>
      <c r="K287" s="19"/>
    </row>
    <row r="297" spans="11:11" x14ac:dyDescent="0.2">
      <c r="K297" s="21"/>
    </row>
    <row r="298" spans="11:11" x14ac:dyDescent="0.2">
      <c r="K298" s="21"/>
    </row>
    <row r="299" spans="11:11" x14ac:dyDescent="0.2">
      <c r="K299" s="21"/>
    </row>
    <row r="300" spans="11:11" x14ac:dyDescent="0.2">
      <c r="K300" s="21"/>
    </row>
    <row r="301" spans="11:11" x14ac:dyDescent="0.2">
      <c r="K301" s="21"/>
    </row>
    <row r="302" spans="11:11" x14ac:dyDescent="0.2">
      <c r="K302" s="21"/>
    </row>
    <row r="303" spans="11:11" x14ac:dyDescent="0.2">
      <c r="K303" s="21"/>
    </row>
    <row r="304" spans="11:11" x14ac:dyDescent="0.2">
      <c r="K304" s="21"/>
    </row>
    <row r="305" spans="9:11" x14ac:dyDescent="0.2">
      <c r="K305" s="21"/>
    </row>
    <row r="306" spans="9:11" x14ac:dyDescent="0.2">
      <c r="K306" s="21"/>
    </row>
    <row r="307" spans="9:11" x14ac:dyDescent="0.2">
      <c r="K307" s="21"/>
    </row>
    <row r="308" spans="9:11" x14ac:dyDescent="0.2">
      <c r="K308" s="21"/>
    </row>
    <row r="309" spans="9:11" x14ac:dyDescent="0.2">
      <c r="K309" s="21"/>
    </row>
    <row r="310" spans="9:11" x14ac:dyDescent="0.2">
      <c r="K310" s="21"/>
    </row>
    <row r="311" spans="9:11" x14ac:dyDescent="0.2">
      <c r="I311" s="14"/>
      <c r="K311" s="21"/>
    </row>
    <row r="312" spans="9:11" x14ac:dyDescent="0.2">
      <c r="K312" s="21"/>
    </row>
    <row r="313" spans="9:11" x14ac:dyDescent="0.2">
      <c r="K313" s="21"/>
    </row>
    <row r="314" spans="9:11" x14ac:dyDescent="0.2">
      <c r="K314" s="21"/>
    </row>
    <row r="315" spans="9:11" x14ac:dyDescent="0.2">
      <c r="K315" s="21"/>
    </row>
    <row r="316" spans="9:11" x14ac:dyDescent="0.2">
      <c r="K316" s="21"/>
    </row>
    <row r="317" spans="9:11" x14ac:dyDescent="0.2">
      <c r="K317" s="21"/>
    </row>
    <row r="318" spans="9:11" x14ac:dyDescent="0.2">
      <c r="K318" s="21"/>
    </row>
    <row r="319" spans="9:11" x14ac:dyDescent="0.2">
      <c r="K319" s="21"/>
    </row>
    <row r="320" spans="9:11" x14ac:dyDescent="0.2">
      <c r="K320" s="21"/>
    </row>
    <row r="321" spans="11:11" x14ac:dyDescent="0.2">
      <c r="K321" s="21"/>
    </row>
    <row r="322" spans="11:11" x14ac:dyDescent="0.2">
      <c r="K322" s="21"/>
    </row>
    <row r="323" spans="11:11" x14ac:dyDescent="0.2">
      <c r="K323" s="21"/>
    </row>
    <row r="324" spans="11:11" x14ac:dyDescent="0.2">
      <c r="K324" s="21"/>
    </row>
    <row r="325" spans="11:11" x14ac:dyDescent="0.2">
      <c r="K325" s="21"/>
    </row>
    <row r="326" spans="11:11" x14ac:dyDescent="0.2">
      <c r="K326" s="21"/>
    </row>
    <row r="327" spans="11:11" x14ac:dyDescent="0.2">
      <c r="K327" s="21"/>
    </row>
    <row r="328" spans="11:11" x14ac:dyDescent="0.2">
      <c r="K328" s="21"/>
    </row>
    <row r="329" spans="11:11" x14ac:dyDescent="0.2">
      <c r="K329" s="21"/>
    </row>
    <row r="330" spans="11:11" x14ac:dyDescent="0.2">
      <c r="K330" s="21"/>
    </row>
    <row r="331" spans="11:11" x14ac:dyDescent="0.2">
      <c r="K331" s="21"/>
    </row>
    <row r="332" spans="11:11" x14ac:dyDescent="0.2">
      <c r="K332" s="21"/>
    </row>
    <row r="333" spans="11:11" x14ac:dyDescent="0.2">
      <c r="K333" s="21"/>
    </row>
    <row r="334" spans="11:11" x14ac:dyDescent="0.2">
      <c r="K334" s="21"/>
    </row>
    <row r="335" spans="11:11" x14ac:dyDescent="0.2">
      <c r="K335" s="21"/>
    </row>
    <row r="336" spans="11:11" x14ac:dyDescent="0.2">
      <c r="K336" s="21"/>
    </row>
    <row r="337" spans="11:11" x14ac:dyDescent="0.2">
      <c r="K337" s="21"/>
    </row>
    <row r="338" spans="11:11" x14ac:dyDescent="0.2">
      <c r="K338" s="21"/>
    </row>
  </sheetData>
  <mergeCells count="5">
    <mergeCell ref="I1:K1"/>
    <mergeCell ref="M1:O1"/>
    <mergeCell ref="Q1:S1"/>
    <mergeCell ref="U1:W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Giant petrels_2015 2017 Ryan</vt:lpstr>
      <vt:lpstr>YC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Maelle</dc:creator>
  <cp:lastModifiedBy>Yves Cherel</cp:lastModifiedBy>
  <dcterms:created xsi:type="dcterms:W3CDTF">2019-07-01T13:51:40Z</dcterms:created>
  <dcterms:modified xsi:type="dcterms:W3CDTF">2019-07-05T07:48:38Z</dcterms:modified>
</cp:coreProperties>
</file>