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DMA\PHIA\PI Release\Output – Packages\Tanzania2\"/>
    </mc:Choice>
  </mc:AlternateContent>
  <xr:revisionPtr revIDLastSave="0" documentId="13_ncr:1_{F8CAD003-E75E-4BA3-9244-011AFA94225E}" xr6:coauthVersionLast="47" xr6:coauthVersionMax="47" xr10:uidLastSave="{00000000-0000-0000-0000-000000000000}"/>
  <bookViews>
    <workbookView xWindow="-120" yWindow="-120" windowWidth="29040" windowHeight="16440" xr2:uid="{9ED8E793-5FEC-4CAA-9C25-5ED8806AE41D}"/>
  </bookViews>
  <sheets>
    <sheet name="3.3" sheetId="8" r:id="rId1"/>
    <sheet name="5.2" sheetId="10" r:id="rId2"/>
    <sheet name="8.3" sheetId="11" r:id="rId3"/>
    <sheet name="9.1.A" sheetId="15" r:id="rId4"/>
    <sheet name="9.1.B" sheetId="16" r:id="rId5"/>
    <sheet name="9.2.A" sheetId="17" r:id="rId6"/>
    <sheet name="9.2.B" sheetId="18" r:id="rId7"/>
    <sheet name="TZ.1" sheetId="2" r:id="rId8"/>
    <sheet name="TZ.2" sheetId="3" r:id="rId9"/>
    <sheet name="TZ.3" sheetId="4" r:id="rId10"/>
    <sheet name="TZ.4" sheetId="5" r:id="rId11"/>
    <sheet name="TZ.5" sheetId="6" r:id="rId12"/>
    <sheet name="SS.1" sheetId="13" r:id="rId13"/>
    <sheet name="C.8" sheetId="19" r:id="rId14"/>
  </sheets>
  <externalReferences>
    <externalReference r:id="rId15"/>
    <externalReference r:id="rId16"/>
    <externalReference r:id="rId17"/>
    <externalReference r:id="rId18"/>
  </externalReferences>
  <definedNames>
    <definedName name="dfdfd" localSheetId="13">[1]TOC!#REF!</definedName>
    <definedName name="dfdfd" localSheetId="12">#REF!</definedName>
    <definedName name="dfdfd">#REF!</definedName>
    <definedName name="f">#REF!</definedName>
    <definedName name="sss" localSheetId="13">[1]TOC!#REF!</definedName>
    <definedName name="sss" localSheetId="12">#REF!</definedName>
    <definedName name="sss">#REF!</definedName>
    <definedName name="Table_6.2.1_Experience_of_sexual_and_physical_violence_among_female_adolescents_13_14_y" localSheetId="2">#REF!</definedName>
    <definedName name="Table_6.2.1_Experience_of_sexual_and_physical_violence_among_female_adolescents_13_14_y" localSheetId="13">[2]TOC!#REF!</definedName>
    <definedName name="Table_6.2.1_Experience_of_sexual_and_physical_violence_among_female_adolescents_13_14_y" localSheetId="7">#REF!</definedName>
    <definedName name="Table_6.2.1_Experience_of_sexual_and_physical_violence_among_female_adolescents_13_14_y" localSheetId="8">#REF!</definedName>
    <definedName name="Table_6.2.1_Experience_of_sexual_and_physical_violence_among_female_adolescents_13_14_y" localSheetId="9">#REF!</definedName>
    <definedName name="Table_6.2.1_Experience_of_sexual_and_physical_violence_among_female_adolescents_13_14_y">#REF!</definedName>
    <definedName name="Table_TBD_Retention_on_ART" localSheetId="13">#REF!</definedName>
    <definedName name="Table_TBD_Retention_on_ART" localSheetId="12">#REF!</definedName>
    <definedName name="Table_TBD_Retention_on_ART">#REF!</definedName>
    <definedName name="xx" localSheetId="13">#REF!</definedName>
    <definedName name="xx" localSheetId="12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9" l="1"/>
  <c r="L4" i="19"/>
  <c r="M11" i="18"/>
  <c r="M10" i="18"/>
  <c r="M9" i="18"/>
  <c r="M8" i="18"/>
  <c r="M7" i="18"/>
  <c r="M6" i="18"/>
  <c r="M11" i="17"/>
  <c r="M10" i="17"/>
  <c r="M9" i="17"/>
  <c r="M8" i="17"/>
  <c r="M7" i="17"/>
  <c r="M6" i="17"/>
  <c r="M11" i="16"/>
  <c r="M10" i="16"/>
  <c r="M9" i="16"/>
  <c r="M8" i="16"/>
  <c r="M7" i="16"/>
  <c r="M6" i="16"/>
  <c r="M11" i="15"/>
  <c r="M10" i="15"/>
  <c r="M9" i="15"/>
  <c r="M8" i="15"/>
  <c r="M7" i="15"/>
  <c r="M6" i="15"/>
  <c r="L4" i="13"/>
  <c r="L5" i="19" l="1"/>
  <c r="K6" i="19"/>
  <c r="L5" i="13"/>
  <c r="L6" i="19" l="1"/>
  <c r="K7" i="19"/>
  <c r="L6" i="13"/>
  <c r="L7" i="19" l="1"/>
  <c r="K8" i="19"/>
  <c r="L7" i="13"/>
  <c r="L8" i="19" l="1"/>
  <c r="K9" i="19"/>
  <c r="L8" i="13"/>
  <c r="K10" i="19" l="1"/>
  <c r="L9" i="19"/>
  <c r="L9" i="13"/>
  <c r="L10" i="19" l="1"/>
  <c r="K11" i="19"/>
  <c r="L10" i="13"/>
  <c r="K12" i="19" l="1"/>
  <c r="L11" i="19"/>
  <c r="L11" i="13"/>
  <c r="L12" i="19" l="1"/>
  <c r="K13" i="19"/>
  <c r="L12" i="13"/>
  <c r="L13" i="19" l="1"/>
  <c r="K14" i="19"/>
  <c r="L13" i="13"/>
  <c r="L14" i="19" l="1"/>
  <c r="K15" i="19"/>
  <c r="L14" i="13"/>
  <c r="L15" i="19" l="1"/>
  <c r="K16" i="19"/>
  <c r="L15" i="13"/>
  <c r="K17" i="19" l="1"/>
  <c r="L16" i="19"/>
  <c r="L16" i="13"/>
  <c r="L17" i="19" l="1"/>
  <c r="K18" i="19"/>
  <c r="L17" i="13"/>
  <c r="K19" i="19" l="1"/>
  <c r="L18" i="19"/>
  <c r="L18" i="13"/>
  <c r="L19" i="19" l="1"/>
  <c r="K20" i="19"/>
  <c r="L19" i="13"/>
  <c r="K21" i="19" l="1"/>
  <c r="L20" i="19"/>
  <c r="L20" i="13"/>
  <c r="L21" i="19" l="1"/>
  <c r="K22" i="19"/>
  <c r="L21" i="13"/>
  <c r="L22" i="19" l="1"/>
  <c r="M88" i="11" l="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L6" i="1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M5" i="11"/>
  <c r="L5" i="11"/>
  <c r="M4" i="11"/>
  <c r="J12" i="10"/>
  <c r="J9" i="10"/>
  <c r="J8" i="10"/>
  <c r="J7" i="10"/>
  <c r="I7" i="10"/>
  <c r="I8" i="10" s="1"/>
  <c r="I9" i="10" s="1"/>
  <c r="I10" i="10" s="1"/>
  <c r="I11" i="10" s="1"/>
  <c r="I12" i="10" s="1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5" i="5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<sst xmlns="http://schemas.openxmlformats.org/spreadsheetml/2006/main" count="1486" uniqueCount="403">
  <si>
    <t>Table TZ.1: Hepatitis B prevalence by demographic characteristics: Adults aged 15 years and older</t>
  </si>
  <si>
    <t>Prevalence of hepatitis B among adults aged 15 years and older by sex and selected demographic characteristics, THIS 2022-23</t>
  </si>
  <si>
    <t>Men</t>
  </si>
  <si>
    <t>Women</t>
  </si>
  <si>
    <t>Total</t>
  </si>
  <si>
    <t>THIS2022_TableTZ_1.sas7bdat</t>
  </si>
  <si>
    <t>Characteristic</t>
  </si>
  <si>
    <t>Percentage
hepatitis B positive</t>
  </si>
  <si>
    <t>Number</t>
  </si>
  <si>
    <t xml:space="preserve">Order </t>
  </si>
  <si>
    <t>Row</t>
  </si>
  <si>
    <t>MaleP</t>
  </si>
  <si>
    <t>MaleN</t>
  </si>
  <si>
    <t>FemaleP</t>
  </si>
  <si>
    <t>FemaleN</t>
  </si>
  <si>
    <t>TotalP</t>
  </si>
  <si>
    <t>TotalN</t>
  </si>
  <si>
    <t>MaleJKseP</t>
  </si>
  <si>
    <t>FemaleJKseP</t>
  </si>
  <si>
    <t>TotalJKseP</t>
  </si>
  <si>
    <t>MaleNoverN</t>
  </si>
  <si>
    <t>FemaleNoverN</t>
  </si>
  <si>
    <t>TotalNoverN</t>
  </si>
  <si>
    <t>MaleJKLCLP</t>
  </si>
  <si>
    <t>MaleJKUCLP</t>
  </si>
  <si>
    <t>FemaleJKLCLP</t>
  </si>
  <si>
    <t>FemaleJKUCLP</t>
  </si>
  <si>
    <t>TotalJKLCLP</t>
  </si>
  <si>
    <t>TotalJKUCLP</t>
  </si>
  <si>
    <t>Residence</t>
  </si>
  <si>
    <t>Urban</t>
  </si>
  <si>
    <t>Rural</t>
  </si>
  <si>
    <t>Mainland/Zanzibar</t>
  </si>
  <si>
    <t>Mainland</t>
  </si>
  <si>
    <t>Zanzibar</t>
  </si>
  <si>
    <t>Mainland, by Region</t>
  </si>
  <si>
    <t>Dodoma</t>
  </si>
  <si>
    <t>Arusha</t>
  </si>
  <si>
    <t>Kilimanjaro</t>
  </si>
  <si>
    <t>Tanga</t>
  </si>
  <si>
    <t>Morogoro</t>
  </si>
  <si>
    <t>Pwani</t>
  </si>
  <si>
    <t>Dar es Salaam</t>
  </si>
  <si>
    <t>Lindi</t>
  </si>
  <si>
    <t>Mtwara</t>
  </si>
  <si>
    <t>Ruvuma</t>
  </si>
  <si>
    <t>Iringa</t>
  </si>
  <si>
    <t>Mbeya</t>
  </si>
  <si>
    <t>Singida</t>
  </si>
  <si>
    <t>Tabora</t>
  </si>
  <si>
    <t>Rukwa</t>
  </si>
  <si>
    <t>Kigoma</t>
  </si>
  <si>
    <t>Shinyanga</t>
  </si>
  <si>
    <t>Kagera</t>
  </si>
  <si>
    <t>Mwanza</t>
  </si>
  <si>
    <t>Mara</t>
  </si>
  <si>
    <t>Manyara</t>
  </si>
  <si>
    <t>Njombe</t>
  </si>
  <si>
    <t>Katavi</t>
  </si>
  <si>
    <t>Simiyu</t>
  </si>
  <si>
    <t>Geita</t>
  </si>
  <si>
    <t>Songwe</t>
  </si>
  <si>
    <t>Zanzibar, by Island</t>
  </si>
  <si>
    <t>Unguja</t>
  </si>
  <si>
    <t>Pemba</t>
  </si>
  <si>
    <t>Zanzibar, by Region</t>
  </si>
  <si>
    <t>Kaskazini Unguja</t>
  </si>
  <si>
    <t>Kusini Unguja</t>
  </si>
  <si>
    <t>Mjini Magharibi</t>
  </si>
  <si>
    <t>Kaskazini Pemba</t>
  </si>
  <si>
    <t>Kusini Pemba</t>
  </si>
  <si>
    <t>Marital status</t>
  </si>
  <si>
    <t>Never married</t>
  </si>
  <si>
    <t>Married or living together</t>
  </si>
  <si>
    <t>Divorced or separated</t>
  </si>
  <si>
    <t>Widowed</t>
  </si>
  <si>
    <t>Education</t>
  </si>
  <si>
    <t>No education</t>
  </si>
  <si>
    <t>Primary</t>
  </si>
  <si>
    <t>Secondary</t>
  </si>
  <si>
    <t>More than secondary</t>
  </si>
  <si>
    <t>Wealth quintile</t>
  </si>
  <si>
    <t>Lowest</t>
  </si>
  <si>
    <t>Second</t>
  </si>
  <si>
    <t>Middle</t>
  </si>
  <si>
    <t xml:space="preserve">Fourth </t>
  </si>
  <si>
    <t>Highest</t>
  </si>
  <si>
    <t>Pregnancy status</t>
  </si>
  <si>
    <t>Currently pregnant</t>
  </si>
  <si>
    <t>NA</t>
  </si>
  <si>
    <t>Not currently pregnant</t>
  </si>
  <si>
    <t>Result of THIS 2022-2023 HIV test</t>
  </si>
  <si>
    <t>HIV positive</t>
  </si>
  <si>
    <t>HIV negative</t>
  </si>
  <si>
    <t>Not tested</t>
  </si>
  <si>
    <t>Age</t>
  </si>
  <si>
    <t>15-24</t>
  </si>
  <si>
    <t>25-34</t>
  </si>
  <si>
    <t>35-49</t>
  </si>
  <si>
    <t>15-49</t>
  </si>
  <si>
    <t>50+</t>
  </si>
  <si>
    <t>Total 15+</t>
  </si>
  <si>
    <t>Note: Education categories refer to the highest level of education attended, whether or not that level was completed.</t>
  </si>
  <si>
    <t>Return to TOC</t>
  </si>
  <si>
    <t>Datasets and variables used</t>
  </si>
  <si>
    <t>Dataset</t>
  </si>
  <si>
    <t>adultind, adulbio</t>
  </si>
  <si>
    <t>Subset</t>
  </si>
  <si>
    <t>bt_status = 1</t>
  </si>
  <si>
    <t xml:space="preserve">Analytic Variables </t>
  </si>
  <si>
    <t>Row stratification variables</t>
  </si>
  <si>
    <t>urban</t>
  </si>
  <si>
    <t>mainlandzanzibar</t>
  </si>
  <si>
    <t>region</t>
  </si>
  <si>
    <t>island</t>
  </si>
  <si>
    <t>married</t>
  </si>
  <si>
    <t>education</t>
  </si>
  <si>
    <t>wealthquintile</t>
  </si>
  <si>
    <t>pregnancystatus</t>
  </si>
  <si>
    <t>hivstatusfinal</t>
  </si>
  <si>
    <t>age15_up (age)</t>
  </si>
  <si>
    <t>Column stratification variables</t>
  </si>
  <si>
    <t>gender</t>
  </si>
  <si>
    <t>Weight variables</t>
  </si>
  <si>
    <t>btwt0, btwt001, …., btwt[MAX]</t>
  </si>
  <si>
    <t>Table TZ.2: Hepatitis B vaccination by demographic characteristics: Adults aged 15 years and older</t>
  </si>
  <si>
    <t>Among adults aged 15 years and older, percentage who have been vaccinated against hepatitis B by sex and selected demographic characteristics, THIS 2022-23</t>
  </si>
  <si>
    <t>THIS2022_TableTZ_2.sas7bdat</t>
  </si>
  <si>
    <t>Percentage vaccinated for
hepatitis B</t>
  </si>
  <si>
    <t>Table TZ.3: Hepatitis C prevalence by demographic characteristics: Adults aged 15 years and older</t>
  </si>
  <si>
    <t>Prevalence of hepatitis C among adults aged 15 years and older by sex and selected demographic characteristics, THIS 2022-23</t>
  </si>
  <si>
    <t>THIS2022_TableTZ_3.sas7bdat</t>
  </si>
  <si>
    <t>Percentage
hepatitis C positive</t>
  </si>
  <si>
    <t>Table TZ.4: COVID vaccination</t>
  </si>
  <si>
    <t>COVID vaccination status, knowledge, and availability among adults aged 15 years and older by sex, THIS 2022-23</t>
  </si>
  <si>
    <t>THIS2022_TableTZ_4.sas7bdat</t>
  </si>
  <si>
    <t>Percentage</t>
  </si>
  <si>
    <t>Received COVID-19 vaccine</t>
  </si>
  <si>
    <t>Yes</t>
  </si>
  <si>
    <t>Provided vaccination record</t>
  </si>
  <si>
    <r>
      <t>Did not provide vaccination record</t>
    </r>
    <r>
      <rPr>
        <vertAlign val="superscript"/>
        <sz val="10"/>
        <color theme="1"/>
        <rFont val="Arial"/>
        <family val="2"/>
      </rPr>
      <t>1</t>
    </r>
  </si>
  <si>
    <t>No</t>
  </si>
  <si>
    <t>Number of vaccine doses received, of those vaccinated</t>
  </si>
  <si>
    <t>3+</t>
  </si>
  <si>
    <t>Brand of first vaccine dose, of those vaccinated</t>
  </si>
  <si>
    <t>J&amp;J Janssen</t>
  </si>
  <si>
    <t>Pfizer</t>
  </si>
  <si>
    <t>Sinopharm</t>
  </si>
  <si>
    <t>Moderna</t>
  </si>
  <si>
    <t>Sinovac</t>
  </si>
  <si>
    <t>Other</t>
  </si>
  <si>
    <t>Do not know which vaccine was received</t>
  </si>
  <si>
    <r>
      <t>Completed primary vaccine series, of those vaccinated</t>
    </r>
    <r>
      <rPr>
        <b/>
        <vertAlign val="superscript"/>
        <sz val="10"/>
        <rFont val="Arial"/>
        <family val="2"/>
      </rPr>
      <t>2</t>
    </r>
  </si>
  <si>
    <t>Perceived safety of COVID-19 vaccination for self</t>
  </si>
  <si>
    <t>Not at all safe</t>
  </si>
  <si>
    <t>A little safe</t>
  </si>
  <si>
    <t>Moderately safe</t>
  </si>
  <si>
    <t>Very safe</t>
  </si>
  <si>
    <r>
      <rPr>
        <vertAlign val="super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Participants were not required to show their vaccine card</t>
    </r>
    <r>
      <rPr>
        <vertAlign val="superscript"/>
        <sz val="10"/>
        <color theme="1"/>
        <rFont val="Arial"/>
        <family val="2"/>
      </rPr>
      <t xml:space="preserve">
2</t>
    </r>
    <r>
      <rPr>
        <sz val="10"/>
        <color theme="1"/>
        <rFont val="Arial"/>
        <family val="2"/>
      </rPr>
      <t xml:space="preserve"> Participants are considered to have completed a primary series if they received one dose of a single-dose vaccine or two doses on different days (regardless of time interval) of either an mRNA or a protein-based series.</t>
    </r>
  </si>
  <si>
    <t>adultind</t>
  </si>
  <si>
    <t xml:space="preserve">indstatus=1 </t>
  </si>
  <si>
    <t>&lt;none&gt;</t>
  </si>
  <si>
    <t>intwt0, intwt001, …., intwt[MAX]</t>
  </si>
  <si>
    <t>Table TZ.5  Discriminatory attitudes towards people living with HIV</t>
  </si>
  <si>
    <t>Among persons ages 15+ years, percentage who report discriminatory attitudes towards people living with HIV, by selected demographic characteristics, THIS 2022-2023</t>
  </si>
  <si>
    <t>Would you buy fresh vegetables from a shopkeeper or vendor if you knew that this person had HIV?</t>
  </si>
  <si>
    <t>Do you think that children living with HIV should be able to attend school with children who are HIV negative?</t>
  </si>
  <si>
    <t>Both questions</t>
  </si>
  <si>
    <t>THIS2022_TableTZ_5.sas7bdat</t>
  </si>
  <si>
    <t>Percentage who responded "No"</t>
  </si>
  <si>
    <r>
      <t>Percentage who responded "No" to either of the two questions</t>
    </r>
    <r>
      <rPr>
        <vertAlign val="superscript"/>
        <sz val="10"/>
        <color theme="1"/>
        <rFont val="Arial"/>
        <family val="2"/>
      </rPr>
      <t>1</t>
    </r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</si>
  <si>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</si>
  <si>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</si>
  <si>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</si>
  <si>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</si>
  <si>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</si>
  <si>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</si>
  <si>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</si>
  <si>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</si>
  <si>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</si>
  <si>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</si>
  <si>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</si>
  <si>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Total 15-24</t>
  </si>
  <si>
    <t>Total 15-49</t>
  </si>
  <si>
    <t>Total 50+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</si>
  <si>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Relates to Global AIDS Monitoring 2020 indicator 4.1: Discriminatory attitudes towards people living with HIV.
Note: Education categories refer to the highest level of education attended, whether or not that level was completed.</t>
    </r>
  </si>
  <si>
    <t>agegroup</t>
  </si>
  <si>
    <t>age15_24, age15_49, age50_up, age15_up (age)</t>
  </si>
  <si>
    <t>Percent</t>
  </si>
  <si>
    <t>Order</t>
  </si>
  <si>
    <t>Male</t>
  </si>
  <si>
    <t>Female</t>
  </si>
  <si>
    <t>hhwt0</t>
  </si>
  <si>
    <t>Table 3.3: Household population by age, sex, and residence</t>
  </si>
  <si>
    <t>Percent distribution of the household population by age, sex, and residence, THIS 2022-23</t>
  </si>
  <si>
    <t>THIS2022_Table3_3.sas7bdat</t>
  </si>
  <si>
    <t>MaleUP</t>
  </si>
  <si>
    <t>MaleUN</t>
  </si>
  <si>
    <t>FemaleUP</t>
  </si>
  <si>
    <t>FemaleUN</t>
  </si>
  <si>
    <t>TotalUP</t>
  </si>
  <si>
    <t>TotalUN</t>
  </si>
  <si>
    <t>MaleRP</t>
  </si>
  <si>
    <t>MaleRN</t>
  </si>
  <si>
    <t>FemaleRP</t>
  </si>
  <si>
    <t>FemaleRN</t>
  </si>
  <si>
    <t>TotalRP</t>
  </si>
  <si>
    <t>TotalRN</t>
  </si>
  <si>
    <t>MaleUNoverN</t>
  </si>
  <si>
    <t>FemaleUNoverN</t>
  </si>
  <si>
    <t>TotalUNoverN</t>
  </si>
  <si>
    <t>MaleRNoverN</t>
  </si>
  <si>
    <t>FemaleRNoverN</t>
  </si>
  <si>
    <t>TotalRNoverN</t>
  </si>
  <si>
    <t>0-4</t>
  </si>
  <si>
    <t>5-9</t>
  </si>
  <si>
    <t>10-14</t>
  </si>
  <si>
    <t>65-69</t>
  </si>
  <si>
    <t>70-74</t>
  </si>
  <si>
    <t>75-79</t>
  </si>
  <si>
    <t>80+</t>
  </si>
  <si>
    <t>5-14</t>
  </si>
  <si>
    <t>roster, hh</t>
  </si>
  <si>
    <t>sleephere = 1</t>
  </si>
  <si>
    <t>agegroup5population, age15_49, age50_up, age</t>
  </si>
  <si>
    <t/>
  </si>
  <si>
    <t>Table 5.2: Adults living with HIV and number of new HIV infections per year using the recent infection testing algorithm</t>
  </si>
  <si>
    <t>People living with HIV and number of new HIV infections per year among adults aged 15-49 years and 15 years and older, by age, using the recent infection testing algorithm (limiting antigen plus viral load plus antiretroviral biomarker testing), THIS 2022-23</t>
  </si>
  <si>
    <t>THIS2022_Table5_2.sas7bdat</t>
  </si>
  <si>
    <r>
      <t>People living with HIV</t>
    </r>
    <r>
      <rPr>
        <vertAlign val="superscript"/>
        <sz val="10"/>
        <color theme="1"/>
        <rFont val="Arial"/>
        <family val="2"/>
      </rPr>
      <t>1</t>
    </r>
  </si>
  <si>
    <t>95% CI</t>
  </si>
  <si>
    <t>Number of new infections per year</t>
  </si>
  <si>
    <t>PLHIV</t>
  </si>
  <si>
    <t>PLHIVJKSEP</t>
  </si>
  <si>
    <t>PLHIVJKLCLP</t>
  </si>
  <si>
    <t>PLHIVJKUCLP</t>
  </si>
  <si>
    <t>NEWINF</t>
  </si>
  <si>
    <t>NEWINFJKSEP</t>
  </si>
  <si>
    <t>NEWINFJKLCLP</t>
  </si>
  <si>
    <t>NEWINFJKUCLP</t>
  </si>
  <si>
    <t>50-59</t>
  </si>
  <si>
    <t>60+</t>
  </si>
  <si>
    <t>15+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</si>
  <si>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People living with HIV is calculated as the weighted total number of HIV positive people, equivalent to multiplying the HIV prevalence by the population count.</t>
    </r>
  </si>
  <si>
    <t>adultbio</t>
  </si>
  <si>
    <t>recentlagvlarv</t>
  </si>
  <si>
    <t>age</t>
  </si>
  <si>
    <t>Table 8.3: Population viremia among the adult population in Tanzania, by Region</t>
  </si>
  <si>
    <t>Population viremia1 (unsuppressed viral load [VL], defined as HIV RNA ≥ 1,000 copies per milliliter) among adults aged 15 years and older, by Region, THIS 2022-23</t>
  </si>
  <si>
    <t>THIS2022_Table_8_3.sas7bdat</t>
  </si>
  <si>
    <r>
      <t>Percentage with VL
≥ 1,000 copies/mL</t>
    </r>
    <r>
      <rPr>
        <vertAlign val="superscript"/>
        <sz val="10"/>
        <color theme="1"/>
        <rFont val="Arial"/>
        <family val="2"/>
      </rPr>
      <t>1</t>
    </r>
  </si>
  <si>
    <t>Number of adults tested for HIV</t>
  </si>
  <si>
    <r>
      <t>Mean log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 xml:space="preserve"> VL</t>
    </r>
  </si>
  <si>
    <t>Number of HIV-positive individuals with VL results</t>
  </si>
  <si>
    <t>Meanlog10VL</t>
  </si>
  <si>
    <t>DetectableN</t>
  </si>
  <si>
    <t>35-44</t>
  </si>
  <si>
    <t>45-54</t>
  </si>
  <si>
    <t>55-64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</si>
  <si>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Population viremia is defined with a numerator of those with unsuppressed VL (≥1,000 copies/mL) and denominator of all adults tested (regardless of HIV status).                                                                    </t>
    </r>
  </si>
  <si>
    <t>adultbio, adultind</t>
  </si>
  <si>
    <t>viralload ≠ missing "."</t>
  </si>
  <si>
    <t>vls</t>
  </si>
  <si>
    <t>viralload</t>
  </si>
  <si>
    <t>agegroup10alt</t>
  </si>
  <si>
    <t>btwt0</t>
  </si>
  <si>
    <t>covvac_tz</t>
  </si>
  <si>
    <t>covvacdose_tz</t>
  </si>
  <si>
    <t>covvactype_tz</t>
  </si>
  <si>
    <t>covvaccomplete_tz</t>
  </si>
  <si>
    <t>covvacsafe_tz</t>
  </si>
  <si>
    <t>island_tz</t>
  </si>
  <si>
    <t>mainlandzanzibar_tz</t>
  </si>
  <si>
    <t>hepbvac_tz</t>
  </si>
  <si>
    <t>hepcstatusfinal_tz</t>
  </si>
  <si>
    <t>hepbstatusfinal_tz</t>
  </si>
  <si>
    <t>indstatus = 1</t>
  </si>
  <si>
    <t>indstatus = 1 and [(buyfood_tz = 1 or 2) and (kidsschool_tz = 1 or 2)]</t>
  </si>
  <si>
    <t>buyfood_tz, kidsschool_tz, discrim_both_tz</t>
  </si>
  <si>
    <t>SS.1 Key findings</t>
  </si>
  <si>
    <t>THIS2022_TableSS_1.sas7bdat</t>
  </si>
  <si>
    <t>HIV Indicator</t>
  </si>
  <si>
    <t>FemaleCI</t>
  </si>
  <si>
    <t>MaleCI</t>
  </si>
  <si>
    <t>TotalCI</t>
  </si>
  <si>
    <t>FemaleJKLCL</t>
  </si>
  <si>
    <t>FemaleJKUCL</t>
  </si>
  <si>
    <t>MaleJKLCL</t>
  </si>
  <si>
    <t>MaleJKUCL</t>
  </si>
  <si>
    <t>TotalJKLCL</t>
  </si>
  <si>
    <t>TotalJKUCL</t>
  </si>
  <si>
    <t>Annual Incidence (%)</t>
  </si>
  <si>
    <t>Prevalence (%)</t>
  </si>
  <si>
    <t>Viral Load Suppression (%)</t>
  </si>
  <si>
    <t>Number of new infections</t>
  </si>
  <si>
    <r>
      <t xml:space="preserve">bt_status = 1 and age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15</t>
    </r>
  </si>
  <si>
    <r>
      <t xml:space="preserve">bt_status = 1 and age ≥ 15 and vls </t>
    </r>
    <r>
      <rPr>
        <sz val="10"/>
        <color theme="1"/>
        <rFont val="Calibri"/>
        <family val="2"/>
      </rPr>
      <t>≠</t>
    </r>
    <r>
      <rPr>
        <sz val="10"/>
        <color theme="1"/>
        <rFont val="Arial"/>
        <family val="2"/>
      </rPr>
      <t>99 (Viral Load Suppression only)</t>
    </r>
  </si>
  <si>
    <t>age15_24, age15_49, age15_up (age)</t>
  </si>
  <si>
    <t>Table C.8  Sampling errors: Number of new infections annually and number of people living with HIV by age, THIS 2022-23</t>
  </si>
  <si>
    <t>THIS2022_Table_C_8.sas7bdat</t>
  </si>
  <si>
    <t>Age (years)</t>
  </si>
  <si>
    <t>Weighted estimate</t>
  </si>
  <si>
    <t>Standard error</t>
  </si>
  <si>
    <t>Design effect</t>
  </si>
  <si>
    <t>Relative standard error</t>
  </si>
  <si>
    <t xml:space="preserve">Lower confidence limit </t>
  </si>
  <si>
    <t xml:space="preserve">Upper confidence limit </t>
  </si>
  <si>
    <t>Number of New Infections Annually</t>
  </si>
  <si>
    <t>JKSE</t>
  </si>
  <si>
    <t>DEFF</t>
  </si>
  <si>
    <t>RSE</t>
  </si>
  <si>
    <t>JKLCL</t>
  </si>
  <si>
    <t>JKUCL</t>
  </si>
  <si>
    <t>People living with HIV</t>
  </si>
  <si>
    <t>Table 9.1.A: Adult 95-95-95 (self-reported and antiretroviral biomarker data); overall percentages</t>
  </si>
  <si>
    <t>95-95-95 targets among people living with HIV aged 15 years and older based upon their self-reported HIV status and antiretroviral (ART) use, both adjusted for having a detectable antiretroviral (ARV) in blood, by sex and age, THIS 2022-23</t>
  </si>
  <si>
    <t>Diagnosed</t>
  </si>
  <si>
    <t>THIS2022_Table9_1_A.sas7bdat</t>
  </si>
  <si>
    <r>
      <t>Percentage aware of HIV status</t>
    </r>
    <r>
      <rPr>
        <vertAlign val="superscript"/>
        <sz val="10"/>
        <rFont val="Arial"/>
        <family val="2"/>
      </rPr>
      <t>1, 2</t>
    </r>
  </si>
  <si>
    <t>MaleSRPosP</t>
  </si>
  <si>
    <t>MaleSRPosN</t>
  </si>
  <si>
    <t>FemaleSRPosP</t>
  </si>
  <si>
    <t>FemaleSRPosN</t>
  </si>
  <si>
    <t>TotalSRPosP</t>
  </si>
  <si>
    <t>TotalSRPosN</t>
  </si>
  <si>
    <t>MaleSRArtP</t>
  </si>
  <si>
    <t>MaleSRArtN</t>
  </si>
  <si>
    <t>FemaleSRArtP</t>
  </si>
  <si>
    <t>FemaleSRArtN</t>
  </si>
  <si>
    <t>TotalSRArtP</t>
  </si>
  <si>
    <t>TotalSRArtN</t>
  </si>
  <si>
    <t>MaleVsP</t>
  </si>
  <si>
    <t>MaleVsN</t>
  </si>
  <si>
    <t>FemaleVsP</t>
  </si>
  <si>
    <t>FemaleVsN</t>
  </si>
  <si>
    <t>TotalVsP</t>
  </si>
  <si>
    <t>TotalVsN</t>
  </si>
  <si>
    <t>MaleSRPosJKseP</t>
  </si>
  <si>
    <t>FemaleSRPosJKseP</t>
  </si>
  <si>
    <t>TotalSRPosJKseP</t>
  </si>
  <si>
    <t>MaleSRArtJKseP</t>
  </si>
  <si>
    <t>FemaleSRArtJKseP</t>
  </si>
  <si>
    <t>TotalSRArtJKseP</t>
  </si>
  <si>
    <t>MaleVsJKseP</t>
  </si>
  <si>
    <t>FemaleVsJKseP</t>
  </si>
  <si>
    <t>TotalVsJKseP</t>
  </si>
  <si>
    <t>MaleSRPosNoverN</t>
  </si>
  <si>
    <t>FemaleSRPosNoverN</t>
  </si>
  <si>
    <t>TotalSRPosNoverN</t>
  </si>
  <si>
    <t>MaleSRArtNoverN</t>
  </si>
  <si>
    <t>FemaleSRArtNoverN</t>
  </si>
  <si>
    <t>TotalSRArtNoverN</t>
  </si>
  <si>
    <t>MaleVsNoverN</t>
  </si>
  <si>
    <t>FemaleVsNoverN</t>
  </si>
  <si>
    <t>TotalVsNoverN</t>
  </si>
  <si>
    <t>MaleSRPosJKLCLP</t>
  </si>
  <si>
    <t>MaleSRPosJKUCLP</t>
  </si>
  <si>
    <t>FemaleSRPosJKLCLP</t>
  </si>
  <si>
    <t>FemaleSRPosJKUCLP</t>
  </si>
  <si>
    <t>TotalSRPosJKLCLP</t>
  </si>
  <si>
    <t>TotalSRPosJKUCLP</t>
  </si>
  <si>
    <t>MaleSRArtJKLCLP</t>
  </si>
  <si>
    <t>MaleSRArtJKUCLP</t>
  </si>
  <si>
    <t>FemaleSRArtJKLCLP</t>
  </si>
  <si>
    <t>FemaleSRArtJKUCLP</t>
  </si>
  <si>
    <t>TotalSRArtJKLCLP</t>
  </si>
  <si>
    <t>TotalSRArtJKUCLP</t>
  </si>
  <si>
    <t>MaleVsJKLCLP</t>
  </si>
  <si>
    <t>MaleVsJKUCLP</t>
  </si>
  <si>
    <t>FemaleVsJKLCLP</t>
  </si>
  <si>
    <t>FemaleVsJKUCLP</t>
  </si>
  <si>
    <t>TotalVsJKLCLP</t>
  </si>
  <si>
    <t>TotalVsJKUCLP</t>
  </si>
  <si>
    <t>On Treatment</t>
  </si>
  <si>
    <r>
      <t>Percentage
on ART</t>
    </r>
    <r>
      <rPr>
        <vertAlign val="superscript"/>
        <sz val="10"/>
        <rFont val="Arial"/>
        <family val="2"/>
      </rPr>
      <t>1,3</t>
    </r>
  </si>
  <si>
    <t>Viral Load Suppression (VLS) on Treatment</t>
  </si>
  <si>
    <r>
      <t>Percentage with VLS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</si>
  <si>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Overall percentages are calculated out of the total number of HIV-positive people with complete 95-95-95 data for each outcome.</t>
    </r>
    <r>
      <rPr>
        <vertAlign val="superscript"/>
        <sz val="10"/>
        <rFont val="Arial"/>
        <family val="2"/>
      </rPr>
      <t xml:space="preserve">
1</t>
    </r>
    <r>
      <rPr>
        <sz val="10"/>
        <rFont val="Arial"/>
        <family val="2"/>
      </rPr>
      <t>Both awareness of HIV-positive status and on treatment status were based upon self-report or having a detectable ARV in the blood.</t>
    </r>
    <r>
      <rPr>
        <vertAlign val="superscript"/>
        <sz val="10"/>
        <rFont val="Arial"/>
        <family val="2"/>
      </rPr>
      <t xml:space="preserve">
2</t>
    </r>
    <r>
      <rPr>
        <sz val="10"/>
        <rFont val="Arial"/>
        <family val="2"/>
      </rPr>
      <t>Relates to Global AIDS Monitoring 2020 indicator (GAM 2020) 1.1: People living with HIV who know their HIV status; and PEPFAR indicator DIAGNOSED_NAT: Percentage of adults and children living with HIV who know their status (have been diagnosed).</t>
    </r>
    <r>
      <rPr>
        <vertAlign val="superscript"/>
        <sz val="10"/>
        <rFont val="Arial"/>
        <family val="2"/>
      </rPr>
      <t xml:space="preserve">
3</t>
    </r>
    <r>
      <rPr>
        <sz val="10"/>
        <rFont val="Arial"/>
        <family val="2"/>
      </rPr>
      <t>Relates to GAM 2020 1.2: People living with HIV on ART; and PEPFAR indicator TX_CURR_NAT / SUBNAT: Number of adults and children currently receiving ART.</t>
    </r>
    <r>
      <rPr>
        <vertAlign val="superscript"/>
        <sz val="10"/>
        <rFont val="Arial"/>
        <family val="2"/>
      </rPr>
      <t xml:space="preserve">
4</t>
    </r>
    <r>
      <rPr>
        <sz val="10"/>
        <rFont val="Arial"/>
        <family val="2"/>
      </rPr>
      <t>Relates to GAM 2020 1.3: People living with HIV who have suppressed viral loads; and PEPFAR indicator VL_SUPPRESSION_NAT: Percentage of people living with HIV on ART with a suppressed viral load.</t>
    </r>
    <r>
      <rPr>
        <vertAlign val="superscript"/>
        <sz val="10"/>
        <rFont val="Arial"/>
        <family val="2"/>
      </rPr>
      <t xml:space="preserve">
</t>
    </r>
    <r>
      <rPr>
        <sz val="10"/>
        <rFont val="Arial"/>
        <family val="2"/>
      </rPr>
      <t>Figures in parentheses indicate a cell size of less than 50 where the point estimate may not be reliable.</t>
    </r>
  </si>
  <si>
    <t>hivstatusfinal = 1 and bt_status = 1 and tri90 = 1</t>
  </si>
  <si>
    <t>tri90aware</t>
  </si>
  <si>
    <t>tri90art</t>
  </si>
  <si>
    <t>tri90vls</t>
  </si>
  <si>
    <t>Table 9.1.B: Adult 95-95-95 (self-reported and antiretroviral biomarker data); conditional percentages</t>
  </si>
  <si>
    <t>THIS2022_Table9_1_B.sas7bdat</t>
  </si>
  <si>
    <t>On Treatment Among Those Diagnosed</t>
  </si>
  <si>
    <t>Viral Load Suppression (VLS) Among Those on Treatment</t>
  </si>
  <si>
    <r>
      <rPr>
        <sz val="10"/>
        <rFont val="Arial"/>
        <family val="2"/>
      </rPr>
      <t>Conditional percentages are calculated using different denominators for each outcome. For aware, the percentage of all HIV-positive people who are aware of their HIV-positive status is reported; for ART, it is the percentage of those aware of their status who are on treatment; for VLS it is the percentage of those on treatment who have suppressed viral load.</t>
    </r>
    <r>
      <rPr>
        <vertAlign val="superscript"/>
        <sz val="10"/>
        <rFont val="Arial"/>
        <family val="2"/>
      </rPr>
      <t xml:space="preserve">
1</t>
    </r>
    <r>
      <rPr>
        <sz val="10"/>
        <rFont val="Arial"/>
        <family val="2"/>
      </rPr>
      <t>Both awareness of HIV-positive status and on treatment status were based upon self-report or having a detectable ARV in the blood.</t>
    </r>
    <r>
      <rPr>
        <vertAlign val="superscript"/>
        <sz val="10"/>
        <rFont val="Arial"/>
        <family val="2"/>
      </rPr>
      <t xml:space="preserve">
2</t>
    </r>
    <r>
      <rPr>
        <sz val="10"/>
        <rFont val="Arial"/>
        <family val="2"/>
      </rPr>
      <t>Relates to Global AIDS Monitoring 2020 indicator (GAM 2020) 1.1: People living with HIV who know their HIV status; and PEPFAR indicator DIAGNOSED_NAT: Percentage of adults and children living with HIV who know their status (have been diagnosed).</t>
    </r>
    <r>
      <rPr>
        <vertAlign val="superscript"/>
        <sz val="10"/>
        <rFont val="Arial"/>
        <family val="2"/>
      </rPr>
      <t xml:space="preserve">
3</t>
    </r>
    <r>
      <rPr>
        <sz val="10"/>
        <rFont val="Arial"/>
        <family val="2"/>
      </rPr>
      <t>Relates to GAM 2020 1.2: People living with HIV on ART; and PEPFAR indicator TX_CURR_NAT / SUBNAT: Number of adults and children currently receiving ART.</t>
    </r>
    <r>
      <rPr>
        <vertAlign val="superscript"/>
        <sz val="10"/>
        <rFont val="Arial"/>
        <family val="2"/>
      </rPr>
      <t xml:space="preserve">
4</t>
    </r>
    <r>
      <rPr>
        <sz val="10"/>
        <rFont val="Arial"/>
        <family val="2"/>
      </rPr>
      <t>Relates to GAM 2020 1.3: People living with HIV who have suppressed viral loads; and PEPFAR indicator VL_SUPPRESSION_NAT: Percentage of people living with HIV on ART with a suppressed viral load.</t>
    </r>
    <r>
      <rPr>
        <vertAlign val="superscript"/>
        <sz val="10"/>
        <rFont val="Arial"/>
        <family val="2"/>
      </rPr>
      <t xml:space="preserve">
</t>
    </r>
    <r>
      <rPr>
        <sz val="10"/>
        <rFont val="Arial"/>
        <family val="2"/>
      </rPr>
      <t>Figures in parentheses indicate a cell size of less than 50 where the point estimate may not be reliable.
A "*" indicates that an estimate has been suppressed due to a cell size less than 25.</t>
    </r>
  </si>
  <si>
    <t>Table 9.2.A: Adult 95-95-95 (self-reported data adjusted for a viral load &lt; 200 HIV RNA copies per milliliter); overall percentages</t>
  </si>
  <si>
    <t>95-95-95 targets among adults living with HIV aged 15 years and older, based upon their self-reported HIV status and antiretroviral therapy (ART) use, both adjusted for having a viral load (VL) &lt; 200 copies per milliliter, by sex and age, THIS 2022-23</t>
  </si>
  <si>
    <t>THIS2022_Table9_2_A.sas7bdat</t>
  </si>
  <si>
    <r>
      <t>Percentage on ART</t>
    </r>
    <r>
      <rPr>
        <vertAlign val="superscript"/>
        <sz val="10"/>
        <rFont val="Arial"/>
        <family val="2"/>
      </rPr>
      <t>1,3</t>
    </r>
  </si>
  <si>
    <r>
      <t>Percentage
with VLS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</si>
  <si>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Overall percentages are calculated out of the total number of HIV-positive people with complete 95-95-95 data for each outcome.</t>
    </r>
    <r>
      <rPr>
        <vertAlign val="superscript"/>
        <sz val="10"/>
        <rFont val="Arial"/>
        <family val="2"/>
      </rPr>
      <t xml:space="preserve">
1</t>
    </r>
    <r>
      <rPr>
        <sz val="10"/>
        <rFont val="Arial"/>
        <family val="2"/>
      </rPr>
      <t>Both awareness of HIV-positive status and on treatment status were based upon self-report or having a VL &lt; 200 copies/mL;</t>
    </r>
    <r>
      <rPr>
        <vertAlign val="superscript"/>
        <sz val="10"/>
        <rFont val="Arial"/>
        <family val="2"/>
      </rPr>
      <t xml:space="preserve"> 
2</t>
    </r>
    <r>
      <rPr>
        <sz val="10"/>
        <rFont val="Arial"/>
        <family val="2"/>
      </rPr>
      <t xml:space="preserve">Relates to Global AIDS Monitoring 2020 Indicator (GAM 2020) 1.1: People living with HIV who know their HIV status and PEPFAR Indicator DIAGNOSED_NAT: The percentage of adults and children living with HIV who know their status (have been diagnosed); </t>
    </r>
    <r>
      <rPr>
        <vertAlign val="superscript"/>
        <sz val="10"/>
        <rFont val="Arial"/>
        <family val="2"/>
      </rPr>
      <t xml:space="preserve">
3</t>
    </r>
    <r>
      <rPr>
        <sz val="10"/>
        <rFont val="Arial"/>
        <family val="2"/>
      </rPr>
      <t>Relates to GAM 2020 1.2: People living with HIV on antiretroviral therapy and PEPFAR TX_CURR_NAT / SUBNAT: Percentage of adults and children receiving antiretroviral therapy;</t>
    </r>
    <r>
      <rPr>
        <vertAlign val="superscript"/>
        <sz val="10"/>
        <rFont val="Arial"/>
        <family val="2"/>
      </rPr>
      <t xml:space="preserve">
4</t>
    </r>
    <r>
      <rPr>
        <sz val="10"/>
        <rFont val="Arial"/>
        <family val="2"/>
      </rPr>
      <t xml:space="preserve">Relates to GAM 2020 1.3: People living with HIV who have suppressed viral loads and PEPFAR Indicator VL_SUPPRESSION_NAT: Percentage of people living with HIV on ART with a suppressed viral load. </t>
    </r>
    <r>
      <rPr>
        <vertAlign val="superscript"/>
        <sz val="10"/>
        <rFont val="Arial"/>
        <family val="2"/>
      </rPr>
      <t xml:space="preserve">
</t>
    </r>
    <r>
      <rPr>
        <sz val="10"/>
        <rFont val="Arial"/>
        <family val="2"/>
      </rPr>
      <t>Figures in parentheses indicate a cell size of less than 50 where the point estimate may not be reliable.
A "*" indicates that an estimate has been suppressed due to a cell size less than 25.</t>
    </r>
  </si>
  <si>
    <t>hivstatusfinal = 1 and bt_status = 1 and tri90vl = 1</t>
  </si>
  <si>
    <t>tri90vlaware</t>
  </si>
  <si>
    <t>tri90vlart</t>
  </si>
  <si>
    <t>tri90vlvls</t>
  </si>
  <si>
    <t xml:space="preserve">Table 9.2.B: Adult 95-95-95 (self-reported data adjusted for viral load &lt; 200 HIV RNA copies per milliliter); conditional percentages </t>
  </si>
  <si>
    <t>THIS2022_Table9_2_B.sas7bdat</t>
  </si>
  <si>
    <r>
      <t>Percentage aware of HIV status</t>
    </r>
    <r>
      <rPr>
        <vertAlign val="superscript"/>
        <sz val="10"/>
        <rFont val="Arial"/>
        <family val="2"/>
      </rPr>
      <t>1,2</t>
    </r>
  </si>
  <si>
    <t>Viral Load Suppression (VLS) Among Those On Treatment</t>
  </si>
  <si>
    <t>.</t>
  </si>
  <si>
    <r>
      <rPr>
        <sz val="10"/>
        <rFont val="Arial"/>
        <family val="2"/>
      </rPr>
      <t>Conditional percentages are calculated using different denominators for each outcome. For aware, the percentage of all HIV-positive people who are aware of their HIV-positive status is reported; for ART, it is the percentage of those aware of their status who are on treatment; for VLS it is the percentage of those on treatment who have suppressed viral load.</t>
    </r>
    <r>
      <rPr>
        <vertAlign val="superscript"/>
        <sz val="10"/>
        <rFont val="Arial"/>
        <family val="2"/>
      </rPr>
      <t xml:space="preserve">
1</t>
    </r>
    <r>
      <rPr>
        <sz val="10"/>
        <rFont val="Arial"/>
        <family val="2"/>
      </rPr>
      <t>Both awareness of HIV-positive status and on treatment status were based upon self-report or having a VL &lt; 200 copies/mL;</t>
    </r>
    <r>
      <rPr>
        <vertAlign val="superscript"/>
        <sz val="10"/>
        <rFont val="Arial"/>
        <family val="2"/>
      </rPr>
      <t xml:space="preserve"> 
2</t>
    </r>
    <r>
      <rPr>
        <sz val="10"/>
        <rFont val="Arial"/>
        <family val="2"/>
      </rPr>
      <t xml:space="preserve">Relates to Global AIDS Monitoring 2020 Indicator (GAM 2020) 1.1: People living with HIV who know their HIV status and PEPFAR Indicator DIAGNOSED_NAT: The percentage of adults and children living with HIV who know their status (have been diagnosed); </t>
    </r>
    <r>
      <rPr>
        <vertAlign val="superscript"/>
        <sz val="10"/>
        <rFont val="Arial"/>
        <family val="2"/>
      </rPr>
      <t xml:space="preserve">
3</t>
    </r>
    <r>
      <rPr>
        <sz val="10"/>
        <rFont val="Arial"/>
        <family val="2"/>
      </rPr>
      <t>Relates to GAM 2020 1.2: People living with HIV on antiretroviral therapy and PEPFAR TX_CURR_NAT / SUBNAT: Percentage of adults and children receiving antiretroviral therapy;</t>
    </r>
    <r>
      <rPr>
        <vertAlign val="superscript"/>
        <sz val="10"/>
        <rFont val="Arial"/>
        <family val="2"/>
      </rPr>
      <t xml:space="preserve">
4</t>
    </r>
    <r>
      <rPr>
        <sz val="10"/>
        <rFont val="Arial"/>
        <family val="2"/>
      </rPr>
      <t xml:space="preserve">Relates to GAM 2020 1.3: People living with HIV who have suppressed viral loads and PEPFAR Indicator VL_SUPPRESSION_NAT: Percentage of people living with HIV on ART with a suppressed viral load. </t>
    </r>
    <r>
      <rPr>
        <vertAlign val="superscript"/>
        <sz val="10"/>
        <rFont val="Arial"/>
        <family val="2"/>
      </rPr>
      <t xml:space="preserve">
</t>
    </r>
    <r>
      <rPr>
        <sz val="10"/>
        <rFont val="Arial"/>
        <family val="2"/>
      </rPr>
      <t>Figures in parentheses indicate a cell size of less than 50 where the point estimate may not be reliable.
A "*" indicates that an estimate has been suppressed due to a cell size less than 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</si>
</sst>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Alignment="1">
      <alignment horizontal="left" indent="1"/>
    </xf>
    <xf numFmtId="0" fontId="3" fillId="0" borderId="13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2" xfId="0" applyFont="1" applyBorder="1"/>
    <xf numFmtId="0" fontId="3" fillId="0" borderId="1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/>
    <xf numFmtId="0" fontId="3" fillId="0" borderId="4" xfId="0" applyFont="1" applyBorder="1"/>
    <xf numFmtId="0" fontId="2" fillId="0" borderId="0" xfId="2" applyBorder="1" applyAlignment="1">
      <alignment horizontal="left" vertical="center"/>
    </xf>
    <xf numFmtId="0" fontId="7" fillId="0" borderId="0" xfId="0" applyFont="1"/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vertical="top" indent="1"/>
    </xf>
    <xf numFmtId="0" fontId="6" fillId="0" borderId="0" xfId="0" applyFont="1" applyAlignment="1">
      <alignment horizontal="left" vertical="top" indent="1"/>
    </xf>
    <xf numFmtId="0" fontId="3" fillId="0" borderId="15" xfId="0" applyFont="1" applyBorder="1"/>
    <xf numFmtId="0" fontId="3" fillId="0" borderId="2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13" xfId="0" applyBorder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indent="1"/>
    </xf>
    <xf numFmtId="0" fontId="0" fillId="0" borderId="2" xfId="0" applyBorder="1"/>
    <xf numFmtId="0" fontId="0" fillId="0" borderId="14" xfId="0" applyBorder="1"/>
    <xf numFmtId="0" fontId="6" fillId="0" borderId="0" xfId="0" applyFont="1"/>
    <xf numFmtId="0" fontId="3" fillId="0" borderId="16" xfId="0" applyFont="1" applyBorder="1" applyAlignment="1">
      <alignment horizontal="center" vertical="center"/>
    </xf>
    <xf numFmtId="0" fontId="6" fillId="0" borderId="19" xfId="0" applyFont="1" applyBorder="1"/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/>
    <xf numFmtId="16" fontId="3" fillId="0" borderId="0" xfId="0" quotePrefix="1" applyNumberFormat="1" applyFont="1" applyAlignment="1">
      <alignment horizontal="left"/>
    </xf>
    <xf numFmtId="0" fontId="3" fillId="0" borderId="20" xfId="0" applyFont="1" applyBorder="1"/>
    <xf numFmtId="164" fontId="3" fillId="0" borderId="20" xfId="0" applyNumberFormat="1" applyFont="1" applyBorder="1"/>
    <xf numFmtId="0" fontId="6" fillId="0" borderId="15" xfId="0" applyFont="1" applyBorder="1"/>
    <xf numFmtId="0" fontId="6" fillId="0" borderId="2" xfId="0" applyFont="1" applyBorder="1"/>
    <xf numFmtId="0" fontId="11" fillId="0" borderId="7" xfId="2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right" wrapText="1"/>
    </xf>
    <xf numFmtId="165" fontId="3" fillId="0" borderId="2" xfId="1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4" fillId="0" borderId="21" xfId="0" applyFont="1" applyBorder="1"/>
    <xf numFmtId="0" fontId="5" fillId="0" borderId="0" xfId="0" applyFont="1"/>
    <xf numFmtId="16" fontId="6" fillId="0" borderId="0" xfId="0" quotePrefix="1" applyNumberFormat="1" applyFont="1" applyAlignment="1">
      <alignment horizontal="left"/>
    </xf>
    <xf numFmtId="164" fontId="6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11" fillId="0" borderId="0" xfId="2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justify" vertical="center"/>
    </xf>
    <xf numFmtId="3" fontId="6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3" fontId="6" fillId="0" borderId="0" xfId="0" applyNumberFormat="1" applyFont="1" applyAlignment="1">
      <alignment horizontal="justify" vertical="center"/>
    </xf>
    <xf numFmtId="0" fontId="6" fillId="0" borderId="16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HIA%20Project\Data%20Analysis%20and%20Dissemination\SAC\Dissemination\First%20Report\Tanzania\THIS%202016%20FR%20Table%20092917_no_p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msph.mc.cumc.columbia.edu\msphicap$\PHIA%20Project\Data%20Analysis%20and%20Dissemination\SAC\Documentation\Final%20Report\Lesotho\LePHIA%202016%20Final%20Report%20Tab%20Plan%20with%20datashells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DMA\PHIA\PI%20Release\Output%20&#8211;%20Packages\Tanzania2\THIS%202022%20PI%20Tables_20230817.xlsx" TargetMode="External"/><Relationship Id="rId1" Type="http://schemas.openxmlformats.org/officeDocument/2006/relationships/externalLinkPath" Target="THIS%202022%20PI%20Tables_2023081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DMA\PHIA\PI%20Release\Output%20&#8211;%20Tables\Validation\Tanzania2\All%20Tables_V.xlsx" TargetMode="External"/><Relationship Id="rId1" Type="http://schemas.openxmlformats.org/officeDocument/2006/relationships/externalLinkPath" Target="/Shared%20drives/DMA/PHIA/PI%20Release/Output%20&#8211;%20Tables/Validation/Tanzania2/All%20Tables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C"/>
      <sheetName val="1.1"/>
      <sheetName val="1.1.Z"/>
      <sheetName val="1.1.M"/>
      <sheetName val="1.2"/>
      <sheetName val="1.2.Z"/>
      <sheetName val="1.2.M"/>
      <sheetName val="1.3"/>
      <sheetName val="1.3.Z"/>
      <sheetName val="1.3.M"/>
      <sheetName val="1.4"/>
      <sheetName val="1.5"/>
      <sheetName val="1.6"/>
      <sheetName val="2.1"/>
      <sheetName val="2.1.X"/>
      <sheetName val="2.1.A"/>
      <sheetName val="2.2.1"/>
      <sheetName val="2.2.2"/>
      <sheetName val="2.3"/>
      <sheetName val="2.3.Z"/>
      <sheetName val="2.3.M"/>
      <sheetName val="2.4.1"/>
      <sheetName val="2.4.2"/>
      <sheetName val="2.5"/>
      <sheetName val="2.6.1"/>
      <sheetName val="2.6.Z"/>
      <sheetName val="2.6.M"/>
      <sheetName val="2.6.2"/>
      <sheetName val="2.7"/>
      <sheetName val="2.8"/>
      <sheetName val="2.9.1"/>
      <sheetName val="2.9.2"/>
      <sheetName val="3.1.1"/>
      <sheetName val="3.1.2"/>
      <sheetName val="3.1.3"/>
      <sheetName val="3.2"/>
      <sheetName val="3.3"/>
      <sheetName val="3.5"/>
      <sheetName val="3.6"/>
      <sheetName val="4.1"/>
      <sheetName val="4.2"/>
      <sheetName val="4.3.1"/>
      <sheetName val="4.3.2"/>
      <sheetName val="5.1"/>
      <sheetName val="5.2"/>
      <sheetName val="TZ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"/>
      <sheetName val="2.1"/>
      <sheetName val="2.2"/>
      <sheetName val="2.3"/>
      <sheetName val="3.1"/>
      <sheetName val="3.2"/>
      <sheetName val="3.3"/>
      <sheetName val="3.4"/>
      <sheetName val="3.5"/>
      <sheetName val="4.1"/>
      <sheetName val="5.1"/>
      <sheetName val="5.1.A"/>
      <sheetName val="5.2"/>
      <sheetName val="6.1"/>
      <sheetName val="6.2"/>
      <sheetName val="6.3"/>
      <sheetName val="7.1.A"/>
      <sheetName val="7.1.B"/>
      <sheetName val="7.1.C"/>
      <sheetName val="7.2.A"/>
      <sheetName val="7.2.B"/>
      <sheetName val="7.2.C"/>
      <sheetName val="7.3.A"/>
      <sheetName val="7.3.B"/>
      <sheetName val="7.3.C"/>
      <sheetName val="8.1"/>
      <sheetName val="8.2"/>
      <sheetName val="8.3"/>
      <sheetName val="8.4"/>
      <sheetName val="8.5"/>
      <sheetName val="9.1.A"/>
      <sheetName val="9.1.B"/>
      <sheetName val="9.2.A"/>
      <sheetName val="9.2.B"/>
      <sheetName val="9.3.A"/>
      <sheetName val="9.3.B"/>
      <sheetName val="10.1"/>
      <sheetName val="10.2"/>
      <sheetName val="10.3"/>
      <sheetName val="10.4"/>
      <sheetName val="10.5"/>
      <sheetName val="10.6"/>
      <sheetName val="10.6.A"/>
      <sheetName val="10.7"/>
      <sheetName val="11.1"/>
      <sheetName val="11.2"/>
      <sheetName val="11.3"/>
      <sheetName val="11.4"/>
      <sheetName val="11.5"/>
      <sheetName val="11.6"/>
      <sheetName val="12.1"/>
      <sheetName val="12.2"/>
      <sheetName val="12.3"/>
      <sheetName val="12.4.A"/>
      <sheetName val="12.4.B"/>
      <sheetName val="12.4.C"/>
      <sheetName val="12.5"/>
      <sheetName val="12.6"/>
      <sheetName val="12.7"/>
      <sheetName val="12.8"/>
      <sheetName val="13.1"/>
      <sheetName val="13.2"/>
      <sheetName val="13.3"/>
      <sheetName val="13.4"/>
      <sheetName val="13.5"/>
      <sheetName val="TZ.1"/>
      <sheetName val="TZ.2"/>
      <sheetName val="TZ.3"/>
      <sheetName val="TZ.4"/>
      <sheetName val="TZ.5"/>
      <sheetName val="SS.1"/>
      <sheetName val="SS.2"/>
      <sheetName val="SS.3"/>
      <sheetName val="SS.4"/>
      <sheetName val="SS.5"/>
      <sheetName val="SS.6"/>
      <sheetName val="SS.7"/>
      <sheetName val="C.1"/>
      <sheetName val="C.2"/>
      <sheetName val="C.3"/>
      <sheetName val="C.4"/>
      <sheetName val="C.5"/>
      <sheetName val="C.6"/>
      <sheetName val="C.7"/>
      <sheetName val="C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10_1"/>
      <sheetName val="TABLE10_2"/>
      <sheetName val="TABLE10_3"/>
      <sheetName val="TABLE10_4"/>
      <sheetName val="TABLE10_5_TZ"/>
      <sheetName val="TABLE11_1"/>
      <sheetName val="TABLE11_2"/>
      <sheetName val="TABLE11_3"/>
      <sheetName val="TABLE11_4"/>
      <sheetName val="TABLE11_5"/>
      <sheetName val="TABLE11_6"/>
      <sheetName val="TABLE12_1"/>
      <sheetName val="TABLE12_2"/>
      <sheetName val="TABLE12_3"/>
      <sheetName val="TABLE12_4_A"/>
      <sheetName val="TABLE12_4_B"/>
      <sheetName val="TABLE12_4_C"/>
      <sheetName val="TABLE12_5"/>
      <sheetName val="TABLE12_6"/>
      <sheetName val="TABLE12_7"/>
      <sheetName val="TABLE12_8"/>
      <sheetName val="TABLE13_1"/>
      <sheetName val="TABLE13_2"/>
      <sheetName val="TABLE13_3"/>
      <sheetName val="TABLE13_4"/>
      <sheetName val="TABLE13_5"/>
      <sheetName val="TABLE2_1"/>
      <sheetName val="TABLE2_2"/>
      <sheetName val="TABLE2_3"/>
      <sheetName val="TABLE3_1A"/>
      <sheetName val="TABLE3_1B"/>
      <sheetName val="TABLE3_2"/>
      <sheetName val="TABLE3_3_TZ"/>
      <sheetName val="TABLE3_4"/>
      <sheetName val="TABLE3_5TZ"/>
      <sheetName val="TABLE4_1"/>
      <sheetName val="TABLE5_2_TZ"/>
      <sheetName val="TABLE6_1"/>
      <sheetName val="TABLE6_2"/>
      <sheetName val="TABLE6_3"/>
      <sheetName val="TABLE7_1_A"/>
      <sheetName val="TABLE7_1_B"/>
      <sheetName val="TABLE7_1_C"/>
      <sheetName val="TABLE7_2_A"/>
      <sheetName val="TABLE7_2_B"/>
      <sheetName val="TABLE7_2_C"/>
      <sheetName val="TABLE7_3_A"/>
      <sheetName val="TABLE7_3_B"/>
      <sheetName val="TABLE7_3_C"/>
      <sheetName val="TABLE8_1"/>
      <sheetName val="TABLE8_2"/>
      <sheetName val="TABLE8_3_TZ"/>
      <sheetName val="TABLE8_4"/>
      <sheetName val="TABLE8_5"/>
      <sheetName val="TABLE9_1_A"/>
      <sheetName val="TABLE9_1_B"/>
      <sheetName val="TABLE9_2_A"/>
      <sheetName val="TABLE9_2_B"/>
      <sheetName val="TABLE9_3_A"/>
      <sheetName val="TABLE9_3_B"/>
      <sheetName val="TABLESS_1"/>
      <sheetName val="TABLESS_2"/>
      <sheetName val="TABLESS_3"/>
      <sheetName val="TABLESS_4"/>
      <sheetName val="TABLESS_5"/>
      <sheetName val="TABLESS_6"/>
      <sheetName val="TABLESS_7"/>
      <sheetName val="TABLETZ_1"/>
      <sheetName val="TABLETZ_2"/>
      <sheetName val="TABLETZ_3"/>
      <sheetName val="TABLETZ_4"/>
      <sheetName val="TABLETZ_5"/>
      <sheetName val="TABLE_C_2"/>
      <sheetName val="TABLE_C_3"/>
      <sheetName val="TABLE_C_4"/>
      <sheetName val="TABLE_C_5"/>
      <sheetName val="TABLE_C_6"/>
      <sheetName val="TABLE_C_7"/>
      <sheetName val="TABLE_C_8"/>
      <sheetName val="TABLE12_4_AX"/>
      <sheetName val="TABLE12_4_BX"/>
      <sheetName val="TABLE3_3"/>
      <sheetName val="TABLE3_5_T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A1" t="str">
            <v>order</v>
          </cell>
          <cell r="B1" t="str">
            <v>row</v>
          </cell>
          <cell r="C1" t="str">
            <v>MaleSRPosP</v>
          </cell>
          <cell r="D1" t="str">
            <v>MaleSRPosN</v>
          </cell>
          <cell r="E1" t="str">
            <v>FemaleSRPosP</v>
          </cell>
          <cell r="F1" t="str">
            <v>FemaleSRPosN</v>
          </cell>
          <cell r="G1" t="str">
            <v>TotalSRPosP</v>
          </cell>
          <cell r="H1" t="str">
            <v>TotalSRPosN</v>
          </cell>
          <cell r="I1" t="str">
            <v>MaleSRArtP</v>
          </cell>
          <cell r="J1" t="str">
            <v>MaleSRArtN</v>
          </cell>
          <cell r="K1" t="str">
            <v>FemaleSRArtP</v>
          </cell>
          <cell r="L1" t="str">
            <v>FemaleSRArtN</v>
          </cell>
          <cell r="M1" t="str">
            <v>TotalSRArtP</v>
          </cell>
          <cell r="N1" t="str">
            <v>TotalSRArtN</v>
          </cell>
          <cell r="O1" t="str">
            <v>MaleVsP</v>
          </cell>
          <cell r="P1" t="str">
            <v>MaleVsN</v>
          </cell>
          <cell r="Q1" t="str">
            <v>FemaleVsP</v>
          </cell>
          <cell r="R1" t="str">
            <v>FemaleVsN</v>
          </cell>
          <cell r="S1" t="str">
            <v>TotalVsP</v>
          </cell>
          <cell r="T1" t="str">
            <v>TotalVsN</v>
          </cell>
          <cell r="U1" t="str">
            <v>MaleSRPosJKseP</v>
          </cell>
          <cell r="V1" t="str">
            <v>FemaleSRPosJKseP</v>
          </cell>
          <cell r="W1" t="str">
            <v>TotalSRPosJKseP</v>
          </cell>
          <cell r="X1" t="str">
            <v>MaleSRArtJKseP</v>
          </cell>
          <cell r="Y1" t="str">
            <v>FemaleSRArtJKseP</v>
          </cell>
          <cell r="Z1" t="str">
            <v>TotalSRArtJKseP</v>
          </cell>
          <cell r="AA1" t="str">
            <v>MaleVsJKseP</v>
          </cell>
          <cell r="AB1" t="str">
            <v>FemaleVsJKseP</v>
          </cell>
          <cell r="AC1" t="str">
            <v>TotalVsJKseP</v>
          </cell>
          <cell r="AD1" t="str">
            <v>MaleSRPosNoverN</v>
          </cell>
          <cell r="AE1" t="str">
            <v>FemaleSRPosNoverN</v>
          </cell>
          <cell r="AF1" t="str">
            <v>TotalSRPosNoverN</v>
          </cell>
          <cell r="AG1" t="str">
            <v>MaleSRArtNoverN</v>
          </cell>
          <cell r="AH1" t="str">
            <v>FemaleSRArtNoverN</v>
          </cell>
          <cell r="AI1" t="str">
            <v>TotalSRArtNoverN</v>
          </cell>
          <cell r="AJ1" t="str">
            <v>MaleVsNoverN</v>
          </cell>
          <cell r="AK1" t="str">
            <v>FemaleVsNoverN</v>
          </cell>
          <cell r="AL1" t="str">
            <v>TotalVsNoverN</v>
          </cell>
          <cell r="AM1" t="str">
            <v>MaleSRPosJKLCLP</v>
          </cell>
          <cell r="AN1" t="str">
            <v>MaleSRPosJKUCLP</v>
          </cell>
          <cell r="AO1" t="str">
            <v>FemaleSRPosJKLCLP</v>
          </cell>
          <cell r="AP1" t="str">
            <v>FemaleSRPosJKUCLP</v>
          </cell>
          <cell r="AQ1" t="str">
            <v>TotalSRPosJKLCLP</v>
          </cell>
          <cell r="AR1" t="str">
            <v>TotalSRPosJKUCLP</v>
          </cell>
          <cell r="AS1" t="str">
            <v>MaleSRArtJKLCLP</v>
          </cell>
          <cell r="AT1" t="str">
            <v>MaleSRArtJKUCLP</v>
          </cell>
          <cell r="AU1" t="str">
            <v>FemaleSRArtJKLCLP</v>
          </cell>
          <cell r="AV1" t="str">
            <v>FemaleSRArtJKUCLP</v>
          </cell>
          <cell r="AW1" t="str">
            <v>TotalSRArtJKLCLP</v>
          </cell>
          <cell r="AX1" t="str">
            <v>TotalSRArtJKUCLP</v>
          </cell>
          <cell r="AY1" t="str">
            <v>MaleVsJKLCLP</v>
          </cell>
          <cell r="AZ1" t="str">
            <v>MaleVsJKUCLP</v>
          </cell>
          <cell r="BA1" t="str">
            <v>FemaleVsJKLCLP</v>
          </cell>
          <cell r="BB1" t="str">
            <v>FemaleVsJKUCLP</v>
          </cell>
          <cell r="BC1" t="str">
            <v>TotalVsJKLCLP</v>
          </cell>
          <cell r="BD1" t="str">
            <v>TotalVsJKUCLP</v>
          </cell>
        </row>
        <row r="2">
          <cell r="A2">
            <v>1</v>
          </cell>
          <cell r="B2" t="str">
            <v>15-24</v>
          </cell>
          <cell r="C2">
            <v>87.250344516976071</v>
          </cell>
          <cell r="D2">
            <v>25</v>
          </cell>
          <cell r="E2">
            <v>59.534241239352937</v>
          </cell>
          <cell r="F2">
            <v>90</v>
          </cell>
          <cell r="G2">
            <v>67.654566414822042</v>
          </cell>
          <cell r="H2">
            <v>115</v>
          </cell>
          <cell r="I2">
            <v>87.250344516976071</v>
          </cell>
          <cell r="J2">
            <v>25</v>
          </cell>
          <cell r="K2">
            <v>59.226383549731352</v>
          </cell>
          <cell r="L2">
            <v>90</v>
          </cell>
          <cell r="M2">
            <v>67.436905551300256</v>
          </cell>
          <cell r="N2">
            <v>115</v>
          </cell>
          <cell r="O2">
            <v>71.530642248790329</v>
          </cell>
          <cell r="P2">
            <v>25</v>
          </cell>
          <cell r="Q2">
            <v>51.278245544165792</v>
          </cell>
          <cell r="R2">
            <v>90</v>
          </cell>
          <cell r="S2">
            <v>57.211837477232564</v>
          </cell>
          <cell r="T2">
            <v>115</v>
          </cell>
          <cell r="U2">
            <v>6.7298848662216413</v>
          </cell>
          <cell r="V2">
            <v>6.4005030945684203</v>
          </cell>
          <cell r="W2">
            <v>5.5732197525954756</v>
          </cell>
          <cell r="X2">
            <v>6.7298848662216413</v>
          </cell>
          <cell r="Y2">
            <v>6.4010941725019102</v>
          </cell>
          <cell r="Z2">
            <v>5.5878366506102033</v>
          </cell>
          <cell r="AA2">
            <v>9.6803037928937581</v>
          </cell>
          <cell r="AB2">
            <v>6.1797518312012363</v>
          </cell>
          <cell r="AC2">
            <v>5.5071747261469515</v>
          </cell>
          <cell r="AD2" t="str">
            <v>20/25</v>
          </cell>
          <cell r="AE2" t="str">
            <v>58/90</v>
          </cell>
          <cell r="AF2" t="str">
            <v>78/115</v>
          </cell>
          <cell r="AG2" t="str">
            <v>20/25</v>
          </cell>
          <cell r="AH2" t="str">
            <v>57/90</v>
          </cell>
          <cell r="AI2" t="str">
            <v>77/115</v>
          </cell>
          <cell r="AJ2" t="str">
            <v>15/25</v>
          </cell>
          <cell r="AK2" t="str">
            <v>49/90</v>
          </cell>
          <cell r="AL2" t="str">
            <v>64/115</v>
          </cell>
          <cell r="AM2">
            <v>73.389887179401569</v>
          </cell>
          <cell r="AN2">
            <v>100</v>
          </cell>
          <cell r="AO2">
            <v>46.35215835907244</v>
          </cell>
          <cell r="AP2">
            <v>72.716324119633441</v>
          </cell>
          <cell r="AQ2">
            <v>56.176305471385412</v>
          </cell>
          <cell r="AR2">
            <v>79.132827358258666</v>
          </cell>
          <cell r="AS2">
            <v>73.389887179401569</v>
          </cell>
          <cell r="AT2">
            <v>100</v>
          </cell>
          <cell r="AU2">
            <v>46.043083321659154</v>
          </cell>
          <cell r="AV2">
            <v>72.409683777803551</v>
          </cell>
          <cell r="AW2">
            <v>55.928540542880633</v>
          </cell>
          <cell r="AX2">
            <v>78.945270559719873</v>
          </cell>
          <cell r="AY2">
            <v>51.593683384961594</v>
          </cell>
          <cell r="AZ2">
            <v>91.467601112619064</v>
          </cell>
          <cell r="BA2">
            <v>38.550808401359006</v>
          </cell>
          <cell r="BB2">
            <v>64.005682686972577</v>
          </cell>
          <cell r="BC2">
            <v>45.869598811984289</v>
          </cell>
          <cell r="BD2">
            <v>68.554076142480838</v>
          </cell>
        </row>
        <row r="3">
          <cell r="A3">
            <v>2</v>
          </cell>
          <cell r="B3" t="str">
            <v>25-34</v>
          </cell>
          <cell r="C3">
            <v>67.964654599852864</v>
          </cell>
          <cell r="D3">
            <v>73</v>
          </cell>
          <cell r="E3">
            <v>85.63347158055879</v>
          </cell>
          <cell r="F3">
            <v>266</v>
          </cell>
          <cell r="G3">
            <v>80.901044596647921</v>
          </cell>
          <cell r="H3">
            <v>339</v>
          </cell>
          <cell r="I3">
            <v>62.631105291478463</v>
          </cell>
          <cell r="J3">
            <v>73</v>
          </cell>
          <cell r="K3">
            <v>83.219370513432395</v>
          </cell>
          <cell r="L3">
            <v>266</v>
          </cell>
          <cell r="M3">
            <v>77.704996687800303</v>
          </cell>
          <cell r="N3">
            <v>339</v>
          </cell>
          <cell r="O3">
            <v>56.974899017670779</v>
          </cell>
          <cell r="P3">
            <v>73</v>
          </cell>
          <cell r="Q3">
            <v>75.279979652051637</v>
          </cell>
          <cell r="R3">
            <v>266</v>
          </cell>
          <cell r="S3">
            <v>70.377135413447306</v>
          </cell>
          <cell r="T3">
            <v>339</v>
          </cell>
          <cell r="U3">
            <v>6.3260540178020355</v>
          </cell>
          <cell r="V3">
            <v>2.5446186552363201</v>
          </cell>
          <cell r="W3">
            <v>2.4179716211994733</v>
          </cell>
          <cell r="X3">
            <v>6.5835340096673338</v>
          </cell>
          <cell r="Y3">
            <v>2.6831458482187456</v>
          </cell>
          <cell r="Z3">
            <v>2.6159106655446509</v>
          </cell>
          <cell r="AA3">
            <v>6.6201045442367903</v>
          </cell>
          <cell r="AB3">
            <v>2.9190365288409055</v>
          </cell>
          <cell r="AC3">
            <v>2.6563462881910644</v>
          </cell>
          <cell r="AD3" t="str">
            <v>50/73</v>
          </cell>
          <cell r="AE3" t="str">
            <v>228/266</v>
          </cell>
          <cell r="AF3" t="str">
            <v>278/339</v>
          </cell>
          <cell r="AG3" t="str">
            <v>47/73</v>
          </cell>
          <cell r="AH3" t="str">
            <v>221/266</v>
          </cell>
          <cell r="AI3" t="str">
            <v>268/339</v>
          </cell>
          <cell r="AJ3" t="str">
            <v>43/73</v>
          </cell>
          <cell r="AK3" t="str">
            <v>200/266</v>
          </cell>
          <cell r="AL3" t="str">
            <v>243/339</v>
          </cell>
          <cell r="AM3">
            <v>54.935902463389638</v>
          </cell>
          <cell r="AN3">
            <v>80.993406736316103</v>
          </cell>
          <cell r="AO3">
            <v>80.39273135804433</v>
          </cell>
          <cell r="AP3">
            <v>90.874211803073266</v>
          </cell>
          <cell r="AQ3">
            <v>75.921138823324199</v>
          </cell>
          <cell r="AR3">
            <v>85.880950369971643</v>
          </cell>
          <cell r="AS3">
            <v>49.072063185206041</v>
          </cell>
          <cell r="AT3">
            <v>76.190147397750891</v>
          </cell>
          <cell r="AU3">
            <v>77.693328196365911</v>
          </cell>
          <cell r="AV3">
            <v>88.745412830498864</v>
          </cell>
          <cell r="AW3">
            <v>72.317427821552542</v>
          </cell>
          <cell r="AX3">
            <v>83.092565554048065</v>
          </cell>
          <cell r="AY3">
            <v>43.340538485557758</v>
          </cell>
          <cell r="AZ3">
            <v>70.6092595497838</v>
          </cell>
          <cell r="BA3">
            <v>69.268111384008606</v>
          </cell>
          <cell r="BB3">
            <v>81.291847920094668</v>
          </cell>
          <cell r="BC3">
            <v>64.906287823454662</v>
          </cell>
          <cell r="BD3">
            <v>75.847983003439936</v>
          </cell>
        </row>
        <row r="4">
          <cell r="A4">
            <v>3</v>
          </cell>
          <cell r="B4" t="str">
            <v>35-49</v>
          </cell>
          <cell r="C4">
            <v>73.123170737591778</v>
          </cell>
          <cell r="D4">
            <v>223</v>
          </cell>
          <cell r="E4">
            <v>86.9612285717254</v>
          </cell>
          <cell r="F4">
            <v>579</v>
          </cell>
          <cell r="G4">
            <v>82.533708421072433</v>
          </cell>
          <cell r="H4">
            <v>802</v>
          </cell>
          <cell r="I4">
            <v>69.248567978745072</v>
          </cell>
          <cell r="J4">
            <v>223</v>
          </cell>
          <cell r="K4">
            <v>85.053968086932329</v>
          </cell>
          <cell r="L4">
            <v>579</v>
          </cell>
          <cell r="M4">
            <v>79.996992006407581</v>
          </cell>
          <cell r="N4">
            <v>802</v>
          </cell>
          <cell r="O4">
            <v>64.86647475445892</v>
          </cell>
          <cell r="P4">
            <v>223</v>
          </cell>
          <cell r="Q4">
            <v>81.890970501586409</v>
          </cell>
          <cell r="R4">
            <v>579</v>
          </cell>
          <cell r="S4">
            <v>76.443941816015681</v>
          </cell>
          <cell r="T4">
            <v>802</v>
          </cell>
          <cell r="U4">
            <v>4.4553809174429357</v>
          </cell>
          <cell r="V4">
            <v>1.7381062032325856</v>
          </cell>
          <cell r="W4">
            <v>1.7848126567742322</v>
          </cell>
          <cell r="X4">
            <v>4.3303606097502847</v>
          </cell>
          <cell r="Y4">
            <v>1.8520394301506173</v>
          </cell>
          <cell r="Z4">
            <v>1.7916972674789959</v>
          </cell>
          <cell r="AA4">
            <v>4.4086469099108463</v>
          </cell>
          <cell r="AB4">
            <v>2.0032864117608273</v>
          </cell>
          <cell r="AC4">
            <v>1.9453418630123307</v>
          </cell>
          <cell r="AD4" t="str">
            <v>182/223</v>
          </cell>
          <cell r="AE4" t="str">
            <v>514/579</v>
          </cell>
          <cell r="AF4" t="str">
            <v>696/802</v>
          </cell>
          <cell r="AG4" t="str">
            <v>175/223</v>
          </cell>
          <cell r="AH4" t="str">
            <v>504/579</v>
          </cell>
          <cell r="AI4" t="str">
            <v>679/802</v>
          </cell>
          <cell r="AJ4" t="str">
            <v>163/223</v>
          </cell>
          <cell r="AK4" t="str">
            <v>484/579</v>
          </cell>
          <cell r="AL4" t="str">
            <v>647/802</v>
          </cell>
          <cell r="AM4">
            <v>63.947141970916668</v>
          </cell>
          <cell r="AN4">
            <v>82.299199504266895</v>
          </cell>
          <cell r="AO4">
            <v>83.381531837388223</v>
          </cell>
          <cell r="AP4">
            <v>90.540925306062576</v>
          </cell>
          <cell r="AQ4">
            <v>78.857817945003845</v>
          </cell>
          <cell r="AR4">
            <v>86.209598897141021</v>
          </cell>
          <cell r="AS4">
            <v>60.330023355640051</v>
          </cell>
          <cell r="AT4">
            <v>78.167112601850093</v>
          </cell>
          <cell r="AU4">
            <v>81.239621479317876</v>
          </cell>
          <cell r="AV4">
            <v>88.868314694546797</v>
          </cell>
          <cell r="AW4">
            <v>76.306922409171833</v>
          </cell>
          <cell r="AX4">
            <v>83.687061603643315</v>
          </cell>
          <cell r="AY4">
            <v>55.786696478020801</v>
          </cell>
          <cell r="AZ4">
            <v>73.946253030897026</v>
          </cell>
          <cell r="BA4">
            <v>77.765124904358146</v>
          </cell>
          <cell r="BB4">
            <v>86.016816098814672</v>
          </cell>
          <cell r="BC4">
            <v>72.437435250856851</v>
          </cell>
          <cell r="BD4">
            <v>80.45044838117451</v>
          </cell>
        </row>
        <row r="5">
          <cell r="A5">
            <v>4</v>
          </cell>
          <cell r="B5" t="str">
            <v>15-49</v>
          </cell>
          <cell r="C5">
            <v>73.330907386084832</v>
          </cell>
          <cell r="D5">
            <v>321</v>
          </cell>
          <cell r="E5">
            <v>83.644391670498408</v>
          </cell>
          <cell r="F5">
            <v>935</v>
          </cell>
          <cell r="G5">
            <v>80.519554671393365</v>
          </cell>
          <cell r="H5">
            <v>1256</v>
          </cell>
          <cell r="I5">
            <v>69.502708468973623</v>
          </cell>
          <cell r="J5">
            <v>321</v>
          </cell>
          <cell r="K5">
            <v>81.764286103409802</v>
          </cell>
          <cell r="L5">
            <v>935</v>
          </cell>
          <cell r="M5">
            <v>78.049204914272792</v>
          </cell>
          <cell r="N5">
            <v>1256</v>
          </cell>
          <cell r="O5">
            <v>63.657309984796427</v>
          </cell>
          <cell r="P5">
            <v>321</v>
          </cell>
          <cell r="Q5">
            <v>76.729301690130868</v>
          </cell>
          <cell r="R5">
            <v>935</v>
          </cell>
          <cell r="S5">
            <v>72.768676725146392</v>
          </cell>
          <cell r="T5">
            <v>1256</v>
          </cell>
          <cell r="U5">
            <v>3.3150842886959393</v>
          </cell>
          <cell r="V5">
            <v>1.4772005760404314</v>
          </cell>
          <cell r="W5">
            <v>1.4901133966788738</v>
          </cell>
          <cell r="X5">
            <v>3.3878492507613802</v>
          </cell>
          <cell r="Y5">
            <v>1.547060064942285</v>
          </cell>
          <cell r="Z5">
            <v>1.5412606523769583</v>
          </cell>
          <cell r="AA5">
            <v>3.4296372272962694</v>
          </cell>
          <cell r="AB5">
            <v>1.6576443711028528</v>
          </cell>
          <cell r="AC5">
            <v>1.6262289103481729</v>
          </cell>
          <cell r="AD5" t="str">
            <v>252/321</v>
          </cell>
          <cell r="AE5" t="str">
            <v>800/935</v>
          </cell>
          <cell r="AF5" t="str">
            <v>1052/1256</v>
          </cell>
          <cell r="AG5" t="str">
            <v>242/321</v>
          </cell>
          <cell r="AH5" t="str">
            <v>782/935</v>
          </cell>
          <cell r="AI5" t="str">
            <v>1024/1256</v>
          </cell>
          <cell r="AJ5" t="str">
            <v>221/321</v>
          </cell>
          <cell r="AK5" t="str">
            <v>733/935</v>
          </cell>
          <cell r="AL5" t="str">
            <v>954/1256</v>
          </cell>
          <cell r="AM5">
            <v>66.503363487888777</v>
          </cell>
          <cell r="AN5">
            <v>80.158451284280886</v>
          </cell>
          <cell r="AO5">
            <v>80.602040133993739</v>
          </cell>
          <cell r="AP5">
            <v>86.686743207003076</v>
          </cell>
          <cell r="AQ5">
            <v>77.450608682959043</v>
          </cell>
          <cell r="AR5">
            <v>83.588500659827687</v>
          </cell>
          <cell r="AS5">
            <v>62.525302326114165</v>
          </cell>
          <cell r="AT5">
            <v>76.480114611833088</v>
          </cell>
          <cell r="AU5">
            <v>78.578056256236124</v>
          </cell>
          <cell r="AV5">
            <v>84.950515950583465</v>
          </cell>
          <cell r="AW5">
            <v>74.874919180860743</v>
          </cell>
          <cell r="AX5">
            <v>81.223490647684855</v>
          </cell>
          <cell r="AY5">
            <v>56.593839893221812</v>
          </cell>
          <cell r="AZ5">
            <v>70.720780076371042</v>
          </cell>
          <cell r="BA5">
            <v>73.315319201090034</v>
          </cell>
          <cell r="BB5">
            <v>80.143284179171701</v>
          </cell>
          <cell r="BC5">
            <v>69.419395588682335</v>
          </cell>
          <cell r="BD5">
            <v>76.117957861610464</v>
          </cell>
        </row>
        <row r="6">
          <cell r="A6">
            <v>5</v>
          </cell>
          <cell r="B6" t="str">
            <v>50+</v>
          </cell>
          <cell r="C6">
            <v>87.216963325728599</v>
          </cell>
          <cell r="D6">
            <v>230</v>
          </cell>
          <cell r="E6">
            <v>87.948098785931691</v>
          </cell>
          <cell r="F6">
            <v>364</v>
          </cell>
          <cell r="G6">
            <v>87.656326047048836</v>
          </cell>
          <cell r="H6">
            <v>594</v>
          </cell>
          <cell r="I6">
            <v>86.801421501448999</v>
          </cell>
          <cell r="J6">
            <v>230</v>
          </cell>
          <cell r="K6">
            <v>87.948098785931691</v>
          </cell>
          <cell r="L6">
            <v>364</v>
          </cell>
          <cell r="M6">
            <v>87.490496617633994</v>
          </cell>
          <cell r="N6">
            <v>594</v>
          </cell>
          <cell r="O6">
            <v>82.341643978768289</v>
          </cell>
          <cell r="P6">
            <v>230</v>
          </cell>
          <cell r="Q6">
            <v>85.784810668114218</v>
          </cell>
          <cell r="R6">
            <v>364</v>
          </cell>
          <cell r="S6">
            <v>84.410753150644538</v>
          </cell>
          <cell r="T6">
            <v>594</v>
          </cell>
          <cell r="U6">
            <v>2.8430139117014996</v>
          </cell>
          <cell r="V6">
            <v>2.1271995532884391</v>
          </cell>
          <cell r="W6">
            <v>1.7350191767063483</v>
          </cell>
          <cell r="X6">
            <v>2.8559383560979232</v>
          </cell>
          <cell r="Y6">
            <v>2.1271995532884391</v>
          </cell>
          <cell r="Z6">
            <v>1.738451874967583</v>
          </cell>
          <cell r="AA6">
            <v>3.2093999324722255</v>
          </cell>
          <cell r="AB6">
            <v>2.2472296503388605</v>
          </cell>
          <cell r="AC6">
            <v>1.871096835234485</v>
          </cell>
          <cell r="AD6" t="str">
            <v>204/230</v>
          </cell>
          <cell r="AE6" t="str">
            <v>328/364</v>
          </cell>
          <cell r="AF6" t="str">
            <v>532/594</v>
          </cell>
          <cell r="AG6" t="str">
            <v>203/230</v>
          </cell>
          <cell r="AH6" t="str">
            <v>328/364</v>
          </cell>
          <cell r="AI6" t="str">
            <v>531/594</v>
          </cell>
          <cell r="AJ6" t="str">
            <v>194/230</v>
          </cell>
          <cell r="AK6" t="str">
            <v>321/364</v>
          </cell>
          <cell r="AL6" t="str">
            <v>515/594</v>
          </cell>
          <cell r="AM6">
            <v>81.361666568565383</v>
          </cell>
          <cell r="AN6">
            <v>93.072260082891816</v>
          </cell>
          <cell r="AO6">
            <v>83.567049296534549</v>
          </cell>
          <cell r="AP6">
            <v>92.329148275328848</v>
          </cell>
          <cell r="AQ6">
            <v>84.082987162855815</v>
          </cell>
          <cell r="AR6">
            <v>91.229664931241857</v>
          </cell>
          <cell r="AS6">
            <v>80.919506352778441</v>
          </cell>
          <cell r="AT6">
            <v>92.683336650119571</v>
          </cell>
          <cell r="AU6">
            <v>83.567049296534549</v>
          </cell>
          <cell r="AV6">
            <v>92.329148275328848</v>
          </cell>
          <cell r="AW6">
            <v>83.910087959031983</v>
          </cell>
          <cell r="AX6">
            <v>91.070905276236005</v>
          </cell>
          <cell r="AY6">
            <v>75.731761086637889</v>
          </cell>
          <cell r="AZ6">
            <v>88.951526870898689</v>
          </cell>
          <cell r="BA6">
            <v>81.156554566351005</v>
          </cell>
          <cell r="BB6">
            <v>90.413066769877432</v>
          </cell>
          <cell r="BC6">
            <v>80.557157082544421</v>
          </cell>
          <cell r="BD6">
            <v>88.264349218744655</v>
          </cell>
        </row>
        <row r="7">
          <cell r="A7">
            <v>6</v>
          </cell>
          <cell r="B7" t="str">
            <v>15+</v>
          </cell>
          <cell r="C7">
            <v>78.353984414658555</v>
          </cell>
          <cell r="D7">
            <v>551</v>
          </cell>
          <cell r="E7">
            <v>84.808948949299037</v>
          </cell>
          <cell r="F7">
            <v>1299</v>
          </cell>
          <cell r="G7">
            <v>82.666602431444801</v>
          </cell>
          <cell r="H7">
            <v>1850</v>
          </cell>
          <cell r="I7">
            <v>75.7602641374081</v>
          </cell>
          <cell r="J7">
            <v>551</v>
          </cell>
          <cell r="K7">
            <v>83.437588648637856</v>
          </cell>
          <cell r="L7">
            <v>1299</v>
          </cell>
          <cell r="M7">
            <v>80.889551499122192</v>
          </cell>
          <cell r="N7">
            <v>1850</v>
          </cell>
          <cell r="O7">
            <v>70.416093709077401</v>
          </cell>
          <cell r="P7">
            <v>551</v>
          </cell>
          <cell r="Q7">
            <v>79.179667993111352</v>
          </cell>
          <cell r="R7">
            <v>1299</v>
          </cell>
          <cell r="S7">
            <v>76.271114003294159</v>
          </cell>
          <cell r="T7">
            <v>1850</v>
          </cell>
          <cell r="U7">
            <v>2.3575375502792184</v>
          </cell>
          <cell r="V7">
            <v>1.2245210345467616</v>
          </cell>
          <cell r="W7">
            <v>1.2364674427531193</v>
          </cell>
          <cell r="X7">
            <v>2.4070050017905116</v>
          </cell>
          <cell r="Y7">
            <v>1.268470719790475</v>
          </cell>
          <cell r="Z7">
            <v>1.2766099813934053</v>
          </cell>
          <cell r="AA7">
            <v>2.4187725278756811</v>
          </cell>
          <cell r="AB7">
            <v>1.3117490643384984</v>
          </cell>
          <cell r="AC7">
            <v>1.2918776837628656</v>
          </cell>
          <cell r="AD7" t="str">
            <v>456/551</v>
          </cell>
          <cell r="AE7" t="str">
            <v>1128/1299</v>
          </cell>
          <cell r="AF7" t="str">
            <v>1584/1850</v>
          </cell>
          <cell r="AG7" t="str">
            <v>445/551</v>
          </cell>
          <cell r="AH7" t="str">
            <v>1110/1299</v>
          </cell>
          <cell r="AI7" t="str">
            <v>1555/1850</v>
          </cell>
          <cell r="AJ7" t="str">
            <v>415/551</v>
          </cell>
          <cell r="AK7" t="str">
            <v>1054/1299</v>
          </cell>
          <cell r="AL7" t="str">
            <v>1469/1850</v>
          </cell>
          <cell r="AM7">
            <v>73.49854494029492</v>
          </cell>
          <cell r="AN7">
            <v>83.209423889022176</v>
          </cell>
          <cell r="AO7">
            <v>82.287000669992622</v>
          </cell>
          <cell r="AP7">
            <v>87.330897228605451</v>
          </cell>
          <cell r="AQ7">
            <v>80.120050063870465</v>
          </cell>
          <cell r="AR7">
            <v>85.213154799019136</v>
          </cell>
          <cell r="AS7">
            <v>70.802944539550509</v>
          </cell>
          <cell r="AT7">
            <v>80.717583735265706</v>
          </cell>
          <cell r="AU7">
            <v>80.82512429819063</v>
          </cell>
          <cell r="AV7">
            <v>86.050052999085068</v>
          </cell>
          <cell r="AW7">
            <v>78.260324025612789</v>
          </cell>
          <cell r="AX7">
            <v>83.518778972631594</v>
          </cell>
          <cell r="AY7">
            <v>65.434538437576862</v>
          </cell>
          <cell r="AZ7">
            <v>75.397648980577941</v>
          </cell>
          <cell r="BA7">
            <v>76.478070223568125</v>
          </cell>
          <cell r="BB7">
            <v>81.881265762654564</v>
          </cell>
          <cell r="BC7">
            <v>73.610442108142891</v>
          </cell>
          <cell r="BD7">
            <v>78.931785898445426</v>
          </cell>
        </row>
      </sheetData>
      <sheetData sheetId="55">
        <row r="1">
          <cell r="A1" t="str">
            <v>order</v>
          </cell>
          <cell r="B1" t="str">
            <v>row</v>
          </cell>
          <cell r="C1" t="str">
            <v>MaleSRPosP</v>
          </cell>
          <cell r="D1" t="str">
            <v>MaleSRPosN</v>
          </cell>
          <cell r="E1" t="str">
            <v>FemaleSRPosP</v>
          </cell>
          <cell r="F1" t="str">
            <v>FemaleSRPosN</v>
          </cell>
          <cell r="G1" t="str">
            <v>TotalSRPosP</v>
          </cell>
          <cell r="H1" t="str">
            <v>TotalSRPosN</v>
          </cell>
          <cell r="I1" t="str">
            <v>MaleSRArtP</v>
          </cell>
          <cell r="J1" t="str">
            <v>MaleSRArtN</v>
          </cell>
          <cell r="K1" t="str">
            <v>FemaleSRArtP</v>
          </cell>
          <cell r="L1" t="str">
            <v>FemaleSRArtN</v>
          </cell>
          <cell r="M1" t="str">
            <v>TotalSRArtP</v>
          </cell>
          <cell r="N1" t="str">
            <v>TotalSRArtN</v>
          </cell>
          <cell r="O1" t="str">
            <v>MaleVsP</v>
          </cell>
          <cell r="P1" t="str">
            <v>MaleVsN</v>
          </cell>
          <cell r="Q1" t="str">
            <v>FemaleVsP</v>
          </cell>
          <cell r="R1" t="str">
            <v>FemaleVsN</v>
          </cell>
          <cell r="S1" t="str">
            <v>TotalVsP</v>
          </cell>
          <cell r="T1" t="str">
            <v>TotalVsN</v>
          </cell>
          <cell r="U1" t="str">
            <v>MaleSRPosJKseP</v>
          </cell>
          <cell r="V1" t="str">
            <v>FemaleSRPosJKseP</v>
          </cell>
          <cell r="W1" t="str">
            <v>TotalSRPosJKseP</v>
          </cell>
          <cell r="X1" t="str">
            <v>MaleSRArtJKseP</v>
          </cell>
          <cell r="Y1" t="str">
            <v>FemaleSRArtJKseP</v>
          </cell>
          <cell r="Z1" t="str">
            <v>TotalSRArtJKseP</v>
          </cell>
          <cell r="AA1" t="str">
            <v>MaleVsJKseP</v>
          </cell>
          <cell r="AB1" t="str">
            <v>FemaleVsJKseP</v>
          </cell>
          <cell r="AC1" t="str">
            <v>TotalVsJKseP</v>
          </cell>
          <cell r="AD1" t="str">
            <v>MaleSRPosNoverN</v>
          </cell>
          <cell r="AE1" t="str">
            <v>FemaleSRPosNoverN</v>
          </cell>
          <cell r="AF1" t="str">
            <v>TotalSRPosNoverN</v>
          </cell>
          <cell r="AG1" t="str">
            <v>MaleSRArtNoverN</v>
          </cell>
          <cell r="AH1" t="str">
            <v>FemaleSRArtNoverN</v>
          </cell>
          <cell r="AI1" t="str">
            <v>TotalSRArtNoverN</v>
          </cell>
          <cell r="AJ1" t="str">
            <v>MaleVsNoverN</v>
          </cell>
          <cell r="AK1" t="str">
            <v>FemaleVsNoverN</v>
          </cell>
          <cell r="AL1" t="str">
            <v>TotalVsNoverN</v>
          </cell>
          <cell r="AM1" t="str">
            <v>MaleSRPosJKLCLP</v>
          </cell>
          <cell r="AN1" t="str">
            <v>MaleSRPosJKUCLP</v>
          </cell>
          <cell r="AO1" t="str">
            <v>FemaleSRPosJKLCLP</v>
          </cell>
          <cell r="AP1" t="str">
            <v>FemaleSRPosJKUCLP</v>
          </cell>
          <cell r="AQ1" t="str">
            <v>TotalSRPosJKLCLP</v>
          </cell>
          <cell r="AR1" t="str">
            <v>TotalSRPosJKUCLP</v>
          </cell>
          <cell r="AS1" t="str">
            <v>MaleSRArtJKLCLP</v>
          </cell>
          <cell r="AT1" t="str">
            <v>MaleSRArtJKUCLP</v>
          </cell>
          <cell r="AU1" t="str">
            <v>FemaleSRArtJKLCLP</v>
          </cell>
          <cell r="AV1" t="str">
            <v>FemaleSRArtJKUCLP</v>
          </cell>
          <cell r="AW1" t="str">
            <v>TotalSRArtJKLCLP</v>
          </cell>
          <cell r="AX1" t="str">
            <v>TotalSRArtJKUCLP</v>
          </cell>
          <cell r="AY1" t="str">
            <v>MaleVsJKLCLP</v>
          </cell>
          <cell r="AZ1" t="str">
            <v>MaleVsJKUCLP</v>
          </cell>
          <cell r="BA1" t="str">
            <v>FemaleVsJKLCLP</v>
          </cell>
          <cell r="BB1" t="str">
            <v>FemaleVsJKUCLP</v>
          </cell>
          <cell r="BC1" t="str">
            <v>TotalVsJKLCLP</v>
          </cell>
          <cell r="BD1" t="str">
            <v>TotalVsJKUCLP</v>
          </cell>
        </row>
        <row r="2">
          <cell r="A2">
            <v>1</v>
          </cell>
          <cell r="B2" t="str">
            <v>15-24</v>
          </cell>
          <cell r="C2">
            <v>87.250344516976071</v>
          </cell>
          <cell r="D2">
            <v>25</v>
          </cell>
          <cell r="E2">
            <v>59.534241239352937</v>
          </cell>
          <cell r="F2">
            <v>90</v>
          </cell>
          <cell r="G2">
            <v>67.654566414822042</v>
          </cell>
          <cell r="H2">
            <v>115</v>
          </cell>
          <cell r="I2">
            <v>100</v>
          </cell>
          <cell r="J2">
            <v>20</v>
          </cell>
          <cell r="K2">
            <v>99.482889706473529</v>
          </cell>
          <cell r="L2">
            <v>58</v>
          </cell>
          <cell r="M2">
            <v>99.678276168104901</v>
          </cell>
          <cell r="N2">
            <v>78</v>
          </cell>
          <cell r="O2">
            <v>81.983220404216055</v>
          </cell>
          <cell r="P2">
            <v>20</v>
          </cell>
          <cell r="Q2">
            <v>86.580072040205422</v>
          </cell>
          <cell r="R2">
            <v>57</v>
          </cell>
          <cell r="S2">
            <v>84.837578191826523</v>
          </cell>
          <cell r="T2">
            <v>77</v>
          </cell>
          <cell r="U2">
            <v>6.7298848662216413</v>
          </cell>
          <cell r="V2">
            <v>6.4005030945684203</v>
          </cell>
          <cell r="W2">
            <v>5.5732197525954756</v>
          </cell>
          <cell r="X2">
            <v>0</v>
          </cell>
          <cell r="Y2">
            <v>0.52434901242674559</v>
          </cell>
          <cell r="Z2">
            <v>0.32615975729217145</v>
          </cell>
          <cell r="AA2">
            <v>8.4067561294439237</v>
          </cell>
          <cell r="AB2">
            <v>4.6773620060536407</v>
          </cell>
          <cell r="AC2">
            <v>4.7332693289099437</v>
          </cell>
          <cell r="AD2" t="str">
            <v>20/25</v>
          </cell>
          <cell r="AE2" t="str">
            <v>58/90</v>
          </cell>
          <cell r="AF2" t="str">
            <v>78/115</v>
          </cell>
          <cell r="AG2" t="str">
            <v>20/20</v>
          </cell>
          <cell r="AH2" t="str">
            <v>57/58</v>
          </cell>
          <cell r="AI2" t="str">
            <v>77/78</v>
          </cell>
          <cell r="AJ2" t="str">
            <v>15/20</v>
          </cell>
          <cell r="AK2" t="str">
            <v>49/57</v>
          </cell>
          <cell r="AL2" t="str">
            <v>64/77</v>
          </cell>
          <cell r="AM2">
            <v>73.389887179401569</v>
          </cell>
          <cell r="AN2">
            <v>100</v>
          </cell>
          <cell r="AO2">
            <v>46.35215835907244</v>
          </cell>
          <cell r="AP2">
            <v>72.716324119633441</v>
          </cell>
          <cell r="AQ2">
            <v>56.176305471385412</v>
          </cell>
          <cell r="AR2">
            <v>79.132827358258666</v>
          </cell>
          <cell r="AS2">
            <v>100</v>
          </cell>
          <cell r="AT2">
            <v>100</v>
          </cell>
          <cell r="AU2">
            <v>98.402972700282533</v>
          </cell>
          <cell r="AV2">
            <v>100</v>
          </cell>
          <cell r="AW2">
            <v>99.006537573605002</v>
          </cell>
          <cell r="AX2">
            <v>100</v>
          </cell>
          <cell r="AY2">
            <v>64.669182052031147</v>
          </cell>
          <cell r="AZ2">
            <v>99.297258756400979</v>
          </cell>
          <cell r="BA2">
            <v>76.946864663554422</v>
          </cell>
          <cell r="BB2">
            <v>96.213279416856437</v>
          </cell>
          <cell r="BC2">
            <v>75.089227528371723</v>
          </cell>
          <cell r="BD2">
            <v>94.585928855281324</v>
          </cell>
        </row>
        <row r="3">
          <cell r="A3">
            <v>2</v>
          </cell>
          <cell r="B3" t="str">
            <v>25-34</v>
          </cell>
          <cell r="C3">
            <v>67.964654599852864</v>
          </cell>
          <cell r="D3">
            <v>73</v>
          </cell>
          <cell r="E3">
            <v>85.63347158055879</v>
          </cell>
          <cell r="F3">
            <v>266</v>
          </cell>
          <cell r="G3">
            <v>80.901044596647921</v>
          </cell>
          <cell r="H3">
            <v>339</v>
          </cell>
          <cell r="I3">
            <v>92.15246610201126</v>
          </cell>
          <cell r="J3">
            <v>50</v>
          </cell>
          <cell r="K3">
            <v>97.180890809903261</v>
          </cell>
          <cell r="L3">
            <v>228</v>
          </cell>
          <cell r="M3">
            <v>96.049435548351312</v>
          </cell>
          <cell r="N3">
            <v>278</v>
          </cell>
          <cell r="O3">
            <v>90.969014122480658</v>
          </cell>
          <cell r="P3">
            <v>47</v>
          </cell>
          <cell r="Q3">
            <v>90.459684070670448</v>
          </cell>
          <cell r="R3">
            <v>221</v>
          </cell>
          <cell r="S3">
            <v>90.569639551244606</v>
          </cell>
          <cell r="T3">
            <v>268</v>
          </cell>
          <cell r="U3">
            <v>6.3260540178020355</v>
          </cell>
          <cell r="V3">
            <v>2.5446186552363201</v>
          </cell>
          <cell r="W3">
            <v>2.4179716211994733</v>
          </cell>
          <cell r="X3">
            <v>4.5274046809658772</v>
          </cell>
          <cell r="Y3">
            <v>1.3975283604309958</v>
          </cell>
          <cell r="Z3">
            <v>1.5033975390606729</v>
          </cell>
          <cell r="AA3">
            <v>4.3867268900678056</v>
          </cell>
          <cell r="AB3">
            <v>2.2850979520416153</v>
          </cell>
          <cell r="AC3">
            <v>2.0106597520217955</v>
          </cell>
          <cell r="AD3" t="str">
            <v>50/73</v>
          </cell>
          <cell r="AE3" t="str">
            <v>228/266</v>
          </cell>
          <cell r="AF3" t="str">
            <v>278/339</v>
          </cell>
          <cell r="AG3" t="str">
            <v>47/50</v>
          </cell>
          <cell r="AH3" t="str">
            <v>221/228</v>
          </cell>
          <cell r="AI3" t="str">
            <v>268/278</v>
          </cell>
          <cell r="AJ3" t="str">
            <v>43/47</v>
          </cell>
          <cell r="AK3" t="str">
            <v>200/221</v>
          </cell>
          <cell r="AL3" t="str">
            <v>243/268</v>
          </cell>
          <cell r="AM3">
            <v>54.935902463389638</v>
          </cell>
          <cell r="AN3">
            <v>80.993406736316103</v>
          </cell>
          <cell r="AO3">
            <v>80.39273135804433</v>
          </cell>
          <cell r="AP3">
            <v>90.874211803073266</v>
          </cell>
          <cell r="AQ3">
            <v>75.921138823324199</v>
          </cell>
          <cell r="AR3">
            <v>85.880950369971643</v>
          </cell>
          <cell r="AS3">
            <v>82.828101617646269</v>
          </cell>
          <cell r="AT3">
            <v>100</v>
          </cell>
          <cell r="AU3">
            <v>94.302627273029515</v>
          </cell>
          <cell r="AV3">
            <v>100</v>
          </cell>
          <cell r="AW3">
            <v>92.953130356541408</v>
          </cell>
          <cell r="AX3">
            <v>99.145740740161216</v>
          </cell>
          <cell r="AY3">
            <v>81.934380971986414</v>
          </cell>
          <cell r="AZ3">
            <v>100</v>
          </cell>
          <cell r="BA3">
            <v>85.753436741623119</v>
          </cell>
          <cell r="BB3">
            <v>95.165931399717778</v>
          </cell>
          <cell r="BC3">
            <v>86.428608275486312</v>
          </cell>
          <cell r="BD3">
            <v>94.7106708270029</v>
          </cell>
        </row>
        <row r="4">
          <cell r="A4">
            <v>3</v>
          </cell>
          <cell r="B4" t="str">
            <v>35-49</v>
          </cell>
          <cell r="C4">
            <v>73.123170737591778</v>
          </cell>
          <cell r="D4">
            <v>223</v>
          </cell>
          <cell r="E4">
            <v>86.9612285717254</v>
          </cell>
          <cell r="F4">
            <v>579</v>
          </cell>
          <cell r="G4">
            <v>82.533708421072433</v>
          </cell>
          <cell r="H4">
            <v>802</v>
          </cell>
          <cell r="I4">
            <v>94.701265385836408</v>
          </cell>
          <cell r="J4">
            <v>182</v>
          </cell>
          <cell r="K4">
            <v>97.806769158947688</v>
          </cell>
          <cell r="L4">
            <v>514</v>
          </cell>
          <cell r="M4">
            <v>96.926448037784795</v>
          </cell>
          <cell r="N4">
            <v>696</v>
          </cell>
          <cell r="O4">
            <v>93.671936688089815</v>
          </cell>
          <cell r="P4">
            <v>175</v>
          </cell>
          <cell r="Q4">
            <v>96.281187513658324</v>
          </cell>
          <cell r="R4">
            <v>504</v>
          </cell>
          <cell r="S4">
            <v>95.558520262727725</v>
          </cell>
          <cell r="T4">
            <v>679</v>
          </cell>
          <cell r="U4">
            <v>4.4553809174429357</v>
          </cell>
          <cell r="V4">
            <v>1.7381062032325856</v>
          </cell>
          <cell r="W4">
            <v>1.7848126567742322</v>
          </cell>
          <cell r="X4">
            <v>2.2094753320642289</v>
          </cell>
          <cell r="Y4">
            <v>0.75565249022831249</v>
          </cell>
          <cell r="Z4">
            <v>0.83023193802767814</v>
          </cell>
          <cell r="AA4">
            <v>2.1798266307377707</v>
          </cell>
          <cell r="AB4">
            <v>0.89899970044904109</v>
          </cell>
          <cell r="AC4">
            <v>0.97394220583462854</v>
          </cell>
          <cell r="AD4" t="str">
            <v>182/223</v>
          </cell>
          <cell r="AE4" t="str">
            <v>514/579</v>
          </cell>
          <cell r="AF4" t="str">
            <v>696/802</v>
          </cell>
          <cell r="AG4" t="str">
            <v>175/182</v>
          </cell>
          <cell r="AH4" t="str">
            <v>504/514</v>
          </cell>
          <cell r="AI4" t="str">
            <v>679/696</v>
          </cell>
          <cell r="AJ4" t="str">
            <v>163/175</v>
          </cell>
          <cell r="AK4" t="str">
            <v>484/504</v>
          </cell>
          <cell r="AL4" t="str">
            <v>647/679</v>
          </cell>
          <cell r="AM4">
            <v>63.947141970916668</v>
          </cell>
          <cell r="AN4">
            <v>82.299199504266895</v>
          </cell>
          <cell r="AO4">
            <v>83.381531837388223</v>
          </cell>
          <cell r="AP4">
            <v>90.540925306062576</v>
          </cell>
          <cell r="AQ4">
            <v>78.857817945003845</v>
          </cell>
          <cell r="AR4">
            <v>86.209598897141021</v>
          </cell>
          <cell r="AS4">
            <v>90.150765758092717</v>
          </cell>
          <cell r="AT4">
            <v>99.251765013580098</v>
          </cell>
          <cell r="AU4">
            <v>96.25047372283845</v>
          </cell>
          <cell r="AV4">
            <v>99.36306459505694</v>
          </cell>
          <cell r="AW4">
            <v>95.216553353689704</v>
          </cell>
          <cell r="AX4">
            <v>98.636342721879885</v>
          </cell>
          <cell r="AY4">
            <v>89.182499703767036</v>
          </cell>
          <cell r="AZ4">
            <v>98.161373672412594</v>
          </cell>
          <cell r="BA4">
            <v>94.429662971669856</v>
          </cell>
          <cell r="BB4">
            <v>98.132712055646792</v>
          </cell>
          <cell r="BC4">
            <v>93.55264874165772</v>
          </cell>
          <cell r="BD4">
            <v>97.564391783797745</v>
          </cell>
        </row>
        <row r="5">
          <cell r="A5">
            <v>4</v>
          </cell>
          <cell r="B5" t="str">
            <v>15-49</v>
          </cell>
          <cell r="C5">
            <v>73.330907386084832</v>
          </cell>
          <cell r="D5">
            <v>321</v>
          </cell>
          <cell r="E5">
            <v>83.644391670498408</v>
          </cell>
          <cell r="F5">
            <v>935</v>
          </cell>
          <cell r="G5">
            <v>80.519554671393365</v>
          </cell>
          <cell r="H5">
            <v>1256</v>
          </cell>
          <cell r="I5">
            <v>94.779556051371543</v>
          </cell>
          <cell r="J5">
            <v>252</v>
          </cell>
          <cell r="K5">
            <v>97.752263445832767</v>
          </cell>
          <cell r="L5">
            <v>800</v>
          </cell>
          <cell r="M5">
            <v>96.931987804450415</v>
          </cell>
          <cell r="N5">
            <v>1052</v>
          </cell>
          <cell r="O5">
            <v>91.589682455631774</v>
          </cell>
          <cell r="P5">
            <v>242</v>
          </cell>
          <cell r="Q5">
            <v>93.842073779117896</v>
          </cell>
          <cell r="R5">
            <v>782</v>
          </cell>
          <cell r="S5">
            <v>93.234360048989132</v>
          </cell>
          <cell r="T5">
            <v>1024</v>
          </cell>
          <cell r="U5">
            <v>3.3150842886959393</v>
          </cell>
          <cell r="V5">
            <v>1.4772005760404314</v>
          </cell>
          <cell r="W5">
            <v>1.4901133966788738</v>
          </cell>
          <cell r="X5">
            <v>1.7883306481628545</v>
          </cell>
          <cell r="Y5">
            <v>0.60225962966391944</v>
          </cell>
          <cell r="Z5">
            <v>0.66581024594606752</v>
          </cell>
          <cell r="AA5">
            <v>2.1217227458980461</v>
          </cell>
          <cell r="AB5">
            <v>0.91616835161773802</v>
          </cell>
          <cell r="AC5">
            <v>0.98988031361116435</v>
          </cell>
          <cell r="AD5" t="str">
            <v>252/321</v>
          </cell>
          <cell r="AE5" t="str">
            <v>800/935</v>
          </cell>
          <cell r="AF5" t="str">
            <v>1052/1256</v>
          </cell>
          <cell r="AG5" t="str">
            <v>242/252</v>
          </cell>
          <cell r="AH5" t="str">
            <v>782/800</v>
          </cell>
          <cell r="AI5" t="str">
            <v>1024/1052</v>
          </cell>
          <cell r="AJ5" t="str">
            <v>221/242</v>
          </cell>
          <cell r="AK5" t="str">
            <v>733/782</v>
          </cell>
          <cell r="AL5" t="str">
            <v>954/1024</v>
          </cell>
          <cell r="AM5">
            <v>66.503363487888777</v>
          </cell>
          <cell r="AN5">
            <v>80.158451284280886</v>
          </cell>
          <cell r="AO5">
            <v>80.602040133993739</v>
          </cell>
          <cell r="AP5">
            <v>86.686743207003076</v>
          </cell>
          <cell r="AQ5">
            <v>77.450608682959043</v>
          </cell>
          <cell r="AR5">
            <v>83.588500659827687</v>
          </cell>
          <cell r="AS5">
            <v>91.096420136409833</v>
          </cell>
          <cell r="AT5">
            <v>98.462691966333267</v>
          </cell>
          <cell r="AU5">
            <v>96.511886519773</v>
          </cell>
          <cell r="AV5">
            <v>98.992640371892534</v>
          </cell>
          <cell r="AW5">
            <v>95.56072593410633</v>
          </cell>
          <cell r="AX5">
            <v>98.3032496747945</v>
          </cell>
          <cell r="AY5">
            <v>87.219912662201139</v>
          </cell>
          <cell r="AZ5">
            <v>95.959452249062409</v>
          </cell>
          <cell r="BA5">
            <v>91.955189738148718</v>
          </cell>
          <cell r="BB5">
            <v>95.728957820087075</v>
          </cell>
          <cell r="BC5">
            <v>91.195663380495404</v>
          </cell>
          <cell r="BD5">
            <v>95.273056717482845</v>
          </cell>
        </row>
        <row r="6">
          <cell r="A6">
            <v>5</v>
          </cell>
          <cell r="B6" t="str">
            <v>50+</v>
          </cell>
          <cell r="C6">
            <v>87.216963325728599</v>
          </cell>
          <cell r="D6">
            <v>230</v>
          </cell>
          <cell r="E6">
            <v>87.948098785931691</v>
          </cell>
          <cell r="F6">
            <v>364</v>
          </cell>
          <cell r="G6">
            <v>87.656326047048836</v>
          </cell>
          <cell r="H6">
            <v>594</v>
          </cell>
          <cell r="I6">
            <v>99.523553895441566</v>
          </cell>
          <cell r="J6">
            <v>204</v>
          </cell>
          <cell r="K6">
            <v>100</v>
          </cell>
          <cell r="L6">
            <v>328</v>
          </cell>
          <cell r="M6">
            <v>99.810818640373043</v>
          </cell>
          <cell r="N6">
            <v>532</v>
          </cell>
          <cell r="O6">
            <v>94.862091604564</v>
          </cell>
          <cell r="P6">
            <v>203</v>
          </cell>
          <cell r="Q6">
            <v>97.540267330754943</v>
          </cell>
          <cell r="R6">
            <v>328</v>
          </cell>
          <cell r="S6">
            <v>96.479910863406019</v>
          </cell>
          <cell r="T6">
            <v>531</v>
          </cell>
          <cell r="U6">
            <v>2.8430139117014996</v>
          </cell>
          <cell r="V6">
            <v>2.1271995532884391</v>
          </cell>
          <cell r="W6">
            <v>1.7350191767063483</v>
          </cell>
          <cell r="X6">
            <v>0.33816969625908766</v>
          </cell>
          <cell r="Y6">
            <v>0</v>
          </cell>
          <cell r="Z6">
            <v>0.13412409690236493</v>
          </cell>
          <cell r="AA6">
            <v>1.9018006861959411</v>
          </cell>
          <cell r="AB6">
            <v>1.112659175061764</v>
          </cell>
          <cell r="AC6">
            <v>0.99446919456960337</v>
          </cell>
          <cell r="AD6" t="str">
            <v>204/230</v>
          </cell>
          <cell r="AE6" t="str">
            <v>328/364</v>
          </cell>
          <cell r="AF6" t="str">
            <v>532/594</v>
          </cell>
          <cell r="AG6" t="str">
            <v>203/204</v>
          </cell>
          <cell r="AH6" t="str">
            <v>328/328</v>
          </cell>
          <cell r="AI6" t="str">
            <v>531/532</v>
          </cell>
          <cell r="AJ6" t="str">
            <v>194/203</v>
          </cell>
          <cell r="AK6" t="str">
            <v>321/328</v>
          </cell>
          <cell r="AL6" t="str">
            <v>515/531</v>
          </cell>
          <cell r="AM6">
            <v>81.361666568565383</v>
          </cell>
          <cell r="AN6">
            <v>93.072260082891816</v>
          </cell>
          <cell r="AO6">
            <v>83.567049296534549</v>
          </cell>
          <cell r="AP6">
            <v>92.329148275328848</v>
          </cell>
          <cell r="AQ6">
            <v>84.082987162855815</v>
          </cell>
          <cell r="AR6">
            <v>91.229664931241857</v>
          </cell>
          <cell r="AS6">
            <v>98.827080368623101</v>
          </cell>
          <cell r="AT6">
            <v>100</v>
          </cell>
          <cell r="AU6">
            <v>100</v>
          </cell>
          <cell r="AV6">
            <v>100</v>
          </cell>
          <cell r="AW6">
            <v>99.534584891949407</v>
          </cell>
          <cell r="AX6">
            <v>100</v>
          </cell>
          <cell r="AY6">
            <v>90.945259771690772</v>
          </cell>
          <cell r="AZ6">
            <v>98.778923437437243</v>
          </cell>
          <cell r="BA6">
            <v>95.248702863640546</v>
          </cell>
          <cell r="BB6">
            <v>99.831831797869327</v>
          </cell>
          <cell r="BC6">
            <v>94.431763217664383</v>
          </cell>
          <cell r="BD6">
            <v>98.528058509147641</v>
          </cell>
        </row>
        <row r="7">
          <cell r="A7">
            <v>6</v>
          </cell>
          <cell r="B7" t="str">
            <v>15+</v>
          </cell>
          <cell r="C7">
            <v>78.353984414658555</v>
          </cell>
          <cell r="D7">
            <v>551</v>
          </cell>
          <cell r="E7">
            <v>84.808948949299037</v>
          </cell>
          <cell r="F7">
            <v>1299</v>
          </cell>
          <cell r="G7">
            <v>82.666602431444801</v>
          </cell>
          <cell r="H7">
            <v>1850</v>
          </cell>
          <cell r="I7">
            <v>96.689740417635733</v>
          </cell>
          <cell r="J7">
            <v>456</v>
          </cell>
          <cell r="K7">
            <v>98.383000476186737</v>
          </cell>
          <cell r="L7">
            <v>1128</v>
          </cell>
          <cell r="M7">
            <v>97.850339943756211</v>
          </cell>
          <cell r="N7">
            <v>1584</v>
          </cell>
          <cell r="O7">
            <v>92.945945359116138</v>
          </cell>
          <cell r="P7">
            <v>445</v>
          </cell>
          <cell r="Q7">
            <v>94.896879542556135</v>
          </cell>
          <cell r="R7">
            <v>1110</v>
          </cell>
          <cell r="S7">
            <v>94.290439976196254</v>
          </cell>
          <cell r="T7">
            <v>1555</v>
          </cell>
          <cell r="U7">
            <v>2.3575375502792184</v>
          </cell>
          <cell r="V7">
            <v>1.2245210345467616</v>
          </cell>
          <cell r="W7">
            <v>1.2364674427531193</v>
          </cell>
          <cell r="X7">
            <v>1.0829841030376703</v>
          </cell>
          <cell r="Y7">
            <v>0.43536201378572992</v>
          </cell>
          <cell r="Z7">
            <v>0.4577617402691887</v>
          </cell>
          <cell r="AA7">
            <v>1.4485533696924928</v>
          </cell>
          <cell r="AB7">
            <v>0.72170147288657416</v>
          </cell>
          <cell r="AC7">
            <v>0.73339952442428802</v>
          </cell>
          <cell r="AD7" t="str">
            <v>456/551</v>
          </cell>
          <cell r="AE7" t="str">
            <v>1128/1299</v>
          </cell>
          <cell r="AF7" t="str">
            <v>1584/1850</v>
          </cell>
          <cell r="AG7" t="str">
            <v>445/456</v>
          </cell>
          <cell r="AH7" t="str">
            <v>1110/1128</v>
          </cell>
          <cell r="AI7" t="str">
            <v>1555/1584</v>
          </cell>
          <cell r="AJ7" t="str">
            <v>415/445</v>
          </cell>
          <cell r="AK7" t="str">
            <v>1054/1110</v>
          </cell>
          <cell r="AL7" t="str">
            <v>1469/1555</v>
          </cell>
          <cell r="AM7">
            <v>73.49854494029492</v>
          </cell>
          <cell r="AN7">
            <v>83.209423889022176</v>
          </cell>
          <cell r="AO7">
            <v>82.287000669992622</v>
          </cell>
          <cell r="AP7">
            <v>87.330897228605451</v>
          </cell>
          <cell r="AQ7">
            <v>80.120050063870465</v>
          </cell>
          <cell r="AR7">
            <v>85.213154799019136</v>
          </cell>
          <cell r="AS7">
            <v>94.459292905410692</v>
          </cell>
          <cell r="AT7">
            <v>98.920187929860774</v>
          </cell>
          <cell r="AU7">
            <v>97.486355624390725</v>
          </cell>
          <cell r="AV7">
            <v>99.279645327982763</v>
          </cell>
          <cell r="AW7">
            <v>96.907561991696383</v>
          </cell>
          <cell r="AX7">
            <v>98.793117895816053</v>
          </cell>
          <cell r="AY7">
            <v>89.962593848513748</v>
          </cell>
          <cell r="AZ7">
            <v>95.929296869718542</v>
          </cell>
          <cell r="BA7">
            <v>93.41050753556739</v>
          </cell>
          <cell r="BB7">
            <v>96.38325154954488</v>
          </cell>
          <cell r="BC7">
            <v>92.779975381073484</v>
          </cell>
          <cell r="BD7">
            <v>95.800904571319009</v>
          </cell>
        </row>
      </sheetData>
      <sheetData sheetId="56">
        <row r="1">
          <cell r="A1" t="str">
            <v>order</v>
          </cell>
          <cell r="B1" t="str">
            <v>row</v>
          </cell>
          <cell r="C1" t="str">
            <v>MaleSRPosP</v>
          </cell>
          <cell r="D1" t="str">
            <v>MaleSRPosN</v>
          </cell>
          <cell r="E1" t="str">
            <v>FemaleSRPosP</v>
          </cell>
          <cell r="F1" t="str">
            <v>FemaleSRPosN</v>
          </cell>
          <cell r="G1" t="str">
            <v>TotalSRPosP</v>
          </cell>
          <cell r="H1" t="str">
            <v>TotalSRPosN</v>
          </cell>
          <cell r="I1" t="str">
            <v>MaleSRArtP</v>
          </cell>
          <cell r="J1" t="str">
            <v>MaleSRArtN</v>
          </cell>
          <cell r="K1" t="str">
            <v>FemaleSRArtP</v>
          </cell>
          <cell r="L1" t="str">
            <v>FemaleSRArtN</v>
          </cell>
          <cell r="M1" t="str">
            <v>TotalSRArtP</v>
          </cell>
          <cell r="N1" t="str">
            <v>TotalSRArtN</v>
          </cell>
          <cell r="O1" t="str">
            <v>MaleVsP</v>
          </cell>
          <cell r="P1" t="str">
            <v>MaleVsN</v>
          </cell>
          <cell r="Q1" t="str">
            <v>FemaleVsP</v>
          </cell>
          <cell r="R1" t="str">
            <v>FemaleVsN</v>
          </cell>
          <cell r="S1" t="str">
            <v>TotalVsP</v>
          </cell>
          <cell r="T1" t="str">
            <v>TotalVsN</v>
          </cell>
          <cell r="U1" t="str">
            <v>MaleSRPosJKseP</v>
          </cell>
          <cell r="V1" t="str">
            <v>FemaleSRPosJKseP</v>
          </cell>
          <cell r="W1" t="str">
            <v>TotalSRPosJKseP</v>
          </cell>
          <cell r="X1" t="str">
            <v>MaleSRArtJKseP</v>
          </cell>
          <cell r="Y1" t="str">
            <v>FemaleSRArtJKseP</v>
          </cell>
          <cell r="Z1" t="str">
            <v>TotalSRArtJKseP</v>
          </cell>
          <cell r="AA1" t="str">
            <v>MaleVsJKseP</v>
          </cell>
          <cell r="AB1" t="str">
            <v>FemaleVsJKseP</v>
          </cell>
          <cell r="AC1" t="str">
            <v>TotalVsJKseP</v>
          </cell>
          <cell r="AD1" t="str">
            <v>MaleSRPosNoverN</v>
          </cell>
          <cell r="AE1" t="str">
            <v>FemaleSRPosNoverN</v>
          </cell>
          <cell r="AF1" t="str">
            <v>TotalSRPosNoverN</v>
          </cell>
          <cell r="AG1" t="str">
            <v>MaleSRArtNoverN</v>
          </cell>
          <cell r="AH1" t="str">
            <v>FemaleSRArtNoverN</v>
          </cell>
          <cell r="AI1" t="str">
            <v>TotalSRArtNoverN</v>
          </cell>
          <cell r="AJ1" t="str">
            <v>MaleVsNoverN</v>
          </cell>
          <cell r="AK1" t="str">
            <v>FemaleVsNoverN</v>
          </cell>
          <cell r="AL1" t="str">
            <v>TotalVsNoverN</v>
          </cell>
          <cell r="AM1" t="str">
            <v>MaleSRPosJKLCLP</v>
          </cell>
          <cell r="AN1" t="str">
            <v>MaleSRPosJKUCLP</v>
          </cell>
          <cell r="AO1" t="str">
            <v>FemaleSRPosJKLCLP</v>
          </cell>
          <cell r="AP1" t="str">
            <v>FemaleSRPosJKUCLP</v>
          </cell>
          <cell r="AQ1" t="str">
            <v>TotalSRPosJKLCLP</v>
          </cell>
          <cell r="AR1" t="str">
            <v>TotalSRPosJKUCLP</v>
          </cell>
          <cell r="AS1" t="str">
            <v>MaleSRArtJKLCLP</v>
          </cell>
          <cell r="AT1" t="str">
            <v>MaleSRArtJKUCLP</v>
          </cell>
          <cell r="AU1" t="str">
            <v>FemaleSRArtJKLCLP</v>
          </cell>
          <cell r="AV1" t="str">
            <v>FemaleSRArtJKUCLP</v>
          </cell>
          <cell r="AW1" t="str">
            <v>TotalSRArtJKLCLP</v>
          </cell>
          <cell r="AX1" t="str">
            <v>TotalSRArtJKUCLP</v>
          </cell>
          <cell r="AY1" t="str">
            <v>MaleVsJKLCLP</v>
          </cell>
          <cell r="AZ1" t="str">
            <v>MaleVsJKUCLP</v>
          </cell>
          <cell r="BA1" t="str">
            <v>FemaleVsJKLCLP</v>
          </cell>
          <cell r="BB1" t="str">
            <v>FemaleVsJKUCLP</v>
          </cell>
          <cell r="BC1" t="str">
            <v>TotalVsJKLCLP</v>
          </cell>
          <cell r="BD1" t="str">
            <v>TotalVsJKUCLP</v>
          </cell>
        </row>
        <row r="2">
          <cell r="A2">
            <v>1</v>
          </cell>
          <cell r="B2" t="str">
            <v>15-24</v>
          </cell>
          <cell r="C2">
            <v>82.856142351504928</v>
          </cell>
          <cell r="D2">
            <v>25</v>
          </cell>
          <cell r="E2">
            <v>55.764793765380851</v>
          </cell>
          <cell r="F2">
            <v>90</v>
          </cell>
          <cell r="G2">
            <v>63.702076930973774</v>
          </cell>
          <cell r="H2">
            <v>115</v>
          </cell>
          <cell r="I2">
            <v>82.856142351504928</v>
          </cell>
          <cell r="J2">
            <v>25</v>
          </cell>
          <cell r="K2">
            <v>55.45693607575928</v>
          </cell>
          <cell r="L2">
            <v>90</v>
          </cell>
          <cell r="M2">
            <v>63.484416067451988</v>
          </cell>
          <cell r="N2">
            <v>115</v>
          </cell>
          <cell r="O2">
            <v>71.530642248790329</v>
          </cell>
          <cell r="P2">
            <v>25</v>
          </cell>
          <cell r="Q2">
            <v>52.180159399827751</v>
          </cell>
          <cell r="R2">
            <v>90</v>
          </cell>
          <cell r="S2">
            <v>57.849506618734104</v>
          </cell>
          <cell r="T2">
            <v>115</v>
          </cell>
          <cell r="U2">
            <v>7.4589180299093751</v>
          </cell>
          <cell r="V2">
            <v>6.1861793429653433</v>
          </cell>
          <cell r="W2">
            <v>5.3334061509035209</v>
          </cell>
          <cell r="X2">
            <v>7.4589180299093751</v>
          </cell>
          <cell r="Y2">
            <v>6.1846084611180547</v>
          </cell>
          <cell r="Z2">
            <v>5.3432626878376972</v>
          </cell>
          <cell r="AA2">
            <v>9.6803037928937581</v>
          </cell>
          <cell r="AB2">
            <v>6.1113221570966898</v>
          </cell>
          <cell r="AC2">
            <v>5.4557222927549214</v>
          </cell>
          <cell r="AD2" t="str">
            <v>19/25</v>
          </cell>
          <cell r="AE2" t="str">
            <v>55/90</v>
          </cell>
          <cell r="AF2" t="str">
            <v>74/115</v>
          </cell>
          <cell r="AG2" t="str">
            <v>19/25</v>
          </cell>
          <cell r="AH2" t="str">
            <v>54/90</v>
          </cell>
          <cell r="AI2" t="str">
            <v>73/115</v>
          </cell>
          <cell r="AJ2" t="str">
            <v>15/25</v>
          </cell>
          <cell r="AK2" t="str">
            <v>50/90</v>
          </cell>
          <cell r="AL2" t="str">
            <v>65/115</v>
          </cell>
          <cell r="AM2">
            <v>67.494213107079844</v>
          </cell>
          <cell r="AN2">
            <v>98.218071595930013</v>
          </cell>
          <cell r="AO2">
            <v>43.024118914297617</v>
          </cell>
          <cell r="AP2">
            <v>68.505468616464086</v>
          </cell>
          <cell r="AQ2">
            <v>52.717721345696354</v>
          </cell>
          <cell r="AR2">
            <v>74.686432516251188</v>
          </cell>
          <cell r="AS2">
            <v>67.494213107079844</v>
          </cell>
          <cell r="AT2">
            <v>98.218071595930013</v>
          </cell>
          <cell r="AU2">
            <v>42.719496516402359</v>
          </cell>
          <cell r="AV2">
            <v>68.194375635116202</v>
          </cell>
          <cell r="AW2">
            <v>52.479760564361996</v>
          </cell>
          <cell r="AX2">
            <v>74.489071570541981</v>
          </cell>
          <cell r="AY2">
            <v>51.593683384961594</v>
          </cell>
          <cell r="AZ2">
            <v>91.467601112619064</v>
          </cell>
          <cell r="BA2">
            <v>39.593655808991628</v>
          </cell>
          <cell r="BB2">
            <v>64.766662990663875</v>
          </cell>
          <cell r="BC2">
            <v>46.61323622368969</v>
          </cell>
          <cell r="BD2">
            <v>69.085777013778511</v>
          </cell>
        </row>
        <row r="3">
          <cell r="A3">
            <v>2</v>
          </cell>
          <cell r="B3" t="str">
            <v>25-34</v>
          </cell>
          <cell r="C3">
            <v>65.756457417653564</v>
          </cell>
          <cell r="D3">
            <v>73</v>
          </cell>
          <cell r="E3">
            <v>84.065520948429409</v>
          </cell>
          <cell r="F3">
            <v>266</v>
          </cell>
          <cell r="G3">
            <v>79.161609928365166</v>
          </cell>
          <cell r="H3">
            <v>339</v>
          </cell>
          <cell r="I3">
            <v>60.422908109279163</v>
          </cell>
          <cell r="J3">
            <v>73</v>
          </cell>
          <cell r="K3">
            <v>81.77387024169353</v>
          </cell>
          <cell r="L3">
            <v>266</v>
          </cell>
          <cell r="M3">
            <v>76.055215198844152</v>
          </cell>
          <cell r="N3">
            <v>339</v>
          </cell>
          <cell r="O3">
            <v>56.455732285502947</v>
          </cell>
          <cell r="P3">
            <v>73</v>
          </cell>
          <cell r="Q3">
            <v>76.069551375177866</v>
          </cell>
          <cell r="R3">
            <v>266</v>
          </cell>
          <cell r="S3">
            <v>70.816173810687687</v>
          </cell>
          <cell r="T3">
            <v>339</v>
          </cell>
          <cell r="U3">
            <v>6.329198341463985</v>
          </cell>
          <cell r="V3">
            <v>2.6000320138441051</v>
          </cell>
          <cell r="W3">
            <v>2.4408448165834598</v>
          </cell>
          <cell r="X3">
            <v>6.543424604539716</v>
          </cell>
          <cell r="Y3">
            <v>2.70259954539898</v>
          </cell>
          <cell r="Z3">
            <v>2.5531672236157723</v>
          </cell>
          <cell r="AA3">
            <v>6.6276820391181284</v>
          </cell>
          <cell r="AB3">
            <v>2.8997110923364176</v>
          </cell>
          <cell r="AC3">
            <v>2.6484945943982838</v>
          </cell>
          <cell r="AD3" t="str">
            <v>48/73</v>
          </cell>
          <cell r="AE3" t="str">
            <v>226/266</v>
          </cell>
          <cell r="AF3" t="str">
            <v>274/339</v>
          </cell>
          <cell r="AG3" t="str">
            <v>45/73</v>
          </cell>
          <cell r="AH3" t="str">
            <v>220/266</v>
          </cell>
          <cell r="AI3" t="str">
            <v>265/339</v>
          </cell>
          <cell r="AJ3" t="str">
            <v>42/73</v>
          </cell>
          <cell r="AK3" t="str">
            <v>204/266</v>
          </cell>
          <cell r="AL3" t="str">
            <v>246/339</v>
          </cell>
          <cell r="AM3">
            <v>52.72122942538622</v>
          </cell>
          <cell r="AN3">
            <v>78.791685409920916</v>
          </cell>
          <cell r="AO3">
            <v>78.710654777524653</v>
          </cell>
          <cell r="AP3">
            <v>89.420387119334151</v>
          </cell>
          <cell r="AQ3">
            <v>74.13459592732346</v>
          </cell>
          <cell r="AR3">
            <v>84.188623929406887</v>
          </cell>
          <cell r="AS3">
            <v>46.946472869195063</v>
          </cell>
          <cell r="AT3">
            <v>73.899343349363249</v>
          </cell>
          <cell r="AU3">
            <v>76.207762285290784</v>
          </cell>
          <cell r="AV3">
            <v>87.33997819809629</v>
          </cell>
          <cell r="AW3">
            <v>70.796868870181356</v>
          </cell>
          <cell r="AX3">
            <v>81.313561527506948</v>
          </cell>
          <cell r="AY3">
            <v>42.805765610548519</v>
          </cell>
          <cell r="AZ3">
            <v>70.105698960457374</v>
          </cell>
          <cell r="BA3">
            <v>70.097484588664614</v>
          </cell>
          <cell r="BB3">
            <v>82.041618161691119</v>
          </cell>
          <cell r="BC3">
            <v>65.361497086765695</v>
          </cell>
          <cell r="BD3">
            <v>76.270850534609679</v>
          </cell>
        </row>
        <row r="4">
          <cell r="A4">
            <v>3</v>
          </cell>
          <cell r="B4" t="str">
            <v>35-49</v>
          </cell>
          <cell r="C4">
            <v>72.862325892457207</v>
          </cell>
          <cell r="D4">
            <v>223</v>
          </cell>
          <cell r="E4">
            <v>87.607436401510341</v>
          </cell>
          <cell r="F4">
            <v>579</v>
          </cell>
          <cell r="G4">
            <v>82.889702548613414</v>
          </cell>
          <cell r="H4">
            <v>802</v>
          </cell>
          <cell r="I4">
            <v>69.709866115898038</v>
          </cell>
          <cell r="J4">
            <v>223</v>
          </cell>
          <cell r="K4">
            <v>85.468707048554123</v>
          </cell>
          <cell r="L4">
            <v>579</v>
          </cell>
          <cell r="M4">
            <v>80.426627689110674</v>
          </cell>
          <cell r="N4">
            <v>802</v>
          </cell>
          <cell r="O4">
            <v>67.258520576395114</v>
          </cell>
          <cell r="P4">
            <v>223</v>
          </cell>
          <cell r="Q4">
            <v>83.18009707366771</v>
          </cell>
          <cell r="R4">
            <v>579</v>
          </cell>
          <cell r="S4">
            <v>78.085950075816939</v>
          </cell>
          <cell r="T4">
            <v>802</v>
          </cell>
          <cell r="U4">
            <v>4.442668713481507</v>
          </cell>
          <cell r="V4">
            <v>1.6431397038194369</v>
          </cell>
          <cell r="W4">
            <v>1.77135086862262</v>
          </cell>
          <cell r="X4">
            <v>4.2825972733697215</v>
          </cell>
          <cell r="Y4">
            <v>1.7455865121320622</v>
          </cell>
          <cell r="Z4">
            <v>1.7768434955560841</v>
          </cell>
          <cell r="AA4">
            <v>4.3285740407882685</v>
          </cell>
          <cell r="AB4">
            <v>1.8483408587303012</v>
          </cell>
          <cell r="AC4">
            <v>1.8541762276798743</v>
          </cell>
          <cell r="AD4" t="str">
            <v>180/223</v>
          </cell>
          <cell r="AE4" t="str">
            <v>514/579</v>
          </cell>
          <cell r="AF4" t="str">
            <v>694/802</v>
          </cell>
          <cell r="AG4" t="str">
            <v>174/223</v>
          </cell>
          <cell r="AH4" t="str">
            <v>503/579</v>
          </cell>
          <cell r="AI4" t="str">
            <v>677/802</v>
          </cell>
          <cell r="AJ4" t="str">
            <v>166/223</v>
          </cell>
          <cell r="AK4" t="str">
            <v>488/579</v>
          </cell>
          <cell r="AL4" t="str">
            <v>654/802</v>
          </cell>
          <cell r="AM4">
            <v>63.712478399931129</v>
          </cell>
          <cell r="AN4">
            <v>82.012173384983299</v>
          </cell>
          <cell r="AO4">
            <v>84.223326833934564</v>
          </cell>
          <cell r="AP4">
            <v>90.991545969086118</v>
          </cell>
          <cell r="AQ4">
            <v>79.241537144232083</v>
          </cell>
          <cell r="AR4">
            <v>86.537867952994759</v>
          </cell>
          <cell r="AS4">
            <v>60.88969192547691</v>
          </cell>
          <cell r="AT4">
            <v>78.530040306319165</v>
          </cell>
          <cell r="AU4">
            <v>81.873604329651968</v>
          </cell>
          <cell r="AV4">
            <v>89.063809767456277</v>
          </cell>
          <cell r="AW4">
            <v>76.767150007803977</v>
          </cell>
          <cell r="AX4">
            <v>84.086105370417371</v>
          </cell>
          <cell r="AY4">
            <v>58.343655460944511</v>
          </cell>
          <cell r="AZ4">
            <v>76.173385691845709</v>
          </cell>
          <cell r="BA4">
            <v>79.373367816483508</v>
          </cell>
          <cell r="BB4">
            <v>86.986826330851912</v>
          </cell>
          <cell r="BC4">
            <v>74.26720265131155</v>
          </cell>
          <cell r="BD4">
            <v>81.904697500322328</v>
          </cell>
        </row>
        <row r="5">
          <cell r="A5">
            <v>4</v>
          </cell>
          <cell r="B5" t="str">
            <v>15-49</v>
          </cell>
          <cell r="C5">
            <v>72.181461725432456</v>
          </cell>
          <cell r="D5">
            <v>321</v>
          </cell>
          <cell r="E5">
            <v>83.187344550296288</v>
          </cell>
          <cell r="F5">
            <v>935</v>
          </cell>
          <cell r="G5">
            <v>79.852720779072428</v>
          </cell>
          <cell r="H5">
            <v>1256</v>
          </cell>
          <cell r="I5">
            <v>68.828692782156779</v>
          </cell>
          <cell r="J5">
            <v>321</v>
          </cell>
          <cell r="K5">
            <v>81.201288953909454</v>
          </cell>
          <cell r="L5">
            <v>935</v>
          </cell>
          <cell r="M5">
            <v>77.452570749053393</v>
          </cell>
          <cell r="N5">
            <v>1256</v>
          </cell>
          <cell r="O5">
            <v>65.107803309329114</v>
          </cell>
          <cell r="P5">
            <v>321</v>
          </cell>
          <cell r="Q5">
            <v>77.83477662815676</v>
          </cell>
          <cell r="R5">
            <v>935</v>
          </cell>
          <cell r="S5">
            <v>73.978687258495512</v>
          </cell>
          <cell r="T5">
            <v>1256</v>
          </cell>
          <cell r="U5">
            <v>3.2589536124075433</v>
          </cell>
          <cell r="V5">
            <v>1.5345384661227481</v>
          </cell>
          <cell r="W5">
            <v>1.5231107911356125</v>
          </cell>
          <cell r="X5">
            <v>3.2704214866294166</v>
          </cell>
          <cell r="Y5">
            <v>1.5081013547795241</v>
          </cell>
          <cell r="Z5">
            <v>1.5039114415777535</v>
          </cell>
          <cell r="AA5">
            <v>3.2979111027234955</v>
          </cell>
          <cell r="AB5">
            <v>1.5696118666797474</v>
          </cell>
          <cell r="AC5">
            <v>1.5406611306997551</v>
          </cell>
          <cell r="AD5" t="str">
            <v>247/321</v>
          </cell>
          <cell r="AE5" t="str">
            <v>795/935</v>
          </cell>
          <cell r="AF5" t="str">
            <v>1042/1256</v>
          </cell>
          <cell r="AG5" t="str">
            <v>238/321</v>
          </cell>
          <cell r="AH5" t="str">
            <v>777/935</v>
          </cell>
          <cell r="AI5" t="str">
            <v>1015/1256</v>
          </cell>
          <cell r="AJ5" t="str">
            <v>223/321</v>
          </cell>
          <cell r="AK5" t="str">
            <v>742/935</v>
          </cell>
          <cell r="AL5" t="str">
            <v>965/1256</v>
          </cell>
          <cell r="AM5">
            <v>65.469521119044472</v>
          </cell>
          <cell r="AN5">
            <v>78.893402331820454</v>
          </cell>
          <cell r="AO5">
            <v>80.02690341863358</v>
          </cell>
          <cell r="AP5">
            <v>86.34778568195901</v>
          </cell>
          <cell r="AQ5">
            <v>76.715815384614046</v>
          </cell>
          <cell r="AR5">
            <v>82.989626173530809</v>
          </cell>
          <cell r="AS5">
            <v>62.09313364669071</v>
          </cell>
          <cell r="AT5">
            <v>75.56425191762284</v>
          </cell>
          <cell r="AU5">
            <v>78.095296072281542</v>
          </cell>
          <cell r="AV5">
            <v>84.307281835537367</v>
          </cell>
          <cell r="AW5">
            <v>74.355207155197206</v>
          </cell>
          <cell r="AX5">
            <v>80.54993434290958</v>
          </cell>
          <cell r="AY5">
            <v>58.315628249716909</v>
          </cell>
          <cell r="AZ5">
            <v>71.899978368941319</v>
          </cell>
          <cell r="BA5">
            <v>74.602100475870742</v>
          </cell>
          <cell r="BB5">
            <v>81.067452780442778</v>
          </cell>
          <cell r="BC5">
            <v>70.805636263090861</v>
          </cell>
          <cell r="BD5">
            <v>77.151738253900163</v>
          </cell>
        </row>
        <row r="6">
          <cell r="A6">
            <v>5</v>
          </cell>
          <cell r="B6" t="str">
            <v>50+</v>
          </cell>
          <cell r="C6">
            <v>87.370216903671022</v>
          </cell>
          <cell r="D6">
            <v>230</v>
          </cell>
          <cell r="E6">
            <v>87.739774874454938</v>
          </cell>
          <cell r="F6">
            <v>364</v>
          </cell>
          <cell r="G6">
            <v>87.592296127791968</v>
          </cell>
          <cell r="H6">
            <v>594</v>
          </cell>
          <cell r="I6">
            <v>86.954675079391436</v>
          </cell>
          <cell r="J6">
            <v>230</v>
          </cell>
          <cell r="K6">
            <v>87.668539614037641</v>
          </cell>
          <cell r="L6">
            <v>364</v>
          </cell>
          <cell r="M6">
            <v>87.383659148238308</v>
          </cell>
          <cell r="N6">
            <v>594</v>
          </cell>
          <cell r="O6">
            <v>82.790655525807381</v>
          </cell>
          <cell r="P6">
            <v>230</v>
          </cell>
          <cell r="Q6">
            <v>85.801171020197998</v>
          </cell>
          <cell r="R6">
            <v>364</v>
          </cell>
          <cell r="S6">
            <v>84.59977073384934</v>
          </cell>
          <cell r="T6">
            <v>594</v>
          </cell>
          <cell r="U6">
            <v>2.8574352683310886</v>
          </cell>
          <cell r="V6">
            <v>2.135321747768955</v>
          </cell>
          <cell r="W6">
            <v>1.7360905185253566</v>
          </cell>
          <cell r="X6">
            <v>2.870169783437825</v>
          </cell>
          <cell r="Y6">
            <v>2.1353440170754188</v>
          </cell>
          <cell r="Z6">
            <v>1.7399490167120404</v>
          </cell>
          <cell r="AA6">
            <v>3.1979561972438617</v>
          </cell>
          <cell r="AB6">
            <v>2.2465405461244843</v>
          </cell>
          <cell r="AC6">
            <v>1.8576743110833398</v>
          </cell>
          <cell r="AD6" t="str">
            <v>204/230</v>
          </cell>
          <cell r="AE6" t="str">
            <v>327/364</v>
          </cell>
          <cell r="AF6" t="str">
            <v>531/594</v>
          </cell>
          <cell r="AG6" t="str">
            <v>203/230</v>
          </cell>
          <cell r="AH6" t="str">
            <v>326/364</v>
          </cell>
          <cell r="AI6" t="str">
            <v>529/594</v>
          </cell>
          <cell r="AJ6" t="str">
            <v>195/230</v>
          </cell>
          <cell r="AK6" t="str">
            <v>321/364</v>
          </cell>
          <cell r="AL6" t="str">
            <v>516/594</v>
          </cell>
          <cell r="AM6">
            <v>81.485218806546158</v>
          </cell>
          <cell r="AN6">
            <v>93.255215000795872</v>
          </cell>
          <cell r="AO6">
            <v>83.341997412392203</v>
          </cell>
          <cell r="AP6">
            <v>92.137552336517672</v>
          </cell>
          <cell r="AQ6">
            <v>84.01675077381951</v>
          </cell>
          <cell r="AR6">
            <v>91.167841481764427</v>
          </cell>
          <cell r="AS6">
            <v>81.043449757453629</v>
          </cell>
          <cell r="AT6">
            <v>92.865900401329242</v>
          </cell>
          <cell r="AU6">
            <v>83.270716287479701</v>
          </cell>
          <cell r="AV6">
            <v>92.066362940595582</v>
          </cell>
          <cell r="AW6">
            <v>83.800167068494659</v>
          </cell>
          <cell r="AX6">
            <v>90.967151227981972</v>
          </cell>
          <cell r="AY6">
            <v>76.204341447567288</v>
          </cell>
          <cell r="AZ6">
            <v>89.37696960404746</v>
          </cell>
          <cell r="BA6">
            <v>81.174334155131163</v>
          </cell>
          <cell r="BB6">
            <v>90.428007885264833</v>
          </cell>
          <cell r="BC6">
            <v>80.773818871713758</v>
          </cell>
          <cell r="BD6">
            <v>88.425722595984908</v>
          </cell>
        </row>
        <row r="7">
          <cell r="A7">
            <v>6</v>
          </cell>
          <cell r="B7" t="str">
            <v>15+</v>
          </cell>
          <cell r="C7">
            <v>77.67577109304959</v>
          </cell>
          <cell r="D7">
            <v>551</v>
          </cell>
          <cell r="E7">
            <v>84.419204834473177</v>
          </cell>
          <cell r="F7">
            <v>1299</v>
          </cell>
          <cell r="G7">
            <v>82.181117898938339</v>
          </cell>
          <cell r="H7">
            <v>1850</v>
          </cell>
          <cell r="I7">
            <v>75.385500971128337</v>
          </cell>
          <cell r="J7">
            <v>551</v>
          </cell>
          <cell r="K7">
            <v>82.951288112326239</v>
          </cell>
          <cell r="L7">
            <v>1299</v>
          </cell>
          <cell r="M7">
            <v>80.4402692446332</v>
          </cell>
          <cell r="N7">
            <v>1850</v>
          </cell>
          <cell r="O7">
            <v>71.504315692278283</v>
          </cell>
          <cell r="P7">
            <v>551</v>
          </cell>
          <cell r="Q7">
            <v>79.990435070103089</v>
          </cell>
          <cell r="R7">
            <v>1299</v>
          </cell>
          <cell r="S7">
            <v>77.173965947520855</v>
          </cell>
          <cell r="T7">
            <v>1850</v>
          </cell>
          <cell r="U7">
            <v>2.3288799153584669</v>
          </cell>
          <cell r="V7">
            <v>1.2636798940838354</v>
          </cell>
          <cell r="W7">
            <v>1.250543746633038</v>
          </cell>
          <cell r="X7">
            <v>2.3609289460995186</v>
          </cell>
          <cell r="Y7">
            <v>1.2333257329882892</v>
          </cell>
          <cell r="Z7">
            <v>1.2363409097191198</v>
          </cell>
          <cell r="AA7">
            <v>2.3808621102984771</v>
          </cell>
          <cell r="AB7">
            <v>1.242286157338667</v>
          </cell>
          <cell r="AC7">
            <v>1.2361016698247598</v>
          </cell>
          <cell r="AD7" t="str">
            <v>451/551</v>
          </cell>
          <cell r="AE7" t="str">
            <v>1122/1299</v>
          </cell>
          <cell r="AF7" t="str">
            <v>1573/1850</v>
          </cell>
          <cell r="AG7" t="str">
            <v>441/551</v>
          </cell>
          <cell r="AH7" t="str">
            <v>1103/1299</v>
          </cell>
          <cell r="AI7" t="str">
            <v>1544/1850</v>
          </cell>
          <cell r="AJ7" t="str">
            <v>418/551</v>
          </cell>
          <cell r="AK7" t="str">
            <v>1063/1299</v>
          </cell>
          <cell r="AL7" t="str">
            <v>1481/1850</v>
          </cell>
          <cell r="AM7">
            <v>72.879353122635976</v>
          </cell>
          <cell r="AN7">
            <v>82.472189063463205</v>
          </cell>
          <cell r="AO7">
            <v>81.816607374268301</v>
          </cell>
          <cell r="AP7">
            <v>87.021802294678039</v>
          </cell>
          <cell r="AQ7">
            <v>79.605574840843033</v>
          </cell>
          <cell r="AR7">
            <v>84.756660957033645</v>
          </cell>
          <cell r="AS7">
            <v>70.523076786325149</v>
          </cell>
          <cell r="AT7">
            <v>80.247925155931526</v>
          </cell>
          <cell r="AU7">
            <v>80.411206217134122</v>
          </cell>
          <cell r="AV7">
            <v>85.491370007518356</v>
          </cell>
          <cell r="AW7">
            <v>77.893977476720579</v>
          </cell>
          <cell r="AX7">
            <v>82.98656101254582</v>
          </cell>
          <cell r="AY7">
            <v>66.600838387328977</v>
          </cell>
          <cell r="AZ7">
            <v>76.407792997227602</v>
          </cell>
          <cell r="BA7">
            <v>77.431898835512342</v>
          </cell>
          <cell r="BB7">
            <v>82.548971304693836</v>
          </cell>
          <cell r="BC7">
            <v>74.628166903394032</v>
          </cell>
          <cell r="BD7">
            <v>79.719764991647693</v>
          </cell>
        </row>
      </sheetData>
      <sheetData sheetId="57">
        <row r="1">
          <cell r="A1" t="str">
            <v>order</v>
          </cell>
          <cell r="B1" t="str">
            <v>row</v>
          </cell>
          <cell r="C1" t="str">
            <v>MaleSRPosP</v>
          </cell>
          <cell r="D1" t="str">
            <v>MaleSRPosN</v>
          </cell>
          <cell r="E1" t="str">
            <v>FemaleSRPosP</v>
          </cell>
          <cell r="F1" t="str">
            <v>FemaleSRPosN</v>
          </cell>
          <cell r="G1" t="str">
            <v>TotalSRPosP</v>
          </cell>
          <cell r="H1" t="str">
            <v>TotalSRPosN</v>
          </cell>
          <cell r="I1" t="str">
            <v>MaleSRArtP</v>
          </cell>
          <cell r="J1" t="str">
            <v>MaleSRArtN</v>
          </cell>
          <cell r="K1" t="str">
            <v>FemaleSRArtP</v>
          </cell>
          <cell r="L1" t="str">
            <v>FemaleSRArtN</v>
          </cell>
          <cell r="M1" t="str">
            <v>TotalSRArtP</v>
          </cell>
          <cell r="N1" t="str">
            <v>TotalSRArtN</v>
          </cell>
          <cell r="O1" t="str">
            <v>MaleVsP</v>
          </cell>
          <cell r="P1" t="str">
            <v>MaleVsN</v>
          </cell>
          <cell r="Q1" t="str">
            <v>FemaleVsP</v>
          </cell>
          <cell r="R1" t="str">
            <v>FemaleVsN</v>
          </cell>
          <cell r="S1" t="str">
            <v>TotalVsP</v>
          </cell>
          <cell r="T1" t="str">
            <v>TotalVsN</v>
          </cell>
          <cell r="U1" t="str">
            <v>MaleSRPosJKseP</v>
          </cell>
          <cell r="V1" t="str">
            <v>FemaleSRPosJKseP</v>
          </cell>
          <cell r="W1" t="str">
            <v>TotalSRPosJKseP</v>
          </cell>
          <cell r="X1" t="str">
            <v>MaleSRArtJKseP</v>
          </cell>
          <cell r="Y1" t="str">
            <v>FemaleSRArtJKseP</v>
          </cell>
          <cell r="Z1" t="str">
            <v>TotalSRArtJKseP</v>
          </cell>
          <cell r="AA1" t="str">
            <v>MaleVsJKseP</v>
          </cell>
          <cell r="AB1" t="str">
            <v>FemaleVsJKseP</v>
          </cell>
          <cell r="AC1" t="str">
            <v>TotalVsJKseP</v>
          </cell>
          <cell r="AD1" t="str">
            <v>MaleSRPosNoverN</v>
          </cell>
          <cell r="AE1" t="str">
            <v>FemaleSRPosNoverN</v>
          </cell>
          <cell r="AF1" t="str">
            <v>TotalSRPosNoverN</v>
          </cell>
          <cell r="AG1" t="str">
            <v>MaleSRArtNoverN</v>
          </cell>
          <cell r="AH1" t="str">
            <v>FemaleSRArtNoverN</v>
          </cell>
          <cell r="AI1" t="str">
            <v>TotalSRArtNoverN</v>
          </cell>
          <cell r="AJ1" t="str">
            <v>MaleVsNoverN</v>
          </cell>
          <cell r="AK1" t="str">
            <v>FemaleVsNoverN</v>
          </cell>
          <cell r="AL1" t="str">
            <v>TotalVsNoverN</v>
          </cell>
          <cell r="AM1" t="str">
            <v>MaleSRPosJKLCLP</v>
          </cell>
          <cell r="AN1" t="str">
            <v>MaleSRPosJKUCLP</v>
          </cell>
          <cell r="AO1" t="str">
            <v>FemaleSRPosJKLCLP</v>
          </cell>
          <cell r="AP1" t="str">
            <v>FemaleSRPosJKUCLP</v>
          </cell>
          <cell r="AQ1" t="str">
            <v>TotalSRPosJKLCLP</v>
          </cell>
          <cell r="AR1" t="str">
            <v>TotalSRPosJKUCLP</v>
          </cell>
          <cell r="AS1" t="str">
            <v>MaleSRArtJKLCLP</v>
          </cell>
          <cell r="AT1" t="str">
            <v>MaleSRArtJKUCLP</v>
          </cell>
          <cell r="AU1" t="str">
            <v>FemaleSRArtJKLCLP</v>
          </cell>
          <cell r="AV1" t="str">
            <v>FemaleSRArtJKUCLP</v>
          </cell>
          <cell r="AW1" t="str">
            <v>TotalSRArtJKLCLP</v>
          </cell>
          <cell r="AX1" t="str">
            <v>TotalSRArtJKUCLP</v>
          </cell>
          <cell r="AY1" t="str">
            <v>MaleVsJKLCLP</v>
          </cell>
          <cell r="AZ1" t="str">
            <v>MaleVsJKUCLP</v>
          </cell>
          <cell r="BA1" t="str">
            <v>FemaleVsJKLCLP</v>
          </cell>
          <cell r="BB1" t="str">
            <v>FemaleVsJKUCLP</v>
          </cell>
          <cell r="BC1" t="str">
            <v>TotalVsJKLCLP</v>
          </cell>
          <cell r="BD1" t="str">
            <v>TotalVsJKUCLP</v>
          </cell>
        </row>
        <row r="2">
          <cell r="A2">
            <v>1</v>
          </cell>
          <cell r="B2" t="str">
            <v>15-24</v>
          </cell>
          <cell r="C2">
            <v>82.856142351504928</v>
          </cell>
          <cell r="D2">
            <v>25</v>
          </cell>
          <cell r="E2">
            <v>55.764793765380851</v>
          </cell>
          <cell r="F2">
            <v>90</v>
          </cell>
          <cell r="G2">
            <v>63.702076930973774</v>
          </cell>
          <cell r="H2">
            <v>115</v>
          </cell>
          <cell r="I2">
            <v>100</v>
          </cell>
          <cell r="J2">
            <v>19</v>
          </cell>
          <cell r="K2">
            <v>99.447935392863059</v>
          </cell>
          <cell r="L2">
            <v>55</v>
          </cell>
          <cell r="M2">
            <v>99.658314337603727</v>
          </cell>
          <cell r="N2">
            <v>74</v>
          </cell>
          <cell r="O2">
            <v>86.331127926922022</v>
          </cell>
          <cell r="P2">
            <v>19</v>
          </cell>
          <cell r="Q2">
            <v>94.091313174144418</v>
          </cell>
          <cell r="R2">
            <v>54</v>
          </cell>
          <cell r="S2">
            <v>91.123948525050906</v>
          </cell>
          <cell r="T2">
            <v>73</v>
          </cell>
          <cell r="U2">
            <v>7.4589180299093751</v>
          </cell>
          <cell r="V2">
            <v>6.1861793429653433</v>
          </cell>
          <cell r="W2">
            <v>5.3334061509035209</v>
          </cell>
          <cell r="X2">
            <v>0</v>
          </cell>
          <cell r="Y2">
            <v>0.55962096941635131</v>
          </cell>
          <cell r="Z2">
            <v>0.34578497764563837</v>
          </cell>
          <cell r="AA2">
            <v>7.7550574613309831</v>
          </cell>
          <cell r="AB2">
            <v>3.09222664746131</v>
          </cell>
          <cell r="AC2">
            <v>3.4371745810295411</v>
          </cell>
          <cell r="AD2" t="str">
            <v>19/25</v>
          </cell>
          <cell r="AE2" t="str">
            <v>55/90</v>
          </cell>
          <cell r="AF2" t="str">
            <v>74/115</v>
          </cell>
          <cell r="AG2" t="str">
            <v>19/19</v>
          </cell>
          <cell r="AH2" t="str">
            <v>54/55</v>
          </cell>
          <cell r="AI2" t="str">
            <v>73/74</v>
          </cell>
          <cell r="AJ2" t="str">
            <v>15/19</v>
          </cell>
          <cell r="AK2" t="str">
            <v>50/54</v>
          </cell>
          <cell r="AL2" t="str">
            <v>65/73</v>
          </cell>
          <cell r="AM2">
            <v>67.494213107079844</v>
          </cell>
          <cell r="AN2">
            <v>98.218071595930013</v>
          </cell>
          <cell r="AO2">
            <v>43.024118914297617</v>
          </cell>
          <cell r="AP2">
            <v>68.505468616464086</v>
          </cell>
          <cell r="AQ2">
            <v>52.717721345696354</v>
          </cell>
          <cell r="AR2">
            <v>74.686432516251188</v>
          </cell>
          <cell r="AS2">
            <v>100</v>
          </cell>
          <cell r="AT2">
            <v>100</v>
          </cell>
          <cell r="AU2">
            <v>98.29537443142091</v>
          </cell>
          <cell r="AV2">
            <v>100</v>
          </cell>
          <cell r="AW2">
            <v>98.946156845179587</v>
          </cell>
          <cell r="AX2">
            <v>100</v>
          </cell>
          <cell r="AY2">
            <v>70.359288106493693</v>
          </cell>
          <cell r="AZ2">
            <v>100</v>
          </cell>
          <cell r="BA2">
            <v>87.722753179846748</v>
          </cell>
          <cell r="BB2">
            <v>100</v>
          </cell>
          <cell r="BC2">
            <v>84.044954962876872</v>
          </cell>
          <cell r="BD2">
            <v>98.202942087224926</v>
          </cell>
        </row>
        <row r="3">
          <cell r="A3">
            <v>2</v>
          </cell>
          <cell r="B3" t="str">
            <v>25-34</v>
          </cell>
          <cell r="C3">
            <v>65.756457417653564</v>
          </cell>
          <cell r="D3">
            <v>73</v>
          </cell>
          <cell r="E3">
            <v>84.065520948429409</v>
          </cell>
          <cell r="F3">
            <v>266</v>
          </cell>
          <cell r="G3">
            <v>79.161609928365166</v>
          </cell>
          <cell r="H3">
            <v>339</v>
          </cell>
          <cell r="I3">
            <v>91.888934535359382</v>
          </cell>
          <cell r="J3">
            <v>48</v>
          </cell>
          <cell r="K3">
            <v>97.273970730352445</v>
          </cell>
          <cell r="L3">
            <v>226</v>
          </cell>
          <cell r="M3">
            <v>96.075882321832424</v>
          </cell>
          <cell r="N3">
            <v>274</v>
          </cell>
          <cell r="O3">
            <v>93.434318294311026</v>
          </cell>
          <cell r="P3">
            <v>45</v>
          </cell>
          <cell r="Q3">
            <v>93.024276765113584</v>
          </cell>
          <cell r="R3">
            <v>220</v>
          </cell>
          <cell r="S3">
            <v>93.111529072057522</v>
          </cell>
          <cell r="T3">
            <v>265</v>
          </cell>
          <cell r="U3">
            <v>6.329198341463985</v>
          </cell>
          <cell r="V3">
            <v>2.6000320138441051</v>
          </cell>
          <cell r="W3">
            <v>2.4408448165834598</v>
          </cell>
          <cell r="X3">
            <v>4.6728966135587395</v>
          </cell>
          <cell r="Y3">
            <v>1.4135518724167377</v>
          </cell>
          <cell r="Z3">
            <v>1.5230492054206821</v>
          </cell>
          <cell r="AA3">
            <v>3.8294037404410362</v>
          </cell>
          <cell r="AB3">
            <v>1.9997981916537189</v>
          </cell>
          <cell r="AC3">
            <v>1.7707713743361164</v>
          </cell>
          <cell r="AD3" t="str">
            <v>48/73</v>
          </cell>
          <cell r="AE3" t="str">
            <v>226/266</v>
          </cell>
          <cell r="AF3" t="str">
            <v>274/339</v>
          </cell>
          <cell r="AG3" t="str">
            <v>45/48</v>
          </cell>
          <cell r="AH3" t="str">
            <v>220/226</v>
          </cell>
          <cell r="AI3" t="str">
            <v>265/274</v>
          </cell>
          <cell r="AJ3" t="str">
            <v>42/45</v>
          </cell>
          <cell r="AK3" t="str">
            <v>204/220</v>
          </cell>
          <cell r="AL3" t="str">
            <v>246/265</v>
          </cell>
          <cell r="AM3">
            <v>52.72122942538622</v>
          </cell>
          <cell r="AN3">
            <v>78.791685409920916</v>
          </cell>
          <cell r="AO3">
            <v>78.710654777524653</v>
          </cell>
          <cell r="AP3">
            <v>89.420387119334151</v>
          </cell>
          <cell r="AQ3">
            <v>74.13459592732346</v>
          </cell>
          <cell r="AR3">
            <v>84.188623929406887</v>
          </cell>
          <cell r="AS3">
            <v>82.264923806704786</v>
          </cell>
          <cell r="AT3">
            <v>100</v>
          </cell>
          <cell r="AU3">
            <v>94.36270615279355</v>
          </cell>
          <cell r="AV3">
            <v>100</v>
          </cell>
          <cell r="AW3">
            <v>92.939103765528245</v>
          </cell>
          <cell r="AX3">
            <v>99.212660878136617</v>
          </cell>
          <cell r="AY3">
            <v>85.547513656814999</v>
          </cell>
          <cell r="AZ3">
            <v>100</v>
          </cell>
          <cell r="BA3">
            <v>88.905615291676412</v>
          </cell>
          <cell r="BB3">
            <v>97.142938238550769</v>
          </cell>
          <cell r="BC3">
            <v>89.464557158500341</v>
          </cell>
          <cell r="BD3">
            <v>96.758500985614702</v>
          </cell>
        </row>
        <row r="4">
          <cell r="A4">
            <v>3</v>
          </cell>
          <cell r="B4" t="str">
            <v>35-49</v>
          </cell>
          <cell r="C4">
            <v>72.862325892457207</v>
          </cell>
          <cell r="D4">
            <v>223</v>
          </cell>
          <cell r="E4">
            <v>87.607436401510341</v>
          </cell>
          <cell r="F4">
            <v>579</v>
          </cell>
          <cell r="G4">
            <v>82.889702548613414</v>
          </cell>
          <cell r="H4">
            <v>802</v>
          </cell>
          <cell r="I4">
            <v>95.673402217200518</v>
          </cell>
          <cell r="J4">
            <v>180</v>
          </cell>
          <cell r="K4">
            <v>97.558735375894017</v>
          </cell>
          <cell r="L4">
            <v>514</v>
          </cell>
          <cell r="M4">
            <v>97.028491134881094</v>
          </cell>
          <cell r="N4">
            <v>694</v>
          </cell>
          <cell r="O4">
            <v>96.483502729115315</v>
          </cell>
          <cell r="P4">
            <v>174</v>
          </cell>
          <cell r="Q4">
            <v>97.322283144418847</v>
          </cell>
          <cell r="R4">
            <v>503</v>
          </cell>
          <cell r="S4">
            <v>97.089673307773595</v>
          </cell>
          <cell r="T4">
            <v>677</v>
          </cell>
          <cell r="U4">
            <v>4.442668713481507</v>
          </cell>
          <cell r="V4">
            <v>1.6431397038194369</v>
          </cell>
          <cell r="W4">
            <v>1.77135086862262</v>
          </cell>
          <cell r="X4">
            <v>1.9938442166046102</v>
          </cell>
          <cell r="Y4">
            <v>0.78545980841084151</v>
          </cell>
          <cell r="Z4">
            <v>0.79493903277361233</v>
          </cell>
          <cell r="AA4">
            <v>1.5554288876897526</v>
          </cell>
          <cell r="AB4">
            <v>0.80765429917631204</v>
          </cell>
          <cell r="AC4">
            <v>0.72367629372951248</v>
          </cell>
          <cell r="AD4" t="str">
            <v>180/223</v>
          </cell>
          <cell r="AE4" t="str">
            <v>514/579</v>
          </cell>
          <cell r="AF4" t="str">
            <v>694/802</v>
          </cell>
          <cell r="AG4" t="str">
            <v>174/180</v>
          </cell>
          <cell r="AH4" t="str">
            <v>503/514</v>
          </cell>
          <cell r="AI4" t="str">
            <v>677/694</v>
          </cell>
          <cell r="AJ4" t="str">
            <v>166/174</v>
          </cell>
          <cell r="AK4" t="str">
            <v>488/503</v>
          </cell>
          <cell r="AL4" t="str">
            <v>654/677</v>
          </cell>
          <cell r="AM4">
            <v>63.712478399931129</v>
          </cell>
          <cell r="AN4">
            <v>82.012173384983299</v>
          </cell>
          <cell r="AO4">
            <v>84.223326833934564</v>
          </cell>
          <cell r="AP4">
            <v>90.991545969086118</v>
          </cell>
          <cell r="AQ4">
            <v>79.241537144232083</v>
          </cell>
          <cell r="AR4">
            <v>86.537867952994759</v>
          </cell>
          <cell r="AS4">
            <v>91.567003184919116</v>
          </cell>
          <cell r="AT4">
            <v>99.77980124948192</v>
          </cell>
          <cell r="AU4">
            <v>95.941050618833671</v>
          </cell>
          <cell r="AV4">
            <v>99.176420132954377</v>
          </cell>
          <cell r="AW4">
            <v>95.391283549795418</v>
          </cell>
          <cell r="AX4">
            <v>98.66569871996677</v>
          </cell>
          <cell r="AY4">
            <v>93.280036968852087</v>
          </cell>
          <cell r="AZ4">
            <v>99.686968489378557</v>
          </cell>
          <cell r="BA4">
            <v>95.658887977968277</v>
          </cell>
          <cell r="BB4">
            <v>98.985678310869403</v>
          </cell>
          <cell r="BC4">
            <v>95.599234081124038</v>
          </cell>
          <cell r="BD4">
            <v>98.580112534423151</v>
          </cell>
        </row>
        <row r="5">
          <cell r="A5">
            <v>4</v>
          </cell>
          <cell r="B5" t="str">
            <v>15-49</v>
          </cell>
          <cell r="C5">
            <v>72.181461725432456</v>
          </cell>
          <cell r="D5">
            <v>321</v>
          </cell>
          <cell r="E5">
            <v>83.187344550296288</v>
          </cell>
          <cell r="F5">
            <v>935</v>
          </cell>
          <cell r="G5">
            <v>79.852720779072428</v>
          </cell>
          <cell r="H5">
            <v>1256</v>
          </cell>
          <cell r="I5">
            <v>95.355083059928731</v>
          </cell>
          <cell r="J5">
            <v>247</v>
          </cell>
          <cell r="K5">
            <v>97.612550794687252</v>
          </cell>
          <cell r="L5">
            <v>795</v>
          </cell>
          <cell r="M5">
            <v>96.994278959311217</v>
          </cell>
          <cell r="N5">
            <v>1042</v>
          </cell>
          <cell r="O5">
            <v>94.593984975707329</v>
          </cell>
          <cell r="P5">
            <v>238</v>
          </cell>
          <cell r="Q5">
            <v>95.854114670933882</v>
          </cell>
          <cell r="R5">
            <v>777</v>
          </cell>
          <cell r="S5">
            <v>95.514824805734008</v>
          </cell>
          <cell r="T5">
            <v>1015</v>
          </cell>
          <cell r="U5">
            <v>3.2589536124075433</v>
          </cell>
          <cell r="V5">
            <v>1.5345384661227481</v>
          </cell>
          <cell r="W5">
            <v>1.5231107911356125</v>
          </cell>
          <cell r="X5">
            <v>1.6756136131184258</v>
          </cell>
          <cell r="Y5">
            <v>0.63916872394973279</v>
          </cell>
          <cell r="Z5">
            <v>0.65616729784211536</v>
          </cell>
          <cell r="AA5">
            <v>1.6003304138324219</v>
          </cell>
          <cell r="AB5">
            <v>0.76544736317784479</v>
          </cell>
          <cell r="AC5">
            <v>0.73900562064496267</v>
          </cell>
          <cell r="AD5" t="str">
            <v>247/321</v>
          </cell>
          <cell r="AE5" t="str">
            <v>795/935</v>
          </cell>
          <cell r="AF5" t="str">
            <v>1042/1256</v>
          </cell>
          <cell r="AG5" t="str">
            <v>238/247</v>
          </cell>
          <cell r="AH5" t="str">
            <v>777/795</v>
          </cell>
          <cell r="AI5" t="str">
            <v>1015/1042</v>
          </cell>
          <cell r="AJ5" t="str">
            <v>223/238</v>
          </cell>
          <cell r="AK5" t="str">
            <v>742/777</v>
          </cell>
          <cell r="AL5" t="str">
            <v>965/1015</v>
          </cell>
          <cell r="AM5">
            <v>65.469521119044472</v>
          </cell>
          <cell r="AN5">
            <v>78.893402331820454</v>
          </cell>
          <cell r="AO5">
            <v>80.02690341863358</v>
          </cell>
          <cell r="AP5">
            <v>86.34778568195901</v>
          </cell>
          <cell r="AQ5">
            <v>76.715815384614046</v>
          </cell>
          <cell r="AR5">
            <v>82.989626173530809</v>
          </cell>
          <cell r="AS5">
            <v>91.904092224193064</v>
          </cell>
          <cell r="AT5">
            <v>98.806073895664383</v>
          </cell>
          <cell r="AU5">
            <v>96.296158165998634</v>
          </cell>
          <cell r="AV5">
            <v>98.928943423375856</v>
          </cell>
          <cell r="AW5">
            <v>95.642877112349424</v>
          </cell>
          <cell r="AX5">
            <v>98.345680806273023</v>
          </cell>
          <cell r="AY5">
            <v>91.298042791275805</v>
          </cell>
          <cell r="AZ5">
            <v>97.889927160138839</v>
          </cell>
          <cell r="BA5">
            <v>94.277646316365747</v>
          </cell>
          <cell r="BB5">
            <v>97.430583025502003</v>
          </cell>
          <cell r="BC5">
            <v>93.992814239314328</v>
          </cell>
          <cell r="BD5">
            <v>97.036835372153689</v>
          </cell>
        </row>
        <row r="6">
          <cell r="A6">
            <v>5</v>
          </cell>
          <cell r="B6" t="str">
            <v>50+</v>
          </cell>
          <cell r="C6">
            <v>87.370216903671022</v>
          </cell>
          <cell r="D6">
            <v>230</v>
          </cell>
          <cell r="E6">
            <v>87.739774874454938</v>
          </cell>
          <cell r="F6">
            <v>364</v>
          </cell>
          <cell r="G6">
            <v>87.592296127791968</v>
          </cell>
          <cell r="H6">
            <v>594</v>
          </cell>
          <cell r="I6">
            <v>99.524389615814115</v>
          </cell>
          <cell r="J6">
            <v>204</v>
          </cell>
          <cell r="K6">
            <v>99.918810755419386</v>
          </cell>
          <cell r="L6">
            <v>327</v>
          </cell>
          <cell r="M6">
            <v>99.761808984606063</v>
          </cell>
          <cell r="N6">
            <v>531</v>
          </cell>
          <cell r="O6">
            <v>95.21127581722061</v>
          </cell>
          <cell r="P6">
            <v>203</v>
          </cell>
          <cell r="Q6">
            <v>97.869967262987643</v>
          </cell>
          <cell r="R6">
            <v>326</v>
          </cell>
          <cell r="S6">
            <v>96.814177339877276</v>
          </cell>
          <cell r="T6">
            <v>529</v>
          </cell>
          <cell r="U6">
            <v>2.8574352683310886</v>
          </cell>
          <cell r="V6">
            <v>2.135321747768955</v>
          </cell>
          <cell r="W6">
            <v>1.7360905185253566</v>
          </cell>
          <cell r="X6">
            <v>0.3375759125224092</v>
          </cell>
          <cell r="Y6">
            <v>8.0995575874340309E-2</v>
          </cell>
          <cell r="Z6">
            <v>0.14299407663578856</v>
          </cell>
          <cell r="AA6">
            <v>1.8777178112661181</v>
          </cell>
          <cell r="AB6">
            <v>1.0864613694582901</v>
          </cell>
          <cell r="AC6">
            <v>0.97616237005952677</v>
          </cell>
          <cell r="AD6" t="str">
            <v>204/230</v>
          </cell>
          <cell r="AE6" t="str">
            <v>327/364</v>
          </cell>
          <cell r="AF6" t="str">
            <v>531/594</v>
          </cell>
          <cell r="AG6" t="str">
            <v>203/204</v>
          </cell>
          <cell r="AH6" t="str">
            <v>326/327</v>
          </cell>
          <cell r="AI6" t="str">
            <v>529/531</v>
          </cell>
          <cell r="AJ6" t="str">
            <v>195/203</v>
          </cell>
          <cell r="AK6" t="str">
            <v>321/326</v>
          </cell>
          <cell r="AL6" t="str">
            <v>516/529</v>
          </cell>
          <cell r="AM6">
            <v>81.485218806546158</v>
          </cell>
          <cell r="AN6">
            <v>93.255215000795872</v>
          </cell>
          <cell r="AO6">
            <v>83.341997412392203</v>
          </cell>
          <cell r="AP6">
            <v>92.137552336517672</v>
          </cell>
          <cell r="AQ6">
            <v>84.01675077381951</v>
          </cell>
          <cell r="AR6">
            <v>91.167841481764427</v>
          </cell>
          <cell r="AS6">
            <v>98.829139009493332</v>
          </cell>
          <cell r="AT6">
            <v>100</v>
          </cell>
          <cell r="AU6">
            <v>99.751997244303723</v>
          </cell>
          <cell r="AV6">
            <v>100</v>
          </cell>
          <cell r="AW6">
            <v>99.467307170959302</v>
          </cell>
          <cell r="AX6">
            <v>100</v>
          </cell>
          <cell r="AY6">
            <v>91.344043593726482</v>
          </cell>
          <cell r="AZ6">
            <v>99.078508040714723</v>
          </cell>
          <cell r="BA6">
            <v>95.632358186511141</v>
          </cell>
          <cell r="BB6">
            <v>100</v>
          </cell>
          <cell r="BC6">
            <v>94.803733304992633</v>
          </cell>
          <cell r="BD6">
            <v>98.824621374761918</v>
          </cell>
        </row>
        <row r="7">
          <cell r="A7">
            <v>6</v>
          </cell>
          <cell r="B7" t="str">
            <v>15+</v>
          </cell>
          <cell r="C7">
            <v>77.67577109304959</v>
          </cell>
          <cell r="D7">
            <v>551</v>
          </cell>
          <cell r="E7">
            <v>84.419204834473177</v>
          </cell>
          <cell r="F7">
            <v>1299</v>
          </cell>
          <cell r="G7">
            <v>82.181117898938339</v>
          </cell>
          <cell r="H7">
            <v>1850</v>
          </cell>
          <cell r="I7">
            <v>97.051499985526121</v>
          </cell>
          <cell r="J7">
            <v>451</v>
          </cell>
          <cell r="K7">
            <v>98.261157843141049</v>
          </cell>
          <cell r="L7">
            <v>1122</v>
          </cell>
          <cell r="M7">
            <v>97.881692657860981</v>
          </cell>
          <cell r="N7">
            <v>1573</v>
          </cell>
          <cell r="O7">
            <v>94.851549397626869</v>
          </cell>
          <cell r="P7">
            <v>441</v>
          </cell>
          <cell r="Q7">
            <v>96.430612339360181</v>
          </cell>
          <cell r="R7">
            <v>1103</v>
          </cell>
          <cell r="S7">
            <v>95.939467473462898</v>
          </cell>
          <cell r="T7">
            <v>1544</v>
          </cell>
          <cell r="U7">
            <v>2.3288799153584669</v>
          </cell>
          <cell r="V7">
            <v>1.2636798940838354</v>
          </cell>
          <cell r="W7">
            <v>1.250543746633038</v>
          </cell>
          <cell r="X7">
            <v>1.0203846226583488</v>
          </cell>
          <cell r="Y7">
            <v>0.46225329995704129</v>
          </cell>
          <cell r="Z7">
            <v>0.45185668884297064</v>
          </cell>
          <cell r="AA7">
            <v>1.2175470593890902</v>
          </cell>
          <cell r="AB7">
            <v>0.62315903985030607</v>
          </cell>
          <cell r="AC7">
            <v>0.5888504448775278</v>
          </cell>
          <cell r="AD7" t="str">
            <v>451/551</v>
          </cell>
          <cell r="AE7" t="str">
            <v>1122/1299</v>
          </cell>
          <cell r="AF7" t="str">
            <v>1573/1850</v>
          </cell>
          <cell r="AG7" t="str">
            <v>441/451</v>
          </cell>
          <cell r="AH7" t="str">
            <v>1103/1122</v>
          </cell>
          <cell r="AI7" t="str">
            <v>1544/1573</v>
          </cell>
          <cell r="AJ7" t="str">
            <v>418/441</v>
          </cell>
          <cell r="AK7" t="str">
            <v>1063/1103</v>
          </cell>
          <cell r="AL7" t="str">
            <v>1481/1544</v>
          </cell>
          <cell r="AM7">
            <v>72.879353122635976</v>
          </cell>
          <cell r="AN7">
            <v>82.472189063463205</v>
          </cell>
          <cell r="AO7">
            <v>81.816607374268301</v>
          </cell>
          <cell r="AP7">
            <v>87.021802294678039</v>
          </cell>
          <cell r="AQ7">
            <v>79.605574840843033</v>
          </cell>
          <cell r="AR7">
            <v>84.756660957033645</v>
          </cell>
          <cell r="AS7">
            <v>94.949978516524624</v>
          </cell>
          <cell r="AT7">
            <v>99.153021454527618</v>
          </cell>
          <cell r="AU7">
            <v>97.309129350742083</v>
          </cell>
          <cell r="AV7">
            <v>99.213186335540001</v>
          </cell>
          <cell r="AW7">
            <v>96.951076386869431</v>
          </cell>
          <cell r="AX7">
            <v>98.812308928852545</v>
          </cell>
          <cell r="AY7">
            <v>92.343964289023617</v>
          </cell>
          <cell r="AZ7">
            <v>97.35913450623012</v>
          </cell>
          <cell r="BA7">
            <v>95.147192272291733</v>
          </cell>
          <cell r="BB7">
            <v>97.714032406428615</v>
          </cell>
          <cell r="BC7">
            <v>94.726707280431683</v>
          </cell>
          <cell r="BD7">
            <v>97.152227666494099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1">
          <cell r="A1" t="str">
            <v>order</v>
          </cell>
          <cell r="B1" t="str">
            <v>row</v>
          </cell>
          <cell r="C1" t="str">
            <v>number</v>
          </cell>
          <cell r="D1" t="str">
            <v>jkse</v>
          </cell>
          <cell r="E1" t="str">
            <v>deff</v>
          </cell>
          <cell r="F1" t="str">
            <v>rse</v>
          </cell>
          <cell r="G1" t="str">
            <v>jklcl</v>
          </cell>
          <cell r="H1" t="str">
            <v>jkucl</v>
          </cell>
        </row>
        <row r="2">
          <cell r="A2">
            <v>1</v>
          </cell>
          <cell r="B2" t="str">
            <v>15-24</v>
          </cell>
        </row>
        <row r="3">
          <cell r="A3">
            <v>2</v>
          </cell>
          <cell r="B3" t="str">
            <v>25-34</v>
          </cell>
        </row>
        <row r="4">
          <cell r="A4">
            <v>3</v>
          </cell>
          <cell r="B4" t="str">
            <v>35-49</v>
          </cell>
        </row>
        <row r="5">
          <cell r="A5">
            <v>4</v>
          </cell>
          <cell r="B5" t="str">
            <v>50+</v>
          </cell>
        </row>
        <row r="6">
          <cell r="A6">
            <v>5</v>
          </cell>
          <cell r="B6" t="str">
            <v>50-59</v>
          </cell>
        </row>
        <row r="7">
          <cell r="A7">
            <v>6</v>
          </cell>
          <cell r="B7" t="str">
            <v>60+</v>
          </cell>
        </row>
        <row r="8">
          <cell r="A8">
            <v>7</v>
          </cell>
          <cell r="B8" t="str">
            <v/>
          </cell>
        </row>
        <row r="9">
          <cell r="A9">
            <v>8</v>
          </cell>
          <cell r="B9" t="str">
            <v>15-49</v>
          </cell>
        </row>
        <row r="10">
          <cell r="A10">
            <v>9</v>
          </cell>
          <cell r="B10" t="str">
            <v>15+</v>
          </cell>
        </row>
        <row r="11">
          <cell r="A11">
            <v>10</v>
          </cell>
          <cell r="B11" t="str">
            <v/>
          </cell>
        </row>
        <row r="12">
          <cell r="A12">
            <v>11</v>
          </cell>
          <cell r="B12" t="str">
            <v>15-24</v>
          </cell>
          <cell r="C12">
            <v>114341</v>
          </cell>
          <cell r="D12">
            <v>13432.38365</v>
          </cell>
          <cell r="E12">
            <v>1.33188</v>
          </cell>
          <cell r="F12">
            <v>0.11748</v>
          </cell>
          <cell r="G12">
            <v>86677</v>
          </cell>
          <cell r="H12">
            <v>142006</v>
          </cell>
        </row>
        <row r="13">
          <cell r="A13">
            <v>12</v>
          </cell>
          <cell r="B13" t="str">
            <v>25-34</v>
          </cell>
          <cell r="C13">
            <v>293223</v>
          </cell>
          <cell r="D13">
            <v>19496.379400000002</v>
          </cell>
          <cell r="E13">
            <v>1.2031400000000001</v>
          </cell>
          <cell r="F13">
            <v>6.6500000000000004E-2</v>
          </cell>
          <cell r="G13">
            <v>253069</v>
          </cell>
          <cell r="H13">
            <v>333377</v>
          </cell>
        </row>
        <row r="14">
          <cell r="A14">
            <v>13</v>
          </cell>
          <cell r="B14" t="str">
            <v>35-49</v>
          </cell>
          <cell r="C14">
            <v>674793</v>
          </cell>
          <cell r="D14">
            <v>30850.674210000001</v>
          </cell>
          <cell r="E14">
            <v>1.5364100000000001</v>
          </cell>
          <cell r="F14">
            <v>4.5719999999999997E-2</v>
          </cell>
          <cell r="G14">
            <v>611255</v>
          </cell>
          <cell r="H14">
            <v>738331</v>
          </cell>
        </row>
        <row r="15">
          <cell r="A15">
            <v>14</v>
          </cell>
          <cell r="B15" t="str">
            <v>50+</v>
          </cell>
          <cell r="C15">
            <v>465732</v>
          </cell>
          <cell r="D15">
            <v>26391.217059999999</v>
          </cell>
          <cell r="E15">
            <v>1.8934200000000001</v>
          </cell>
          <cell r="F15">
            <v>5.6669999999999998E-2</v>
          </cell>
          <cell r="G15">
            <v>411378</v>
          </cell>
          <cell r="H15">
            <v>520085</v>
          </cell>
        </row>
        <row r="16">
          <cell r="A16">
            <v>15</v>
          </cell>
          <cell r="B16" t="str">
            <v>50-59</v>
          </cell>
          <cell r="C16">
            <v>287762</v>
          </cell>
          <cell r="D16">
            <v>19339.515909999998</v>
          </cell>
          <cell r="E16">
            <v>1.6192800000000001</v>
          </cell>
          <cell r="F16">
            <v>6.7210000000000006E-2</v>
          </cell>
          <cell r="G16">
            <v>247932</v>
          </cell>
          <cell r="H16">
            <v>327593</v>
          </cell>
        </row>
        <row r="17">
          <cell r="A17">
            <v>16</v>
          </cell>
          <cell r="B17" t="str">
            <v>60+</v>
          </cell>
          <cell r="C17">
            <v>177969</v>
          </cell>
          <cell r="D17">
            <v>12689.6726</v>
          </cell>
          <cell r="E17">
            <v>1.16086</v>
          </cell>
          <cell r="F17">
            <v>7.1300000000000002E-2</v>
          </cell>
          <cell r="G17">
            <v>151835</v>
          </cell>
          <cell r="H17">
            <v>204104</v>
          </cell>
        </row>
        <row r="18">
          <cell r="A18">
            <v>17</v>
          </cell>
          <cell r="B18" t="str">
            <v/>
          </cell>
        </row>
        <row r="19">
          <cell r="A19">
            <v>18</v>
          </cell>
          <cell r="B19" t="str">
            <v>15-49</v>
          </cell>
          <cell r="C19">
            <v>1082357</v>
          </cell>
          <cell r="D19">
            <v>42166.432970000002</v>
          </cell>
          <cell r="E19">
            <v>1.53783</v>
          </cell>
          <cell r="F19">
            <v>3.8949999999999999E-2</v>
          </cell>
          <cell r="G19">
            <v>995513</v>
          </cell>
          <cell r="H19">
            <v>1169200</v>
          </cell>
        </row>
        <row r="20">
          <cell r="A20">
            <v>19</v>
          </cell>
          <cell r="B20" t="str">
            <v>15+</v>
          </cell>
          <cell r="C20">
            <v>1548088</v>
          </cell>
          <cell r="D20">
            <v>54552.263930000001</v>
          </cell>
          <cell r="E20">
            <v>1.9143399999999999</v>
          </cell>
          <cell r="F20">
            <v>3.5229999999999997E-2</v>
          </cell>
          <cell r="G20">
            <v>1435736</v>
          </cell>
          <cell r="H20">
            <v>1660441</v>
          </cell>
        </row>
      </sheetData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C3CF-48B0-4060-9352-65E1CB0DE83D}">
  <sheetPr>
    <pageSetUpPr fitToPage="1"/>
  </sheetPr>
  <dimension ref="A1:AQ40"/>
  <sheetViews>
    <sheetView tabSelected="1" zoomScale="85" zoomScaleNormal="85" workbookViewId="0">
      <selection activeCell="K35" sqref="K35"/>
    </sheetView>
  </sheetViews>
  <sheetFormatPr defaultColWidth="8.7109375" defaultRowHeight="15" customHeight="1" x14ac:dyDescent="0.2"/>
  <cols>
    <col min="1" max="1" width="29" style="1" customWidth="1"/>
    <col min="2" max="3" width="8.7109375" style="1" customWidth="1"/>
    <col min="4" max="4" width="1.7109375" style="1" customWidth="1"/>
    <col min="5" max="6" width="8.7109375" style="1" customWidth="1"/>
    <col min="7" max="7" width="1.7109375" style="1" customWidth="1"/>
    <col min="8" max="9" width="8.7109375" style="1" customWidth="1"/>
    <col min="10" max="10" width="1.5703125" style="1" customWidth="1"/>
    <col min="11" max="12" width="8.7109375" style="1" customWidth="1"/>
    <col min="13" max="13" width="1.5703125" style="1" customWidth="1"/>
    <col min="14" max="15" width="8.7109375" style="1" customWidth="1"/>
    <col min="16" max="16" width="1.5703125" style="1" customWidth="1"/>
    <col min="17" max="18" width="8.7109375" style="1" customWidth="1"/>
    <col min="19" max="23" width="5.28515625" style="1" customWidth="1"/>
    <col min="24" max="25" width="5.85546875" style="1" bestFit="1" customWidth="1"/>
    <col min="26" max="27" width="7.5703125" style="1" bestFit="1" customWidth="1"/>
    <col min="28" max="29" width="9.7109375" style="1" bestFit="1" customWidth="1"/>
    <col min="30" max="33" width="7.5703125" style="1" bestFit="1" customWidth="1"/>
    <col min="34" max="35" width="9.7109375" style="1" bestFit="1" customWidth="1"/>
    <col min="36" max="37" width="7.5703125" style="1" bestFit="1" customWidth="1"/>
    <col min="38" max="38" width="12.140625" style="1" bestFit="1" customWidth="1"/>
    <col min="39" max="39" width="14.42578125" style="1" bestFit="1" customWidth="1"/>
    <col min="40" max="40" width="12.28515625" style="1" bestFit="1" customWidth="1"/>
    <col min="41" max="41" width="12.140625" style="1" bestFit="1" customWidth="1"/>
    <col min="42" max="42" width="14.42578125" style="1" bestFit="1" customWidth="1"/>
    <col min="43" max="43" width="12.28515625" style="1" bestFit="1" customWidth="1"/>
    <col min="44" max="44" width="7.7109375" style="1" bestFit="1" customWidth="1"/>
    <col min="45" max="45" width="8" style="1" bestFit="1" customWidth="1"/>
    <col min="46" max="46" width="13.7109375" style="1" bestFit="1" customWidth="1"/>
    <col min="47" max="47" width="15.7109375" style="1" bestFit="1" customWidth="1"/>
    <col min="48" max="48" width="13.7109375" style="1" bestFit="1" customWidth="1"/>
    <col min="49" max="49" width="13.42578125" style="1" bestFit="1" customWidth="1"/>
    <col min="50" max="50" width="15.7109375" style="1" bestFit="1" customWidth="1"/>
    <col min="51" max="51" width="13.42578125" style="1" bestFit="1" customWidth="1"/>
    <col min="52" max="16384" width="8.7109375" style="1"/>
  </cols>
  <sheetData>
    <row r="1" spans="1:43" ht="15" customHeight="1" x14ac:dyDescent="0.2">
      <c r="A1" s="83" t="s">
        <v>193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43" s="20" customFormat="1" ht="21.75" customHeight="1" x14ac:dyDescent="0.2">
      <c r="A2" s="74" t="s">
        <v>194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43" ht="15" customHeight="1" x14ac:dyDescent="0.2">
      <c r="A3" s="2"/>
      <c r="B3" s="75" t="s">
        <v>30</v>
      </c>
      <c r="C3" s="75"/>
      <c r="D3" s="75"/>
      <c r="E3" s="75"/>
      <c r="F3" s="75"/>
      <c r="G3" s="75"/>
      <c r="H3" s="75"/>
      <c r="I3" s="75"/>
      <c r="J3" s="4"/>
      <c r="K3" s="84" t="s">
        <v>31</v>
      </c>
      <c r="L3" s="84"/>
      <c r="M3" s="84"/>
      <c r="N3" s="84"/>
      <c r="O3" s="84"/>
      <c r="P3" s="84"/>
      <c r="Q3" s="84"/>
      <c r="R3" s="84"/>
    </row>
    <row r="4" spans="1:43" ht="15" customHeight="1" x14ac:dyDescent="0.2">
      <c r="A4" s="2"/>
      <c r="B4" s="84" t="s">
        <v>2</v>
      </c>
      <c r="C4" s="84"/>
      <c r="D4" s="39"/>
      <c r="E4" s="84" t="s">
        <v>3</v>
      </c>
      <c r="F4" s="84"/>
      <c r="G4" s="3"/>
      <c r="H4" s="84" t="s">
        <v>4</v>
      </c>
      <c r="I4" s="84"/>
      <c r="J4" s="4"/>
      <c r="K4" s="75" t="s">
        <v>2</v>
      </c>
      <c r="L4" s="75"/>
      <c r="M4" s="4"/>
      <c r="N4" s="75" t="s">
        <v>3</v>
      </c>
      <c r="O4" s="75"/>
      <c r="P4" s="4"/>
      <c r="Q4" s="75" t="s">
        <v>4</v>
      </c>
      <c r="R4" s="75"/>
      <c r="X4" s="80" t="s">
        <v>195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2"/>
    </row>
    <row r="5" spans="1:43" ht="15" customHeight="1" x14ac:dyDescent="0.2">
      <c r="A5" s="5" t="s">
        <v>95</v>
      </c>
      <c r="B5" s="3" t="s">
        <v>188</v>
      </c>
      <c r="C5" s="3" t="s">
        <v>8</v>
      </c>
      <c r="D5" s="3"/>
      <c r="E5" s="3" t="s">
        <v>188</v>
      </c>
      <c r="F5" s="3" t="s">
        <v>8</v>
      </c>
      <c r="G5" s="3"/>
      <c r="H5" s="3" t="s">
        <v>188</v>
      </c>
      <c r="I5" s="3" t="s">
        <v>8</v>
      </c>
      <c r="J5" s="3"/>
      <c r="K5" s="3" t="s">
        <v>188</v>
      </c>
      <c r="L5" s="3" t="s">
        <v>8</v>
      </c>
      <c r="M5" s="3"/>
      <c r="N5" s="3" t="s">
        <v>188</v>
      </c>
      <c r="O5" s="3" t="s">
        <v>8</v>
      </c>
      <c r="P5" s="3"/>
      <c r="Q5" s="3" t="s">
        <v>188</v>
      </c>
      <c r="R5" s="3" t="s">
        <v>8</v>
      </c>
      <c r="X5" s="47" t="s">
        <v>189</v>
      </c>
      <c r="Y5" s="45" t="s">
        <v>10</v>
      </c>
      <c r="Z5" s="48" t="s">
        <v>196</v>
      </c>
      <c r="AA5" s="48" t="s">
        <v>197</v>
      </c>
      <c r="AB5" s="48" t="s">
        <v>198</v>
      </c>
      <c r="AC5" s="48" t="s">
        <v>199</v>
      </c>
      <c r="AD5" s="48" t="s">
        <v>200</v>
      </c>
      <c r="AE5" s="48" t="s">
        <v>201</v>
      </c>
      <c r="AF5" s="48" t="s">
        <v>202</v>
      </c>
      <c r="AG5" s="48" t="s">
        <v>203</v>
      </c>
      <c r="AH5" s="48" t="s">
        <v>204</v>
      </c>
      <c r="AI5" s="48" t="s">
        <v>205</v>
      </c>
      <c r="AJ5" s="48" t="s">
        <v>206</v>
      </c>
      <c r="AK5" s="48" t="s">
        <v>207</v>
      </c>
      <c r="AL5" s="48" t="s">
        <v>208</v>
      </c>
      <c r="AM5" s="48" t="s">
        <v>209</v>
      </c>
      <c r="AN5" s="48" t="s">
        <v>210</v>
      </c>
      <c r="AO5" s="48" t="s">
        <v>211</v>
      </c>
      <c r="AP5" s="48" t="s">
        <v>212</v>
      </c>
      <c r="AQ5" s="49" t="s">
        <v>213</v>
      </c>
    </row>
    <row r="6" spans="1:43" ht="15" customHeight="1" x14ac:dyDescent="0.2">
      <c r="A6" s="50" t="s">
        <v>214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X6" s="51">
        <v>1</v>
      </c>
      <c r="Y6" s="52" t="str">
        <f>IF(A6&lt;&gt;"", A6, "")</f>
        <v>0-4</v>
      </c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4"/>
    </row>
    <row r="7" spans="1:43" ht="15" customHeight="1" x14ac:dyDescent="0.2">
      <c r="A7" s="50" t="s">
        <v>215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X7" s="55">
        <v>2</v>
      </c>
      <c r="Y7" s="45" t="str">
        <f t="shared" ref="Y7:Y29" si="0">IF(A7&lt;&gt;"", A7, "")</f>
        <v>5-9</v>
      </c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9"/>
    </row>
    <row r="8" spans="1:43" ht="15" customHeight="1" x14ac:dyDescent="0.2">
      <c r="A8" s="56" t="s">
        <v>216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X8" s="55">
        <v>3</v>
      </c>
      <c r="Y8" s="45" t="str">
        <f t="shared" si="0"/>
        <v>10-14</v>
      </c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9"/>
    </row>
    <row r="9" spans="1:43" ht="15" customHeight="1" x14ac:dyDescent="0.2">
      <c r="A9" s="20" t="s">
        <v>171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X9" s="55">
        <v>4</v>
      </c>
      <c r="Y9" s="45" t="str">
        <f t="shared" si="0"/>
        <v>15-19</v>
      </c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9"/>
    </row>
    <row r="10" spans="1:43" ht="15" customHeight="1" x14ac:dyDescent="0.2">
      <c r="A10" s="20" t="s">
        <v>172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X10" s="55">
        <v>5</v>
      </c>
      <c r="Y10" s="45" t="str">
        <f t="shared" si="0"/>
        <v>20-24</v>
      </c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9"/>
    </row>
    <row r="11" spans="1:43" ht="15" customHeight="1" x14ac:dyDescent="0.2">
      <c r="A11" s="20" t="s">
        <v>173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X11" s="55">
        <v>6</v>
      </c>
      <c r="Y11" s="45" t="str">
        <f t="shared" si="0"/>
        <v>25-29</v>
      </c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</row>
    <row r="12" spans="1:43" ht="15" customHeight="1" x14ac:dyDescent="0.2">
      <c r="A12" s="20" t="s">
        <v>174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X12" s="55">
        <v>7</v>
      </c>
      <c r="Y12" s="45" t="str">
        <f t="shared" si="0"/>
        <v>30-34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</row>
    <row r="13" spans="1:43" ht="15" customHeight="1" x14ac:dyDescent="0.2">
      <c r="A13" s="20" t="s">
        <v>175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X13" s="55">
        <v>8</v>
      </c>
      <c r="Y13" s="45" t="str">
        <f t="shared" si="0"/>
        <v>35-39</v>
      </c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</row>
    <row r="14" spans="1:43" ht="15" customHeight="1" x14ac:dyDescent="0.2">
      <c r="A14" s="20" t="s">
        <v>176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X14" s="55">
        <v>9</v>
      </c>
      <c r="Y14" s="45" t="str">
        <f t="shared" si="0"/>
        <v>40-44</v>
      </c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9"/>
    </row>
    <row r="15" spans="1:43" ht="15" customHeight="1" x14ac:dyDescent="0.2">
      <c r="A15" s="20" t="s">
        <v>177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X15" s="55">
        <v>10</v>
      </c>
      <c r="Y15" s="45" t="str">
        <f t="shared" si="0"/>
        <v>45-49</v>
      </c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9"/>
    </row>
    <row r="16" spans="1:43" ht="15" customHeight="1" x14ac:dyDescent="0.2">
      <c r="A16" s="20" t="s">
        <v>178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X16" s="55">
        <v>11</v>
      </c>
      <c r="Y16" s="45" t="str">
        <f t="shared" si="0"/>
        <v>50-54</v>
      </c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9"/>
    </row>
    <row r="17" spans="1:43" ht="15" customHeight="1" x14ac:dyDescent="0.2">
      <c r="A17" s="20" t="s">
        <v>179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X17" s="55">
        <v>12</v>
      </c>
      <c r="Y17" s="45" t="str">
        <f t="shared" si="0"/>
        <v>55-59</v>
      </c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9"/>
    </row>
    <row r="18" spans="1:43" ht="15" customHeight="1" x14ac:dyDescent="0.2">
      <c r="A18" s="20" t="s">
        <v>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X18" s="55">
        <v>13</v>
      </c>
      <c r="Y18" s="45" t="str">
        <f t="shared" si="0"/>
        <v>60-64</v>
      </c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9"/>
    </row>
    <row r="19" spans="1:43" ht="15" customHeight="1" x14ac:dyDescent="0.2">
      <c r="A19" s="20" t="s">
        <v>217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X19" s="55">
        <v>14</v>
      </c>
      <c r="Y19" s="45" t="str">
        <f t="shared" si="0"/>
        <v>65-69</v>
      </c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</row>
    <row r="20" spans="1:43" ht="15" customHeight="1" x14ac:dyDescent="0.2">
      <c r="A20" s="20" t="s">
        <v>218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X20" s="55">
        <v>15</v>
      </c>
      <c r="Y20" s="45" t="str">
        <f t="shared" si="0"/>
        <v>70-74</v>
      </c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9"/>
    </row>
    <row r="21" spans="1:43" ht="15" customHeight="1" x14ac:dyDescent="0.2">
      <c r="A21" s="20" t="s">
        <v>219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X21" s="55">
        <v>16</v>
      </c>
      <c r="Y21" s="45" t="str">
        <f t="shared" si="0"/>
        <v>75-79</v>
      </c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9"/>
    </row>
    <row r="22" spans="1:43" ht="15" customHeight="1" x14ac:dyDescent="0.2">
      <c r="A22" s="20" t="s">
        <v>220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X22" s="55">
        <v>17</v>
      </c>
      <c r="Y22" s="45" t="str">
        <f t="shared" si="0"/>
        <v>80+</v>
      </c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9"/>
    </row>
    <row r="23" spans="1:43" ht="15" customHeight="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X23" s="55">
        <v>18</v>
      </c>
      <c r="Y23" s="45" t="str">
        <f t="shared" si="0"/>
        <v/>
      </c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9"/>
    </row>
    <row r="24" spans="1:43" ht="15" customHeight="1" x14ac:dyDescent="0.2">
      <c r="A24" s="1" t="s">
        <v>214</v>
      </c>
      <c r="X24" s="55">
        <v>19</v>
      </c>
      <c r="Y24" s="45" t="str">
        <f t="shared" si="0"/>
        <v>0-4</v>
      </c>
      <c r="AQ24" s="16"/>
    </row>
    <row r="25" spans="1:43" ht="15" customHeight="1" x14ac:dyDescent="0.2">
      <c r="A25" s="56" t="s">
        <v>221</v>
      </c>
      <c r="X25" s="55">
        <v>20</v>
      </c>
      <c r="Y25" s="45" t="str">
        <f t="shared" si="0"/>
        <v>5-14</v>
      </c>
      <c r="AQ25" s="16"/>
    </row>
    <row r="26" spans="1:43" ht="15" customHeight="1" x14ac:dyDescent="0.2">
      <c r="A26" s="20" t="s">
        <v>99</v>
      </c>
      <c r="X26" s="55">
        <v>21</v>
      </c>
      <c r="Y26" s="45" t="str">
        <f t="shared" si="0"/>
        <v>15-49</v>
      </c>
      <c r="AQ26" s="16"/>
    </row>
    <row r="27" spans="1:43" ht="15" customHeight="1" x14ac:dyDescent="0.2">
      <c r="A27" s="20" t="s">
        <v>100</v>
      </c>
      <c r="X27" s="55">
        <v>22</v>
      </c>
      <c r="Y27" s="45" t="str">
        <f t="shared" si="0"/>
        <v>50+</v>
      </c>
      <c r="AQ27" s="16"/>
    </row>
    <row r="28" spans="1:43" ht="15" customHeight="1" x14ac:dyDescent="0.2">
      <c r="X28" s="55">
        <v>23</v>
      </c>
      <c r="Y28" s="45" t="str">
        <f t="shared" si="0"/>
        <v/>
      </c>
      <c r="AQ28" s="16"/>
    </row>
    <row r="29" spans="1:43" ht="15" customHeight="1" thickBot="1" x14ac:dyDescent="0.25">
      <c r="A29" s="57" t="s">
        <v>4</v>
      </c>
      <c r="B29" s="58">
        <v>100</v>
      </c>
      <c r="C29" s="58"/>
      <c r="D29" s="58"/>
      <c r="E29" s="58">
        <v>100</v>
      </c>
      <c r="F29" s="58"/>
      <c r="G29" s="58"/>
      <c r="H29" s="58">
        <v>100</v>
      </c>
      <c r="I29" s="58"/>
      <c r="J29" s="58"/>
      <c r="K29" s="58">
        <v>100</v>
      </c>
      <c r="L29" s="58"/>
      <c r="M29" s="58"/>
      <c r="N29" s="58">
        <v>100</v>
      </c>
      <c r="O29" s="58"/>
      <c r="P29" s="58"/>
      <c r="Q29" s="58">
        <v>100</v>
      </c>
      <c r="R29" s="58"/>
      <c r="X29" s="59">
        <v>24</v>
      </c>
      <c r="Y29" s="60" t="str">
        <f t="shared" si="0"/>
        <v>Total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4"/>
    </row>
    <row r="30" spans="1:43" ht="15" customHeight="1" x14ac:dyDescent="0.2">
      <c r="A30" s="61"/>
    </row>
    <row r="33" spans="1:2" ht="15" customHeight="1" x14ac:dyDescent="0.2">
      <c r="A33" s="29" t="s">
        <v>104</v>
      </c>
    </row>
    <row r="34" spans="1:2" ht="15" customHeight="1" x14ac:dyDescent="0.2">
      <c r="A34" s="10" t="s">
        <v>105</v>
      </c>
      <c r="B34" s="1" t="s">
        <v>222</v>
      </c>
    </row>
    <row r="35" spans="1:2" ht="15" customHeight="1" x14ac:dyDescent="0.2">
      <c r="A35" s="10" t="s">
        <v>107</v>
      </c>
      <c r="B35" s="1" t="s">
        <v>223</v>
      </c>
    </row>
    <row r="36" spans="1:2" ht="15" customHeight="1" x14ac:dyDescent="0.2">
      <c r="A36" s="30" t="s">
        <v>109</v>
      </c>
      <c r="B36" s="1" t="s">
        <v>224</v>
      </c>
    </row>
    <row r="37" spans="1:2" ht="15" customHeight="1" x14ac:dyDescent="0.2">
      <c r="A37" s="30" t="s">
        <v>110</v>
      </c>
      <c r="B37" s="1" t="s">
        <v>161</v>
      </c>
    </row>
    <row r="38" spans="1:2" ht="15" customHeight="1" x14ac:dyDescent="0.2">
      <c r="A38" s="30" t="s">
        <v>121</v>
      </c>
      <c r="B38" s="1" t="s">
        <v>111</v>
      </c>
    </row>
    <row r="39" spans="1:2" ht="15" customHeight="1" x14ac:dyDescent="0.2">
      <c r="A39" s="30"/>
      <c r="B39" s="1" t="s">
        <v>122</v>
      </c>
    </row>
    <row r="40" spans="1:2" ht="15" customHeight="1" x14ac:dyDescent="0.2">
      <c r="A40" s="10" t="s">
        <v>123</v>
      </c>
      <c r="B40" s="1" t="s">
        <v>192</v>
      </c>
    </row>
  </sheetData>
  <mergeCells count="11">
    <mergeCell ref="X4:AQ4"/>
    <mergeCell ref="A1:R1"/>
    <mergeCell ref="A2:R2"/>
    <mergeCell ref="B3:I3"/>
    <mergeCell ref="K3:R3"/>
    <mergeCell ref="B4:C4"/>
    <mergeCell ref="E4:F4"/>
    <mergeCell ref="H4:I4"/>
    <mergeCell ref="K4:L4"/>
    <mergeCell ref="N4:O4"/>
    <mergeCell ref="Q4:R4"/>
  </mergeCells>
  <pageMargins left="0.7" right="0.7" top="0.75" bottom="0.75" header="0.3" footer="0.3"/>
  <pageSetup scale="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4260-F2BA-4E00-BE58-CD51164D3046}">
  <sheetPr>
    <pageSetUpPr fitToPage="1"/>
  </sheetPr>
  <dimension ref="A1:AE104"/>
  <sheetViews>
    <sheetView zoomScaleNormal="100" workbookViewId="0">
      <pane ySplit="4" topLeftCell="A9" activePane="bottomLeft" state="frozen"/>
      <selection activeCell="E22" sqref="E22"/>
      <selection pane="bottomLeft" activeCell="A22" sqref="A22"/>
    </sheetView>
  </sheetViews>
  <sheetFormatPr defaultColWidth="8.7109375" defaultRowHeight="15" customHeight="1" x14ac:dyDescent="0.2"/>
  <cols>
    <col min="1" max="1" width="32.85546875" style="1" customWidth="1"/>
    <col min="2" max="2" width="12" style="1" customWidth="1"/>
    <col min="3" max="3" width="10.7109375" style="1" customWidth="1"/>
    <col min="4" max="4" width="1.7109375" style="1" customWidth="1"/>
    <col min="5" max="5" width="11.28515625" style="1" customWidth="1"/>
    <col min="6" max="6" width="10.7109375" style="1" customWidth="1"/>
    <col min="7" max="7" width="1.7109375" style="1" customWidth="1"/>
    <col min="8" max="8" width="11.42578125" style="1" customWidth="1"/>
    <col min="9" max="9" width="13.28515625" style="1" customWidth="1"/>
    <col min="10" max="12" width="8.7109375" style="1"/>
    <col min="13" max="13" width="25.7109375" style="1" bestFit="1" customWidth="1"/>
    <col min="14" max="16384" width="8.7109375" style="1"/>
  </cols>
  <sheetData>
    <row r="1" spans="1:31" ht="15" customHeight="1" x14ac:dyDescent="0.2">
      <c r="A1" s="73" t="s">
        <v>129</v>
      </c>
      <c r="B1" s="73"/>
      <c r="C1" s="73"/>
      <c r="D1" s="73"/>
      <c r="E1" s="73"/>
      <c r="F1" s="73"/>
      <c r="G1" s="73"/>
      <c r="H1" s="73"/>
      <c r="I1" s="73"/>
    </row>
    <row r="2" spans="1:31" ht="30" customHeight="1" x14ac:dyDescent="0.2">
      <c r="A2" s="74" t="s">
        <v>130</v>
      </c>
      <c r="B2" s="74"/>
      <c r="C2" s="74"/>
      <c r="D2" s="74"/>
      <c r="E2" s="74"/>
      <c r="F2" s="74"/>
      <c r="G2" s="74"/>
      <c r="H2" s="74"/>
      <c r="I2" s="74"/>
    </row>
    <row r="3" spans="1:31" ht="15" customHeight="1" thickBot="1" x14ac:dyDescent="0.25">
      <c r="A3" s="2"/>
      <c r="B3" s="75" t="s">
        <v>2</v>
      </c>
      <c r="C3" s="75"/>
      <c r="D3" s="4"/>
      <c r="E3" s="75" t="s">
        <v>3</v>
      </c>
      <c r="F3" s="75"/>
      <c r="G3" s="4"/>
      <c r="H3" s="75" t="s">
        <v>4</v>
      </c>
      <c r="I3" s="75"/>
      <c r="L3" s="77" t="s">
        <v>131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</row>
    <row r="4" spans="1:31" ht="40.5" customHeight="1" x14ac:dyDescent="0.2">
      <c r="A4" s="5" t="s">
        <v>6</v>
      </c>
      <c r="B4" s="6" t="s">
        <v>132</v>
      </c>
      <c r="C4" s="3" t="s">
        <v>8</v>
      </c>
      <c r="D4" s="3"/>
      <c r="E4" s="6" t="s">
        <v>132</v>
      </c>
      <c r="F4" s="3" t="s">
        <v>8</v>
      </c>
      <c r="G4" s="3"/>
      <c r="H4" s="6" t="s">
        <v>132</v>
      </c>
      <c r="I4" s="3" t="s">
        <v>8</v>
      </c>
      <c r="L4" s="7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9" t="s">
        <v>28</v>
      </c>
    </row>
    <row r="5" spans="1:31" ht="15" customHeight="1" x14ac:dyDescent="0.2">
      <c r="A5" s="10" t="s">
        <v>29</v>
      </c>
      <c r="L5" s="11">
        <v>1</v>
      </c>
      <c r="M5" s="12" t="str">
        <f>IF(A5&lt;&gt;"", A5, "")</f>
        <v>Residence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6" spans="1:31" ht="15" customHeight="1" x14ac:dyDescent="0.2">
      <c r="A6" s="15" t="s">
        <v>30</v>
      </c>
      <c r="L6" s="11">
        <v>2</v>
      </c>
      <c r="M6" s="11" t="str">
        <f>IF(A6&lt;&gt;"", A6, "")</f>
        <v>Urban</v>
      </c>
      <c r="AE6" s="16"/>
    </row>
    <row r="7" spans="1:31" ht="15" customHeight="1" x14ac:dyDescent="0.2">
      <c r="A7" s="15" t="s">
        <v>31</v>
      </c>
      <c r="L7" s="11">
        <v>3</v>
      </c>
      <c r="M7" s="11" t="str">
        <f>IF(A7&lt;&gt;"", A7, "")</f>
        <v>Rural</v>
      </c>
      <c r="AE7" s="16"/>
    </row>
    <row r="8" spans="1:31" ht="15" customHeight="1" x14ac:dyDescent="0.2">
      <c r="L8" s="11">
        <v>4</v>
      </c>
      <c r="M8" s="11" t="str">
        <f>IF(A8&lt;&gt;"", A8, "")</f>
        <v/>
      </c>
      <c r="AE8" s="16"/>
    </row>
    <row r="9" spans="1:31" ht="15" customHeight="1" x14ac:dyDescent="0.2">
      <c r="A9" s="17" t="s">
        <v>32</v>
      </c>
      <c r="L9" s="11">
        <v>5</v>
      </c>
      <c r="M9" s="11" t="str">
        <f t="shared" ref="M9:M72" si="0">IF(A9&lt;&gt;"", A9, "")</f>
        <v>Mainland/Zanzibar</v>
      </c>
      <c r="AE9" s="16"/>
    </row>
    <row r="10" spans="1:31" ht="15" customHeight="1" x14ac:dyDescent="0.2">
      <c r="A10" s="18" t="s">
        <v>33</v>
      </c>
      <c r="L10" s="11">
        <v>6</v>
      </c>
      <c r="M10" s="11" t="str">
        <f t="shared" si="0"/>
        <v>Mainland</v>
      </c>
      <c r="AE10" s="16"/>
    </row>
    <row r="11" spans="1:31" ht="15" customHeight="1" x14ac:dyDescent="0.2">
      <c r="A11" s="18" t="s">
        <v>34</v>
      </c>
      <c r="L11" s="11">
        <v>7</v>
      </c>
      <c r="M11" s="11" t="str">
        <f t="shared" si="0"/>
        <v>Zanzibar</v>
      </c>
      <c r="AE11" s="16"/>
    </row>
    <row r="12" spans="1:31" ht="15" customHeight="1" x14ac:dyDescent="0.2">
      <c r="A12" s="17" t="s">
        <v>35</v>
      </c>
      <c r="L12" s="11">
        <v>8</v>
      </c>
      <c r="M12" s="11" t="str">
        <f t="shared" si="0"/>
        <v>Mainland, by Region</v>
      </c>
      <c r="AE12" s="16"/>
    </row>
    <row r="13" spans="1:31" ht="15" customHeight="1" x14ac:dyDescent="0.2">
      <c r="A13" s="18" t="s">
        <v>36</v>
      </c>
      <c r="L13" s="11">
        <v>9</v>
      </c>
      <c r="M13" s="11" t="str">
        <f t="shared" si="0"/>
        <v>Dodoma</v>
      </c>
      <c r="AE13" s="16"/>
    </row>
    <row r="14" spans="1:31" ht="15" customHeight="1" x14ac:dyDescent="0.2">
      <c r="A14" s="18" t="s">
        <v>37</v>
      </c>
      <c r="L14" s="11">
        <v>10</v>
      </c>
      <c r="M14" s="11" t="str">
        <f t="shared" si="0"/>
        <v>Arusha</v>
      </c>
      <c r="AE14" s="16"/>
    </row>
    <row r="15" spans="1:31" ht="15" customHeight="1" x14ac:dyDescent="0.2">
      <c r="A15" s="18" t="s">
        <v>38</v>
      </c>
      <c r="L15" s="11">
        <v>11</v>
      </c>
      <c r="M15" s="11" t="str">
        <f t="shared" si="0"/>
        <v>Kilimanjaro</v>
      </c>
      <c r="AE15" s="16"/>
    </row>
    <row r="16" spans="1:31" ht="15" customHeight="1" x14ac:dyDescent="0.2">
      <c r="A16" s="18" t="s">
        <v>39</v>
      </c>
      <c r="L16" s="11">
        <v>12</v>
      </c>
      <c r="M16" s="11" t="str">
        <f t="shared" si="0"/>
        <v>Tanga</v>
      </c>
      <c r="AE16" s="16"/>
    </row>
    <row r="17" spans="1:31" ht="15" customHeight="1" x14ac:dyDescent="0.2">
      <c r="A17" s="18" t="s">
        <v>40</v>
      </c>
      <c r="L17" s="11">
        <v>13</v>
      </c>
      <c r="M17" s="11" t="str">
        <f t="shared" si="0"/>
        <v>Morogoro</v>
      </c>
      <c r="AE17" s="16"/>
    </row>
    <row r="18" spans="1:31" ht="15" customHeight="1" x14ac:dyDescent="0.2">
      <c r="A18" s="18" t="s">
        <v>41</v>
      </c>
      <c r="L18" s="11">
        <v>14</v>
      </c>
      <c r="M18" s="11" t="str">
        <f t="shared" si="0"/>
        <v>Pwani</v>
      </c>
      <c r="AE18" s="16"/>
    </row>
    <row r="19" spans="1:31" ht="15" customHeight="1" x14ac:dyDescent="0.2">
      <c r="A19" s="18" t="s">
        <v>42</v>
      </c>
      <c r="L19" s="11">
        <v>15</v>
      </c>
      <c r="M19" s="11" t="str">
        <f t="shared" si="0"/>
        <v>Dar es Salaam</v>
      </c>
      <c r="AE19" s="16"/>
    </row>
    <row r="20" spans="1:31" ht="15" customHeight="1" x14ac:dyDescent="0.2">
      <c r="A20" s="18" t="s">
        <v>43</v>
      </c>
      <c r="L20" s="11">
        <v>16</v>
      </c>
      <c r="M20" s="11" t="str">
        <f t="shared" si="0"/>
        <v>Lindi</v>
      </c>
      <c r="AE20" s="16"/>
    </row>
    <row r="21" spans="1:31" ht="15" customHeight="1" x14ac:dyDescent="0.2">
      <c r="A21" s="18" t="s">
        <v>44</v>
      </c>
      <c r="L21" s="11">
        <v>17</v>
      </c>
      <c r="M21" s="11" t="str">
        <f t="shared" si="0"/>
        <v>Mtwara</v>
      </c>
      <c r="AE21" s="16"/>
    </row>
    <row r="22" spans="1:31" ht="15" customHeight="1" x14ac:dyDescent="0.2">
      <c r="A22" s="18" t="s">
        <v>45</v>
      </c>
      <c r="L22" s="11">
        <v>18</v>
      </c>
      <c r="M22" s="11" t="str">
        <f t="shared" si="0"/>
        <v>Ruvuma</v>
      </c>
      <c r="AE22" s="16"/>
    </row>
    <row r="23" spans="1:31" ht="15" customHeight="1" x14ac:dyDescent="0.2">
      <c r="A23" s="18" t="s">
        <v>46</v>
      </c>
      <c r="L23" s="11">
        <v>19</v>
      </c>
      <c r="M23" s="11" t="str">
        <f t="shared" si="0"/>
        <v>Iringa</v>
      </c>
      <c r="AE23" s="16"/>
    </row>
    <row r="24" spans="1:31" ht="15" customHeight="1" x14ac:dyDescent="0.2">
      <c r="A24" s="18" t="s">
        <v>47</v>
      </c>
      <c r="L24" s="11">
        <v>20</v>
      </c>
      <c r="M24" s="11" t="str">
        <f t="shared" si="0"/>
        <v>Mbeya</v>
      </c>
      <c r="AE24" s="16"/>
    </row>
    <row r="25" spans="1:31" ht="15" customHeight="1" x14ac:dyDescent="0.2">
      <c r="A25" s="18" t="s">
        <v>48</v>
      </c>
      <c r="L25" s="11">
        <v>21</v>
      </c>
      <c r="M25" s="11" t="str">
        <f t="shared" si="0"/>
        <v>Singida</v>
      </c>
      <c r="AE25" s="16"/>
    </row>
    <row r="26" spans="1:31" ht="15" customHeight="1" x14ac:dyDescent="0.2">
      <c r="A26" s="18" t="s">
        <v>49</v>
      </c>
      <c r="L26" s="11">
        <v>22</v>
      </c>
      <c r="M26" s="11" t="str">
        <f t="shared" si="0"/>
        <v>Tabora</v>
      </c>
      <c r="AE26" s="16"/>
    </row>
    <row r="27" spans="1:31" ht="15" customHeight="1" x14ac:dyDescent="0.2">
      <c r="A27" s="18" t="s">
        <v>50</v>
      </c>
      <c r="L27" s="11">
        <v>23</v>
      </c>
      <c r="M27" s="11" t="str">
        <f t="shared" si="0"/>
        <v>Rukwa</v>
      </c>
      <c r="AE27" s="16"/>
    </row>
    <row r="28" spans="1:31" ht="15" customHeight="1" x14ac:dyDescent="0.2">
      <c r="A28" s="18" t="s">
        <v>51</v>
      </c>
      <c r="L28" s="11">
        <v>24</v>
      </c>
      <c r="M28" s="11" t="str">
        <f t="shared" si="0"/>
        <v>Kigoma</v>
      </c>
      <c r="AE28" s="16"/>
    </row>
    <row r="29" spans="1:31" ht="15" customHeight="1" x14ac:dyDescent="0.2">
      <c r="A29" s="18" t="s">
        <v>52</v>
      </c>
      <c r="L29" s="11">
        <v>25</v>
      </c>
      <c r="M29" s="11" t="str">
        <f t="shared" si="0"/>
        <v>Shinyanga</v>
      </c>
      <c r="AE29" s="16"/>
    </row>
    <row r="30" spans="1:31" ht="15" customHeight="1" x14ac:dyDescent="0.2">
      <c r="A30" s="18" t="s">
        <v>53</v>
      </c>
      <c r="L30" s="11">
        <v>26</v>
      </c>
      <c r="M30" s="11" t="str">
        <f t="shared" si="0"/>
        <v>Kagera</v>
      </c>
      <c r="AE30" s="16"/>
    </row>
    <row r="31" spans="1:31" ht="15" customHeight="1" x14ac:dyDescent="0.2">
      <c r="A31" s="18" t="s">
        <v>54</v>
      </c>
      <c r="L31" s="11">
        <v>27</v>
      </c>
      <c r="M31" s="11" t="str">
        <f t="shared" si="0"/>
        <v>Mwanza</v>
      </c>
      <c r="AE31" s="16"/>
    </row>
    <row r="32" spans="1:31" ht="15" customHeight="1" x14ac:dyDescent="0.2">
      <c r="A32" s="18" t="s">
        <v>55</v>
      </c>
      <c r="L32" s="11">
        <v>28</v>
      </c>
      <c r="M32" s="11" t="str">
        <f t="shared" si="0"/>
        <v>Mara</v>
      </c>
      <c r="AE32" s="16"/>
    </row>
    <row r="33" spans="1:31" ht="15" customHeight="1" x14ac:dyDescent="0.2">
      <c r="A33" s="18" t="s">
        <v>56</v>
      </c>
      <c r="L33" s="11">
        <v>29</v>
      </c>
      <c r="M33" s="11" t="str">
        <f t="shared" si="0"/>
        <v>Manyara</v>
      </c>
      <c r="AE33" s="16"/>
    </row>
    <row r="34" spans="1:31" ht="15" customHeight="1" x14ac:dyDescent="0.2">
      <c r="A34" s="18" t="s">
        <v>57</v>
      </c>
      <c r="L34" s="11">
        <v>30</v>
      </c>
      <c r="M34" s="11" t="str">
        <f t="shared" si="0"/>
        <v>Njombe</v>
      </c>
      <c r="AE34" s="16"/>
    </row>
    <row r="35" spans="1:31" ht="15" customHeight="1" x14ac:dyDescent="0.2">
      <c r="A35" s="18" t="s">
        <v>58</v>
      </c>
      <c r="L35" s="11">
        <v>31</v>
      </c>
      <c r="M35" s="11" t="str">
        <f t="shared" si="0"/>
        <v>Katavi</v>
      </c>
      <c r="AE35" s="16"/>
    </row>
    <row r="36" spans="1:31" ht="15" customHeight="1" x14ac:dyDescent="0.2">
      <c r="A36" s="18" t="s">
        <v>59</v>
      </c>
      <c r="L36" s="11">
        <v>32</v>
      </c>
      <c r="M36" s="11" t="str">
        <f t="shared" si="0"/>
        <v>Simiyu</v>
      </c>
      <c r="AE36" s="16"/>
    </row>
    <row r="37" spans="1:31" ht="15" customHeight="1" x14ac:dyDescent="0.2">
      <c r="A37" s="18" t="s">
        <v>60</v>
      </c>
      <c r="L37" s="11">
        <v>33</v>
      </c>
      <c r="M37" s="11" t="str">
        <f t="shared" si="0"/>
        <v>Geita</v>
      </c>
      <c r="AE37" s="16"/>
    </row>
    <row r="38" spans="1:31" ht="15" customHeight="1" x14ac:dyDescent="0.2">
      <c r="A38" s="18" t="s">
        <v>61</v>
      </c>
      <c r="L38" s="11">
        <v>34</v>
      </c>
      <c r="M38" s="11" t="str">
        <f t="shared" si="0"/>
        <v>Songwe</v>
      </c>
      <c r="AE38" s="16"/>
    </row>
    <row r="39" spans="1:31" ht="15" customHeight="1" x14ac:dyDescent="0.2">
      <c r="A39" s="17" t="s">
        <v>62</v>
      </c>
      <c r="L39" s="11">
        <v>35</v>
      </c>
      <c r="M39" s="11" t="str">
        <f t="shared" si="0"/>
        <v>Zanzibar, by Island</v>
      </c>
      <c r="AE39" s="16"/>
    </row>
    <row r="40" spans="1:31" ht="15" customHeight="1" x14ac:dyDescent="0.2">
      <c r="A40" s="18" t="s">
        <v>63</v>
      </c>
      <c r="L40" s="11">
        <v>36</v>
      </c>
      <c r="M40" s="11" t="str">
        <f t="shared" si="0"/>
        <v>Unguja</v>
      </c>
      <c r="AE40" s="16"/>
    </row>
    <row r="41" spans="1:31" ht="15" customHeight="1" x14ac:dyDescent="0.2">
      <c r="A41" s="18" t="s">
        <v>64</v>
      </c>
      <c r="L41" s="11">
        <v>37</v>
      </c>
      <c r="M41" s="11" t="str">
        <f t="shared" si="0"/>
        <v>Pemba</v>
      </c>
      <c r="AE41" s="16"/>
    </row>
    <row r="42" spans="1:31" ht="15" customHeight="1" x14ac:dyDescent="0.2">
      <c r="A42" s="17" t="s">
        <v>65</v>
      </c>
      <c r="L42" s="11">
        <v>38</v>
      </c>
      <c r="M42" s="11" t="str">
        <f t="shared" si="0"/>
        <v>Zanzibar, by Region</v>
      </c>
      <c r="AE42" s="16"/>
    </row>
    <row r="43" spans="1:31" ht="15" customHeight="1" x14ac:dyDescent="0.2">
      <c r="A43" s="18" t="s">
        <v>66</v>
      </c>
      <c r="L43" s="11">
        <v>39</v>
      </c>
      <c r="M43" s="11" t="str">
        <f t="shared" si="0"/>
        <v>Kaskazini Unguja</v>
      </c>
      <c r="AE43" s="16"/>
    </row>
    <row r="44" spans="1:31" ht="15" customHeight="1" x14ac:dyDescent="0.2">
      <c r="A44" s="18" t="s">
        <v>67</v>
      </c>
      <c r="L44" s="11">
        <v>40</v>
      </c>
      <c r="M44" s="11" t="str">
        <f t="shared" si="0"/>
        <v>Kusini Unguja</v>
      </c>
      <c r="AE44" s="16"/>
    </row>
    <row r="45" spans="1:31" ht="15" customHeight="1" x14ac:dyDescent="0.2">
      <c r="A45" s="18" t="s">
        <v>68</v>
      </c>
      <c r="L45" s="11">
        <v>41</v>
      </c>
      <c r="M45" s="11" t="str">
        <f t="shared" si="0"/>
        <v>Mjini Magharibi</v>
      </c>
      <c r="AE45" s="16"/>
    </row>
    <row r="46" spans="1:31" ht="15" customHeight="1" x14ac:dyDescent="0.2">
      <c r="A46" s="18" t="s">
        <v>69</v>
      </c>
      <c r="L46" s="11">
        <v>42</v>
      </c>
      <c r="M46" s="11" t="str">
        <f t="shared" si="0"/>
        <v>Kaskazini Pemba</v>
      </c>
      <c r="AE46" s="16"/>
    </row>
    <row r="47" spans="1:31" ht="15" customHeight="1" x14ac:dyDescent="0.2">
      <c r="A47" s="18" t="s">
        <v>70</v>
      </c>
      <c r="L47" s="11">
        <v>43</v>
      </c>
      <c r="M47" s="11" t="str">
        <f t="shared" si="0"/>
        <v>Kusini Pemba</v>
      </c>
      <c r="AE47" s="16"/>
    </row>
    <row r="48" spans="1:31" ht="15" customHeight="1" x14ac:dyDescent="0.2">
      <c r="L48" s="11">
        <v>44</v>
      </c>
      <c r="M48" s="11" t="str">
        <f t="shared" si="0"/>
        <v/>
      </c>
      <c r="AE48" s="16"/>
    </row>
    <row r="49" spans="1:31" ht="15" customHeight="1" x14ac:dyDescent="0.2">
      <c r="A49" s="19" t="s">
        <v>71</v>
      </c>
      <c r="L49" s="11">
        <v>45</v>
      </c>
      <c r="M49" s="11" t="str">
        <f t="shared" si="0"/>
        <v>Marital status</v>
      </c>
      <c r="AE49" s="16"/>
    </row>
    <row r="50" spans="1:31" ht="15" customHeight="1" x14ac:dyDescent="0.2">
      <c r="A50" s="15" t="s">
        <v>72</v>
      </c>
      <c r="L50" s="11">
        <v>46</v>
      </c>
      <c r="M50" s="11" t="str">
        <f t="shared" si="0"/>
        <v>Never married</v>
      </c>
      <c r="AE50" s="16"/>
    </row>
    <row r="51" spans="1:31" ht="15" customHeight="1" x14ac:dyDescent="0.2">
      <c r="A51" s="15" t="s">
        <v>73</v>
      </c>
      <c r="L51" s="11">
        <v>47</v>
      </c>
      <c r="M51" s="11" t="str">
        <f t="shared" si="0"/>
        <v>Married or living together</v>
      </c>
      <c r="AE51" s="16"/>
    </row>
    <row r="52" spans="1:31" ht="15" customHeight="1" x14ac:dyDescent="0.2">
      <c r="A52" s="15" t="s">
        <v>74</v>
      </c>
      <c r="L52" s="11">
        <v>48</v>
      </c>
      <c r="M52" s="11" t="str">
        <f t="shared" si="0"/>
        <v>Divorced or separated</v>
      </c>
      <c r="AE52" s="16"/>
    </row>
    <row r="53" spans="1:31" ht="15" customHeight="1" x14ac:dyDescent="0.2">
      <c r="A53" s="15" t="s">
        <v>75</v>
      </c>
      <c r="L53" s="11">
        <v>49</v>
      </c>
      <c r="M53" s="11" t="str">
        <f t="shared" si="0"/>
        <v>Widowed</v>
      </c>
      <c r="AE53" s="16"/>
    </row>
    <row r="54" spans="1:31" ht="15" customHeight="1" x14ac:dyDescent="0.2">
      <c r="L54" s="11">
        <v>50</v>
      </c>
      <c r="M54" s="11" t="str">
        <f t="shared" si="0"/>
        <v/>
      </c>
      <c r="AE54" s="16"/>
    </row>
    <row r="55" spans="1:31" ht="15" customHeight="1" x14ac:dyDescent="0.2">
      <c r="A55" s="19" t="s">
        <v>76</v>
      </c>
      <c r="L55" s="11">
        <v>51</v>
      </c>
      <c r="M55" s="11" t="str">
        <f t="shared" si="0"/>
        <v>Education</v>
      </c>
      <c r="AE55" s="16"/>
    </row>
    <row r="56" spans="1:31" ht="15" customHeight="1" x14ac:dyDescent="0.2">
      <c r="A56" s="15" t="s">
        <v>77</v>
      </c>
      <c r="L56" s="11">
        <v>52</v>
      </c>
      <c r="M56" s="11" t="str">
        <f t="shared" si="0"/>
        <v>No education</v>
      </c>
      <c r="AE56" s="16"/>
    </row>
    <row r="57" spans="1:31" ht="15" customHeight="1" x14ac:dyDescent="0.2">
      <c r="A57" s="15" t="s">
        <v>78</v>
      </c>
      <c r="L57" s="11">
        <v>53</v>
      </c>
      <c r="M57" s="11" t="str">
        <f t="shared" si="0"/>
        <v>Primary</v>
      </c>
      <c r="AE57" s="16"/>
    </row>
    <row r="58" spans="1:31" ht="15" customHeight="1" x14ac:dyDescent="0.2">
      <c r="A58" s="15" t="s">
        <v>79</v>
      </c>
      <c r="L58" s="11">
        <v>54</v>
      </c>
      <c r="M58" s="11" t="str">
        <f t="shared" si="0"/>
        <v>Secondary</v>
      </c>
      <c r="AE58" s="16"/>
    </row>
    <row r="59" spans="1:31" ht="15" customHeight="1" x14ac:dyDescent="0.2">
      <c r="A59" s="15" t="s">
        <v>80</v>
      </c>
      <c r="L59" s="11">
        <v>55</v>
      </c>
      <c r="M59" s="11" t="str">
        <f t="shared" si="0"/>
        <v>More than secondary</v>
      </c>
      <c r="AE59" s="16"/>
    </row>
    <row r="60" spans="1:31" ht="15" customHeight="1" x14ac:dyDescent="0.2">
      <c r="A60" s="15"/>
      <c r="L60" s="11">
        <v>56</v>
      </c>
      <c r="M60" s="11" t="str">
        <f t="shared" si="0"/>
        <v/>
      </c>
      <c r="AE60" s="16"/>
    </row>
    <row r="61" spans="1:31" ht="15" customHeight="1" x14ac:dyDescent="0.2">
      <c r="A61" s="19" t="s">
        <v>81</v>
      </c>
      <c r="L61" s="11">
        <v>57</v>
      </c>
      <c r="M61" s="11" t="str">
        <f t="shared" si="0"/>
        <v>Wealth quintile</v>
      </c>
      <c r="AE61" s="16"/>
    </row>
    <row r="62" spans="1:31" ht="15" customHeight="1" x14ac:dyDescent="0.2">
      <c r="A62" s="15" t="s">
        <v>82</v>
      </c>
      <c r="L62" s="11">
        <v>58</v>
      </c>
      <c r="M62" s="11" t="str">
        <f t="shared" si="0"/>
        <v>Lowest</v>
      </c>
      <c r="AE62" s="16"/>
    </row>
    <row r="63" spans="1:31" ht="15" customHeight="1" x14ac:dyDescent="0.2">
      <c r="A63" s="15" t="s">
        <v>83</v>
      </c>
      <c r="L63" s="11">
        <v>59</v>
      </c>
      <c r="M63" s="11" t="str">
        <f t="shared" si="0"/>
        <v>Second</v>
      </c>
      <c r="AE63" s="16"/>
    </row>
    <row r="64" spans="1:31" ht="15" customHeight="1" x14ac:dyDescent="0.2">
      <c r="A64" s="15" t="s">
        <v>84</v>
      </c>
      <c r="L64" s="11">
        <v>60</v>
      </c>
      <c r="M64" s="11" t="str">
        <f t="shared" si="0"/>
        <v>Middle</v>
      </c>
      <c r="AE64" s="16"/>
    </row>
    <row r="65" spans="1:31" ht="15" customHeight="1" x14ac:dyDescent="0.2">
      <c r="A65" s="15" t="s">
        <v>85</v>
      </c>
      <c r="L65" s="11">
        <v>61</v>
      </c>
      <c r="M65" s="11" t="str">
        <f t="shared" si="0"/>
        <v xml:space="preserve">Fourth </v>
      </c>
      <c r="AE65" s="16"/>
    </row>
    <row r="66" spans="1:31" ht="15" customHeight="1" x14ac:dyDescent="0.2">
      <c r="A66" s="15" t="s">
        <v>86</v>
      </c>
      <c r="L66" s="11">
        <v>62</v>
      </c>
      <c r="M66" s="11" t="str">
        <f t="shared" si="0"/>
        <v>Highest</v>
      </c>
      <c r="AE66" s="16"/>
    </row>
    <row r="67" spans="1:31" ht="15" customHeight="1" x14ac:dyDescent="0.2">
      <c r="A67" s="20"/>
      <c r="L67" s="11">
        <v>63</v>
      </c>
      <c r="M67" s="11" t="str">
        <f t="shared" si="0"/>
        <v/>
      </c>
      <c r="AE67" s="16"/>
    </row>
    <row r="68" spans="1:31" ht="15" customHeight="1" x14ac:dyDescent="0.2">
      <c r="A68" s="19" t="s">
        <v>87</v>
      </c>
      <c r="L68" s="11">
        <v>64</v>
      </c>
      <c r="M68" s="11" t="str">
        <f t="shared" si="0"/>
        <v>Pregnancy status</v>
      </c>
      <c r="AE68" s="16"/>
    </row>
    <row r="69" spans="1:31" ht="15" customHeight="1" x14ac:dyDescent="0.2">
      <c r="A69" s="15" t="s">
        <v>88</v>
      </c>
      <c r="B69" s="21" t="s">
        <v>89</v>
      </c>
      <c r="C69" s="21" t="s">
        <v>89</v>
      </c>
      <c r="H69" s="21" t="s">
        <v>89</v>
      </c>
      <c r="I69" s="21" t="s">
        <v>89</v>
      </c>
      <c r="L69" s="11">
        <v>65</v>
      </c>
      <c r="M69" s="11" t="str">
        <f t="shared" si="0"/>
        <v>Currently pregnant</v>
      </c>
      <c r="AE69" s="16"/>
    </row>
    <row r="70" spans="1:31" ht="15" customHeight="1" x14ac:dyDescent="0.2">
      <c r="A70" s="15" t="s">
        <v>90</v>
      </c>
      <c r="B70" s="21" t="s">
        <v>89</v>
      </c>
      <c r="C70" s="21" t="s">
        <v>89</v>
      </c>
      <c r="H70" s="21" t="s">
        <v>89</v>
      </c>
      <c r="I70" s="21" t="s">
        <v>89</v>
      </c>
      <c r="L70" s="11">
        <v>66</v>
      </c>
      <c r="M70" s="11" t="str">
        <f t="shared" si="0"/>
        <v>Not currently pregnant</v>
      </c>
      <c r="AE70" s="16"/>
    </row>
    <row r="71" spans="1:31" ht="15" customHeight="1" x14ac:dyDescent="0.2">
      <c r="A71" s="15"/>
      <c r="B71" s="21"/>
      <c r="C71" s="21"/>
      <c r="H71" s="21"/>
      <c r="I71" s="21"/>
      <c r="L71" s="11">
        <v>67</v>
      </c>
      <c r="M71" s="11" t="str">
        <f t="shared" si="0"/>
        <v/>
      </c>
      <c r="AE71" s="16"/>
    </row>
    <row r="72" spans="1:31" ht="15" customHeight="1" x14ac:dyDescent="0.2">
      <c r="A72" s="19" t="s">
        <v>91</v>
      </c>
      <c r="B72" s="21"/>
      <c r="C72" s="21"/>
      <c r="H72" s="21"/>
      <c r="I72" s="21"/>
      <c r="L72" s="11">
        <v>68</v>
      </c>
      <c r="M72" s="11" t="str">
        <f t="shared" si="0"/>
        <v>Result of THIS 2022-2023 HIV test</v>
      </c>
      <c r="AE72" s="16"/>
    </row>
    <row r="73" spans="1:31" ht="15" customHeight="1" x14ac:dyDescent="0.2">
      <c r="A73" s="15" t="s">
        <v>92</v>
      </c>
      <c r="B73" s="21"/>
      <c r="C73" s="21"/>
      <c r="H73" s="21"/>
      <c r="I73" s="21"/>
      <c r="L73" s="11">
        <v>69</v>
      </c>
      <c r="M73" s="11" t="str">
        <f t="shared" ref="M73:M84" si="1">IF(A73&lt;&gt;"", A73, "")</f>
        <v>HIV positive</v>
      </c>
      <c r="AE73" s="16"/>
    </row>
    <row r="74" spans="1:31" ht="15" customHeight="1" x14ac:dyDescent="0.2">
      <c r="A74" s="15" t="s">
        <v>93</v>
      </c>
      <c r="B74" s="21"/>
      <c r="C74" s="21"/>
      <c r="H74" s="21"/>
      <c r="I74" s="21"/>
      <c r="L74" s="11">
        <v>70</v>
      </c>
      <c r="M74" s="11" t="str">
        <f t="shared" si="1"/>
        <v>HIV negative</v>
      </c>
      <c r="AE74" s="16"/>
    </row>
    <row r="75" spans="1:31" ht="15" customHeight="1" x14ac:dyDescent="0.2">
      <c r="A75" s="15" t="s">
        <v>94</v>
      </c>
      <c r="B75" s="21"/>
      <c r="C75" s="21"/>
      <c r="H75" s="21"/>
      <c r="I75" s="21"/>
      <c r="L75" s="11">
        <v>71</v>
      </c>
      <c r="M75" s="11" t="str">
        <f t="shared" si="1"/>
        <v>Not tested</v>
      </c>
      <c r="AE75" s="16"/>
    </row>
    <row r="76" spans="1:31" ht="15" customHeight="1" x14ac:dyDescent="0.2">
      <c r="A76" s="15"/>
      <c r="B76" s="21"/>
      <c r="C76" s="21"/>
      <c r="H76" s="21"/>
      <c r="I76" s="21"/>
      <c r="L76" s="11">
        <v>72</v>
      </c>
      <c r="M76" s="11" t="str">
        <f t="shared" si="1"/>
        <v/>
      </c>
      <c r="AE76" s="16"/>
    </row>
    <row r="77" spans="1:31" ht="15" customHeight="1" x14ac:dyDescent="0.2">
      <c r="A77" s="19" t="s">
        <v>95</v>
      </c>
      <c r="B77" s="21"/>
      <c r="C77" s="21"/>
      <c r="H77" s="21"/>
      <c r="I77" s="21"/>
      <c r="L77" s="11">
        <v>73</v>
      </c>
      <c r="M77" s="11" t="str">
        <f t="shared" si="1"/>
        <v>Age</v>
      </c>
      <c r="AE77" s="16"/>
    </row>
    <row r="78" spans="1:31" ht="15" customHeight="1" x14ac:dyDescent="0.2">
      <c r="A78" s="18" t="s">
        <v>96</v>
      </c>
      <c r="L78" s="11">
        <v>74</v>
      </c>
      <c r="M78" s="11" t="str">
        <f t="shared" si="1"/>
        <v>15-24</v>
      </c>
      <c r="AE78" s="16"/>
    </row>
    <row r="79" spans="1:31" ht="15" customHeight="1" x14ac:dyDescent="0.2">
      <c r="A79" s="18" t="s">
        <v>97</v>
      </c>
      <c r="L79" s="11">
        <v>75</v>
      </c>
      <c r="M79" s="11" t="str">
        <f t="shared" si="1"/>
        <v>25-34</v>
      </c>
      <c r="AE79" s="16"/>
    </row>
    <row r="80" spans="1:31" ht="15" customHeight="1" x14ac:dyDescent="0.2">
      <c r="A80" s="18" t="s">
        <v>98</v>
      </c>
      <c r="L80" s="11">
        <v>76</v>
      </c>
      <c r="M80" s="11" t="str">
        <f t="shared" si="1"/>
        <v>35-49</v>
      </c>
      <c r="AE80" s="16"/>
    </row>
    <row r="81" spans="1:31" ht="15" customHeight="1" x14ac:dyDescent="0.2">
      <c r="A81" s="18" t="s">
        <v>99</v>
      </c>
      <c r="L81" s="11">
        <v>77</v>
      </c>
      <c r="M81" s="11" t="str">
        <f t="shared" si="1"/>
        <v>15-49</v>
      </c>
      <c r="AE81" s="16"/>
    </row>
    <row r="82" spans="1:31" ht="15" customHeight="1" x14ac:dyDescent="0.2">
      <c r="A82" s="18" t="s">
        <v>100</v>
      </c>
      <c r="L82" s="11">
        <v>78</v>
      </c>
      <c r="M82" s="11" t="str">
        <f t="shared" si="1"/>
        <v>50+</v>
      </c>
      <c r="AE82" s="16"/>
    </row>
    <row r="83" spans="1:31" ht="15" customHeight="1" x14ac:dyDescent="0.2">
      <c r="A83" s="18"/>
      <c r="L83" s="11">
        <v>79</v>
      </c>
      <c r="M83" s="11" t="str">
        <f t="shared" si="1"/>
        <v/>
      </c>
      <c r="AE83" s="16"/>
    </row>
    <row r="84" spans="1:31" ht="15" customHeight="1" x14ac:dyDescent="0.2">
      <c r="A84" s="20" t="s">
        <v>101</v>
      </c>
      <c r="B84" s="22"/>
      <c r="E84" s="22"/>
      <c r="H84" s="22"/>
      <c r="L84" s="11">
        <v>80</v>
      </c>
      <c r="M84" s="11" t="str">
        <f t="shared" si="1"/>
        <v>Total 15+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4"/>
    </row>
    <row r="85" spans="1:31" ht="15" customHeight="1" thickBot="1" x14ac:dyDescent="0.25">
      <c r="A85" s="25" t="s">
        <v>102</v>
      </c>
      <c r="B85" s="26"/>
      <c r="C85" s="27"/>
      <c r="D85" s="27"/>
      <c r="E85" s="26"/>
      <c r="F85" s="27"/>
      <c r="G85" s="27"/>
      <c r="H85" s="26"/>
      <c r="I85" s="27"/>
    </row>
    <row r="86" spans="1:31" ht="15" customHeight="1" x14ac:dyDescent="0.2">
      <c r="A86" s="28"/>
    </row>
    <row r="89" spans="1:31" ht="15" customHeight="1" x14ac:dyDescent="0.2">
      <c r="A89" s="29" t="s">
        <v>104</v>
      </c>
    </row>
    <row r="90" spans="1:31" ht="15" customHeight="1" x14ac:dyDescent="0.2">
      <c r="A90" s="10" t="s">
        <v>105</v>
      </c>
      <c r="B90" s="1" t="s">
        <v>106</v>
      </c>
    </row>
    <row r="91" spans="1:31" ht="15" customHeight="1" x14ac:dyDescent="0.2">
      <c r="A91" s="10" t="s">
        <v>107</v>
      </c>
      <c r="B91" s="1" t="s">
        <v>108</v>
      </c>
    </row>
    <row r="92" spans="1:31" ht="15" customHeight="1" x14ac:dyDescent="0.2">
      <c r="A92" s="30" t="s">
        <v>109</v>
      </c>
      <c r="B92" s="1" t="s">
        <v>274</v>
      </c>
    </row>
    <row r="93" spans="1:31" ht="15" customHeight="1" x14ac:dyDescent="0.2">
      <c r="A93" s="30" t="s">
        <v>110</v>
      </c>
      <c r="B93" s="1" t="s">
        <v>111</v>
      </c>
    </row>
    <row r="94" spans="1:31" ht="15" customHeight="1" x14ac:dyDescent="0.2">
      <c r="A94" s="30"/>
      <c r="B94" s="1" t="s">
        <v>272</v>
      </c>
    </row>
    <row r="95" spans="1:31" ht="15" customHeight="1" x14ac:dyDescent="0.2">
      <c r="A95" s="30"/>
      <c r="B95" s="1" t="s">
        <v>113</v>
      </c>
    </row>
    <row r="96" spans="1:31" ht="15" customHeight="1" x14ac:dyDescent="0.2">
      <c r="A96" s="30"/>
      <c r="B96" s="1" t="s">
        <v>271</v>
      </c>
    </row>
    <row r="97" spans="1:2" ht="15" customHeight="1" x14ac:dyDescent="0.2">
      <c r="A97" s="30"/>
      <c r="B97" s="1" t="s">
        <v>115</v>
      </c>
    </row>
    <row r="98" spans="1:2" ht="15" customHeight="1" x14ac:dyDescent="0.2">
      <c r="A98" s="30"/>
      <c r="B98" s="1" t="s">
        <v>116</v>
      </c>
    </row>
    <row r="99" spans="1:2" ht="15" customHeight="1" x14ac:dyDescent="0.2">
      <c r="A99" s="30"/>
      <c r="B99" s="1" t="s">
        <v>117</v>
      </c>
    </row>
    <row r="100" spans="1:2" ht="15" customHeight="1" x14ac:dyDescent="0.2">
      <c r="A100" s="30"/>
      <c r="B100" s="1" t="s">
        <v>118</v>
      </c>
    </row>
    <row r="101" spans="1:2" ht="15" customHeight="1" x14ac:dyDescent="0.2">
      <c r="A101" s="30"/>
      <c r="B101" s="1" t="s">
        <v>119</v>
      </c>
    </row>
    <row r="102" spans="1:2" ht="15" customHeight="1" x14ac:dyDescent="0.2">
      <c r="A102" s="30"/>
      <c r="B102" s="1" t="s">
        <v>120</v>
      </c>
    </row>
    <row r="103" spans="1:2" ht="12.75" x14ac:dyDescent="0.2">
      <c r="A103" s="30" t="s">
        <v>121</v>
      </c>
      <c r="B103" s="1" t="s">
        <v>122</v>
      </c>
    </row>
    <row r="104" spans="1:2" ht="15" customHeight="1" x14ac:dyDescent="0.2">
      <c r="A104" s="10" t="s">
        <v>123</v>
      </c>
      <c r="B104" s="1" t="s">
        <v>124</v>
      </c>
    </row>
  </sheetData>
  <mergeCells count="6">
    <mergeCell ref="L3:AE3"/>
    <mergeCell ref="A1:I1"/>
    <mergeCell ref="A2:I2"/>
    <mergeCell ref="B3:C3"/>
    <mergeCell ref="E3:F3"/>
    <mergeCell ref="H3:I3"/>
  </mergeCells>
  <pageMargins left="0.7" right="0.7" top="0.75" bottom="0.75" header="0.3" footer="0.3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3C18-FC05-49DF-8896-AC78C89AF77C}">
  <dimension ref="A1:AE46"/>
  <sheetViews>
    <sheetView topLeftCell="A30" workbookViewId="0">
      <selection activeCell="A33" sqref="A33"/>
    </sheetView>
  </sheetViews>
  <sheetFormatPr defaultColWidth="8.7109375" defaultRowHeight="12.75" x14ac:dyDescent="0.2"/>
  <cols>
    <col min="1" max="1" width="55.28515625" style="1" customWidth="1"/>
    <col min="2" max="3" width="10.7109375" style="1" customWidth="1"/>
    <col min="4" max="4" width="1.7109375" style="1" customWidth="1"/>
    <col min="5" max="6" width="10.7109375" style="1" customWidth="1"/>
    <col min="7" max="7" width="1.7109375" style="1" customWidth="1"/>
    <col min="8" max="8" width="10.7109375" style="1" customWidth="1"/>
    <col min="9" max="9" width="12.28515625" style="1" customWidth="1"/>
    <col min="10" max="12" width="8.7109375" style="1"/>
    <col min="13" max="13" width="25.7109375" style="20" bestFit="1" customWidth="1"/>
    <col min="14" max="16384" width="8.7109375" style="1"/>
  </cols>
  <sheetData>
    <row r="1" spans="1:31" ht="15" customHeight="1" x14ac:dyDescent="0.2">
      <c r="A1" s="73" t="s">
        <v>133</v>
      </c>
      <c r="B1" s="73"/>
      <c r="C1" s="73"/>
      <c r="D1" s="73"/>
      <c r="E1" s="73"/>
      <c r="F1" s="73"/>
      <c r="G1" s="73"/>
      <c r="H1" s="73"/>
      <c r="I1" s="73"/>
    </row>
    <row r="2" spans="1:31" x14ac:dyDescent="0.2">
      <c r="A2" s="74" t="s">
        <v>134</v>
      </c>
      <c r="B2" s="74"/>
      <c r="C2" s="74"/>
      <c r="D2" s="74"/>
      <c r="E2" s="74"/>
      <c r="F2" s="74"/>
      <c r="G2" s="74"/>
      <c r="H2" s="74"/>
      <c r="I2" s="74"/>
    </row>
    <row r="3" spans="1:31" ht="15" customHeight="1" thickBot="1" x14ac:dyDescent="0.25">
      <c r="A3" s="2"/>
      <c r="B3" s="75" t="s">
        <v>2</v>
      </c>
      <c r="C3" s="75"/>
      <c r="D3" s="4"/>
      <c r="E3" s="75" t="s">
        <v>3</v>
      </c>
      <c r="F3" s="75"/>
      <c r="G3" s="4"/>
      <c r="H3" s="75" t="s">
        <v>4</v>
      </c>
      <c r="I3" s="75"/>
      <c r="L3" s="77" t="s">
        <v>135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</row>
    <row r="4" spans="1:31" ht="30" customHeight="1" x14ac:dyDescent="0.2">
      <c r="A4" s="5" t="s">
        <v>6</v>
      </c>
      <c r="B4" s="6" t="s">
        <v>136</v>
      </c>
      <c r="C4" s="3" t="s">
        <v>8</v>
      </c>
      <c r="D4" s="3"/>
      <c r="E4" s="6" t="s">
        <v>136</v>
      </c>
      <c r="F4" s="3" t="s">
        <v>8</v>
      </c>
      <c r="G4" s="3"/>
      <c r="H4" s="6" t="s">
        <v>136</v>
      </c>
      <c r="I4" s="3" t="s">
        <v>8</v>
      </c>
      <c r="L4" s="7" t="s">
        <v>9</v>
      </c>
      <c r="M4" s="31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9" t="s">
        <v>28</v>
      </c>
    </row>
    <row r="5" spans="1:31" ht="15" customHeight="1" x14ac:dyDescent="0.2">
      <c r="A5" s="10" t="s">
        <v>137</v>
      </c>
      <c r="L5" s="12">
        <v>1</v>
      </c>
      <c r="M5" s="32" t="str">
        <f>IF(A5&lt;&gt;"", A5, "")</f>
        <v>Received COVID-19 vaccine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6" spans="1:31" ht="15" customHeight="1" x14ac:dyDescent="0.2">
      <c r="A6" s="15" t="s">
        <v>138</v>
      </c>
      <c r="L6" s="11">
        <v>2</v>
      </c>
      <c r="M6" s="20" t="s">
        <v>138</v>
      </c>
      <c r="AE6" s="16"/>
    </row>
    <row r="7" spans="1:31" ht="15" customHeight="1" x14ac:dyDescent="0.2">
      <c r="A7" s="33" t="s">
        <v>139</v>
      </c>
      <c r="L7" s="11">
        <v>3</v>
      </c>
      <c r="M7" s="20" t="str">
        <f>IF(A7&lt;&gt;"", A7, "")</f>
        <v>Provided vaccination record</v>
      </c>
      <c r="AE7" s="16"/>
    </row>
    <row r="8" spans="1:31" ht="15" customHeight="1" x14ac:dyDescent="0.2">
      <c r="A8" s="33" t="s">
        <v>140</v>
      </c>
      <c r="L8" s="11">
        <v>4</v>
      </c>
      <c r="M8" s="20" t="str">
        <f>IF(A8&lt;&gt;"", A8, "")</f>
        <v>Did not provide vaccination record1</v>
      </c>
      <c r="AE8" s="16"/>
    </row>
    <row r="9" spans="1:31" ht="15" customHeight="1" x14ac:dyDescent="0.2">
      <c r="A9" s="15" t="s">
        <v>141</v>
      </c>
      <c r="L9" s="11">
        <v>5</v>
      </c>
      <c r="M9" s="20" t="str">
        <f>IF(A9&lt;&gt;"", A9, "")</f>
        <v>No</v>
      </c>
      <c r="AE9" s="16"/>
    </row>
    <row r="10" spans="1:31" ht="15" customHeight="1" x14ac:dyDescent="0.2">
      <c r="A10" s="15"/>
      <c r="L10" s="11">
        <v>6</v>
      </c>
      <c r="M10" s="20" t="str">
        <f t="shared" ref="M10:M31" si="0">IF(A10&lt;&gt;"", A10, "")</f>
        <v/>
      </c>
      <c r="AE10" s="16"/>
    </row>
    <row r="11" spans="1:31" ht="15" customHeight="1" x14ac:dyDescent="0.2">
      <c r="A11" s="19" t="s">
        <v>142</v>
      </c>
      <c r="L11" s="11">
        <v>7</v>
      </c>
      <c r="M11" s="20" t="str">
        <f t="shared" si="0"/>
        <v>Number of vaccine doses received, of those vaccinated</v>
      </c>
      <c r="AE11" s="16"/>
    </row>
    <row r="12" spans="1:31" ht="15" customHeight="1" x14ac:dyDescent="0.2">
      <c r="A12" s="34">
        <v>1</v>
      </c>
      <c r="L12" s="11">
        <v>8</v>
      </c>
      <c r="M12" s="20">
        <f t="shared" si="0"/>
        <v>1</v>
      </c>
      <c r="AE12" s="16"/>
    </row>
    <row r="13" spans="1:31" ht="15" customHeight="1" x14ac:dyDescent="0.2">
      <c r="A13" s="34">
        <v>2</v>
      </c>
      <c r="L13" s="11">
        <v>9</v>
      </c>
      <c r="M13" s="20">
        <f t="shared" si="0"/>
        <v>2</v>
      </c>
      <c r="AE13" s="16"/>
    </row>
    <row r="14" spans="1:31" ht="15" customHeight="1" x14ac:dyDescent="0.2">
      <c r="A14" s="35" t="s">
        <v>143</v>
      </c>
      <c r="L14" s="11">
        <v>10</v>
      </c>
      <c r="M14" s="20" t="str">
        <f t="shared" si="0"/>
        <v>3+</v>
      </c>
      <c r="AE14" s="16"/>
    </row>
    <row r="15" spans="1:31" ht="15" customHeight="1" x14ac:dyDescent="0.2">
      <c r="A15" s="18"/>
      <c r="L15" s="11">
        <v>11</v>
      </c>
      <c r="M15" s="20" t="str">
        <f t="shared" si="0"/>
        <v/>
      </c>
      <c r="AE15" s="16"/>
    </row>
    <row r="16" spans="1:31" ht="15" customHeight="1" x14ac:dyDescent="0.2">
      <c r="A16" s="17" t="s">
        <v>144</v>
      </c>
      <c r="L16" s="11">
        <v>12</v>
      </c>
      <c r="M16" s="20" t="str">
        <f t="shared" si="0"/>
        <v>Brand of first vaccine dose, of those vaccinated</v>
      </c>
      <c r="AE16" s="16"/>
    </row>
    <row r="17" spans="1:31" ht="15" customHeight="1" x14ac:dyDescent="0.2">
      <c r="A17" s="18" t="s">
        <v>145</v>
      </c>
      <c r="L17" s="11">
        <v>13</v>
      </c>
      <c r="M17" s="20" t="str">
        <f t="shared" si="0"/>
        <v>J&amp;J Janssen</v>
      </c>
      <c r="AE17" s="16"/>
    </row>
    <row r="18" spans="1:31" ht="15" customHeight="1" x14ac:dyDescent="0.2">
      <c r="A18" s="18" t="s">
        <v>146</v>
      </c>
      <c r="L18" s="11">
        <v>14</v>
      </c>
      <c r="M18" s="20" t="str">
        <f t="shared" si="0"/>
        <v>Pfizer</v>
      </c>
      <c r="AE18" s="16"/>
    </row>
    <row r="19" spans="1:31" ht="15" customHeight="1" x14ac:dyDescent="0.2">
      <c r="A19" s="18" t="s">
        <v>147</v>
      </c>
      <c r="L19" s="11">
        <v>15</v>
      </c>
      <c r="M19" s="20" t="str">
        <f t="shared" si="0"/>
        <v>Sinopharm</v>
      </c>
      <c r="AE19" s="16"/>
    </row>
    <row r="20" spans="1:31" ht="15" customHeight="1" x14ac:dyDescent="0.2">
      <c r="A20" s="18" t="s">
        <v>148</v>
      </c>
      <c r="L20" s="11">
        <v>16</v>
      </c>
      <c r="M20" s="20" t="str">
        <f t="shared" si="0"/>
        <v>Moderna</v>
      </c>
      <c r="AE20" s="16"/>
    </row>
    <row r="21" spans="1:31" ht="15" customHeight="1" x14ac:dyDescent="0.2">
      <c r="A21" s="18" t="s">
        <v>149</v>
      </c>
      <c r="L21" s="11">
        <v>17</v>
      </c>
      <c r="M21" s="20" t="str">
        <f t="shared" si="0"/>
        <v>Sinovac</v>
      </c>
      <c r="AE21" s="16"/>
    </row>
    <row r="22" spans="1:31" ht="15" customHeight="1" x14ac:dyDescent="0.2">
      <c r="A22" s="18" t="s">
        <v>150</v>
      </c>
      <c r="L22" s="11">
        <v>18</v>
      </c>
      <c r="M22" s="20" t="str">
        <f t="shared" si="0"/>
        <v>Other</v>
      </c>
      <c r="AE22" s="16"/>
    </row>
    <row r="23" spans="1:31" ht="15" customHeight="1" x14ac:dyDescent="0.2">
      <c r="A23" s="18" t="s">
        <v>151</v>
      </c>
      <c r="L23" s="11"/>
      <c r="M23" s="20" t="str">
        <f t="shared" si="0"/>
        <v>Do not know which vaccine was received</v>
      </c>
      <c r="AE23" s="16"/>
    </row>
    <row r="24" spans="1:31" ht="15" customHeight="1" x14ac:dyDescent="0.2">
      <c r="A24" s="18"/>
      <c r="L24" s="11">
        <v>19</v>
      </c>
      <c r="M24" s="20" t="str">
        <f t="shared" si="0"/>
        <v/>
      </c>
      <c r="AE24" s="16"/>
    </row>
    <row r="25" spans="1:31" ht="15" customHeight="1" x14ac:dyDescent="0.2">
      <c r="A25" s="17" t="s">
        <v>152</v>
      </c>
      <c r="L25" s="11">
        <v>20</v>
      </c>
      <c r="M25" s="20" t="str">
        <f t="shared" si="0"/>
        <v>Completed primary vaccine series, of those vaccinated2</v>
      </c>
      <c r="AE25" s="16"/>
    </row>
    <row r="26" spans="1:31" ht="15" customHeight="1" x14ac:dyDescent="0.2">
      <c r="A26" s="18"/>
      <c r="L26" s="11">
        <v>21</v>
      </c>
      <c r="M26" s="20" t="str">
        <f t="shared" si="0"/>
        <v/>
      </c>
      <c r="AE26" s="16"/>
    </row>
    <row r="27" spans="1:31" ht="15" customHeight="1" x14ac:dyDescent="0.2">
      <c r="A27" s="17" t="s">
        <v>153</v>
      </c>
      <c r="L27" s="11">
        <v>22</v>
      </c>
      <c r="M27" s="20" t="str">
        <f t="shared" si="0"/>
        <v>Perceived safety of COVID-19 vaccination for self</v>
      </c>
      <c r="AE27" s="16"/>
    </row>
    <row r="28" spans="1:31" ht="15" customHeight="1" x14ac:dyDescent="0.2">
      <c r="A28" s="15" t="s">
        <v>154</v>
      </c>
      <c r="L28" s="11">
        <v>23</v>
      </c>
      <c r="M28" s="20" t="str">
        <f t="shared" si="0"/>
        <v>Not at all safe</v>
      </c>
      <c r="AE28" s="16"/>
    </row>
    <row r="29" spans="1:31" ht="15" customHeight="1" x14ac:dyDescent="0.2">
      <c r="A29" s="15" t="s">
        <v>155</v>
      </c>
      <c r="L29" s="11">
        <v>24</v>
      </c>
      <c r="M29" s="20" t="str">
        <f t="shared" si="0"/>
        <v>A little safe</v>
      </c>
      <c r="AE29" s="16"/>
    </row>
    <row r="30" spans="1:31" ht="15" customHeight="1" x14ac:dyDescent="0.2">
      <c r="A30" s="15" t="s">
        <v>156</v>
      </c>
      <c r="L30" s="11">
        <v>25</v>
      </c>
      <c r="M30" s="20" t="str">
        <f t="shared" si="0"/>
        <v>Moderately safe</v>
      </c>
      <c r="AE30" s="16"/>
    </row>
    <row r="31" spans="1:31" ht="15" customHeight="1" x14ac:dyDescent="0.2">
      <c r="A31" s="15" t="s">
        <v>157</v>
      </c>
      <c r="L31" s="36">
        <v>26</v>
      </c>
      <c r="M31" s="37" t="str">
        <f t="shared" si="0"/>
        <v>Very safe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4"/>
    </row>
    <row r="32" spans="1:31" ht="44.25" customHeight="1" thickBot="1" x14ac:dyDescent="0.25">
      <c r="A32" s="76" t="s">
        <v>158</v>
      </c>
      <c r="B32" s="76"/>
      <c r="C32" s="76"/>
      <c r="D32" s="76"/>
      <c r="E32" s="76"/>
      <c r="F32" s="76"/>
      <c r="G32" s="76"/>
      <c r="H32" s="76"/>
      <c r="I32" s="76"/>
    </row>
    <row r="33" spans="1:2" ht="15" customHeight="1" x14ac:dyDescent="0.2">
      <c r="A33" s="28"/>
    </row>
    <row r="36" spans="1:2" ht="15" customHeight="1" x14ac:dyDescent="0.2">
      <c r="A36" s="29" t="s">
        <v>104</v>
      </c>
    </row>
    <row r="37" spans="1:2" ht="15" customHeight="1" x14ac:dyDescent="0.2">
      <c r="A37" s="10" t="s">
        <v>105</v>
      </c>
      <c r="B37" s="1" t="s">
        <v>159</v>
      </c>
    </row>
    <row r="38" spans="1:2" ht="15" customHeight="1" x14ac:dyDescent="0.2">
      <c r="A38" s="10" t="s">
        <v>107</v>
      </c>
      <c r="B38" s="1" t="s">
        <v>160</v>
      </c>
    </row>
    <row r="39" spans="1:2" ht="15" customHeight="1" x14ac:dyDescent="0.2">
      <c r="A39" s="30" t="s">
        <v>109</v>
      </c>
      <c r="B39" s="1" t="s">
        <v>266</v>
      </c>
    </row>
    <row r="40" spans="1:2" ht="15" customHeight="1" x14ac:dyDescent="0.2">
      <c r="B40" s="1" t="s">
        <v>267</v>
      </c>
    </row>
    <row r="41" spans="1:2" ht="15" customHeight="1" x14ac:dyDescent="0.2">
      <c r="A41" s="30"/>
      <c r="B41" s="1" t="s">
        <v>268</v>
      </c>
    </row>
    <row r="42" spans="1:2" ht="15" customHeight="1" x14ac:dyDescent="0.2">
      <c r="A42" s="30"/>
      <c r="B42" s="1" t="s">
        <v>269</v>
      </c>
    </row>
    <row r="43" spans="1:2" ht="15" customHeight="1" x14ac:dyDescent="0.2">
      <c r="A43" s="30"/>
      <c r="B43" s="1" t="s">
        <v>270</v>
      </c>
    </row>
    <row r="44" spans="1:2" ht="15" customHeight="1" x14ac:dyDescent="0.2">
      <c r="A44" s="30" t="s">
        <v>110</v>
      </c>
      <c r="B44" s="1" t="s">
        <v>161</v>
      </c>
    </row>
    <row r="45" spans="1:2" x14ac:dyDescent="0.2">
      <c r="A45" s="30" t="s">
        <v>121</v>
      </c>
      <c r="B45" s="1" t="s">
        <v>122</v>
      </c>
    </row>
    <row r="46" spans="1:2" ht="15" customHeight="1" x14ac:dyDescent="0.2">
      <c r="A46" s="10" t="s">
        <v>123</v>
      </c>
      <c r="B46" s="1" t="s">
        <v>162</v>
      </c>
    </row>
  </sheetData>
  <mergeCells count="7">
    <mergeCell ref="L3:AE3"/>
    <mergeCell ref="A32:I32"/>
    <mergeCell ref="A1:I1"/>
    <mergeCell ref="A2:I2"/>
    <mergeCell ref="B3:C3"/>
    <mergeCell ref="E3:F3"/>
    <mergeCell ref="H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6C33-F3DF-417E-86A4-DC7CF36255AA}">
  <dimension ref="A1:AE106"/>
  <sheetViews>
    <sheetView topLeftCell="A80" workbookViewId="0">
      <selection activeCell="A86" sqref="A86"/>
    </sheetView>
  </sheetViews>
  <sheetFormatPr defaultRowHeight="15" x14ac:dyDescent="0.25"/>
  <cols>
    <col min="1" max="1" width="26.7109375" customWidth="1"/>
    <col min="2" max="2" width="21.140625" customWidth="1"/>
    <col min="4" max="4" width="4.140625" customWidth="1"/>
    <col min="5" max="5" width="23" customWidth="1"/>
    <col min="7" max="7" width="2.85546875" customWidth="1"/>
    <col min="8" max="8" width="28" customWidth="1"/>
  </cols>
  <sheetData>
    <row r="1" spans="1:31" x14ac:dyDescent="0.25">
      <c r="A1" s="90" t="s">
        <v>163</v>
      </c>
      <c r="B1" s="90"/>
      <c r="C1" s="90"/>
      <c r="D1" s="90"/>
      <c r="E1" s="90"/>
      <c r="F1" s="90"/>
      <c r="G1" s="90"/>
      <c r="H1" s="90"/>
      <c r="I1" s="90"/>
    </row>
    <row r="2" spans="1:31" ht="34.5" customHeight="1" x14ac:dyDescent="0.25">
      <c r="A2" s="74" t="s">
        <v>164</v>
      </c>
      <c r="B2" s="74"/>
      <c r="C2" s="74"/>
      <c r="D2" s="74"/>
      <c r="E2" s="74"/>
      <c r="F2" s="74"/>
      <c r="G2" s="74"/>
      <c r="H2" s="74"/>
      <c r="I2" s="74"/>
    </row>
    <row r="3" spans="1:31" ht="45.75" customHeight="1" thickBot="1" x14ac:dyDescent="0.3">
      <c r="A3" s="2"/>
      <c r="B3" s="91" t="s">
        <v>165</v>
      </c>
      <c r="C3" s="91"/>
      <c r="D3" s="4"/>
      <c r="E3" s="91" t="s">
        <v>166</v>
      </c>
      <c r="F3" s="91"/>
      <c r="G3" s="4"/>
      <c r="H3" s="3" t="s">
        <v>167</v>
      </c>
      <c r="I3" s="39"/>
      <c r="L3" s="77" t="s">
        <v>168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</row>
    <row r="4" spans="1:31" ht="39.75" x14ac:dyDescent="0.25">
      <c r="A4" s="5" t="s">
        <v>6</v>
      </c>
      <c r="B4" s="6" t="s">
        <v>169</v>
      </c>
      <c r="C4" s="3" t="s">
        <v>8</v>
      </c>
      <c r="D4" s="3"/>
      <c r="E4" s="6" t="s">
        <v>169</v>
      </c>
      <c r="F4" s="3" t="s">
        <v>8</v>
      </c>
      <c r="G4" s="3"/>
      <c r="H4" s="6" t="s">
        <v>170</v>
      </c>
      <c r="I4" s="3" t="s">
        <v>8</v>
      </c>
      <c r="L4" s="7" t="s">
        <v>9</v>
      </c>
      <c r="M4" s="31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9" t="s">
        <v>28</v>
      </c>
    </row>
    <row r="5" spans="1:31" x14ac:dyDescent="0.25">
      <c r="A5" s="10" t="s">
        <v>29</v>
      </c>
      <c r="B5" s="1"/>
      <c r="C5" s="1"/>
      <c r="D5" s="1"/>
      <c r="E5" s="1"/>
      <c r="F5" s="1"/>
      <c r="G5" s="1"/>
      <c r="H5" s="1"/>
      <c r="I5" s="1"/>
      <c r="L5" s="12">
        <v>1</v>
      </c>
      <c r="M5" s="32" t="str">
        <f>IF(A5&lt;&gt;"", A5, "")</f>
        <v>Residence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6" spans="1:31" x14ac:dyDescent="0.25">
      <c r="A6" s="15" t="s">
        <v>30</v>
      </c>
      <c r="B6" s="1"/>
      <c r="C6" s="1"/>
      <c r="D6" s="1"/>
      <c r="E6" s="1"/>
      <c r="F6" s="1"/>
      <c r="G6" s="1"/>
      <c r="H6" s="1"/>
      <c r="I6" s="1"/>
      <c r="L6" s="11">
        <v>2</v>
      </c>
      <c r="M6" s="20" t="str">
        <f t="shared" ref="M6:M69" si="0">IF(A6&lt;&gt;"", A6, "")</f>
        <v>Urban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6"/>
    </row>
    <row r="7" spans="1:31" x14ac:dyDescent="0.25">
      <c r="A7" s="15" t="s">
        <v>31</v>
      </c>
      <c r="B7" s="1"/>
      <c r="C7" s="1"/>
      <c r="D7" s="1"/>
      <c r="E7" s="1"/>
      <c r="F7" s="1"/>
      <c r="G7" s="1"/>
      <c r="H7" s="1"/>
      <c r="I7" s="1"/>
      <c r="L7" s="11">
        <v>3</v>
      </c>
      <c r="M7" s="20" t="str">
        <f t="shared" si="0"/>
        <v>Rural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6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L8" s="11">
        <v>4</v>
      </c>
      <c r="M8" s="20" t="str">
        <f t="shared" si="0"/>
        <v/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6"/>
    </row>
    <row r="9" spans="1:31" x14ac:dyDescent="0.25">
      <c r="A9" s="17" t="s">
        <v>32</v>
      </c>
      <c r="B9" s="1"/>
      <c r="C9" s="1"/>
      <c r="D9" s="1"/>
      <c r="E9" s="1"/>
      <c r="F9" s="1"/>
      <c r="G9" s="1"/>
      <c r="H9" s="1"/>
      <c r="I9" s="1"/>
      <c r="L9" s="11">
        <v>5</v>
      </c>
      <c r="M9" s="20" t="str">
        <f t="shared" si="0"/>
        <v>Mainland/Zanzibar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6"/>
    </row>
    <row r="10" spans="1:31" x14ac:dyDescent="0.25">
      <c r="A10" s="18" t="s">
        <v>33</v>
      </c>
      <c r="B10" s="1"/>
      <c r="C10" s="1"/>
      <c r="D10" s="1"/>
      <c r="E10" s="1"/>
      <c r="F10" s="1"/>
      <c r="G10" s="1"/>
      <c r="H10" s="1"/>
      <c r="I10" s="1"/>
      <c r="L10" s="11">
        <v>6</v>
      </c>
      <c r="M10" s="20" t="str">
        <f t="shared" si="0"/>
        <v>Mainland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6"/>
    </row>
    <row r="11" spans="1:31" x14ac:dyDescent="0.25">
      <c r="A11" s="18" t="s">
        <v>34</v>
      </c>
      <c r="B11" s="1"/>
      <c r="C11" s="1"/>
      <c r="D11" s="1"/>
      <c r="E11" s="1"/>
      <c r="F11" s="1"/>
      <c r="G11" s="1"/>
      <c r="H11" s="1"/>
      <c r="I11" s="1"/>
      <c r="L11" s="11">
        <v>7</v>
      </c>
      <c r="M11" s="20" t="str">
        <f t="shared" si="0"/>
        <v>Zanzibar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6"/>
    </row>
    <row r="12" spans="1:31" x14ac:dyDescent="0.25">
      <c r="A12" s="17" t="s">
        <v>35</v>
      </c>
      <c r="B12" s="1"/>
      <c r="C12" s="1"/>
      <c r="D12" s="1"/>
      <c r="E12" s="1"/>
      <c r="F12" s="1"/>
      <c r="G12" s="1"/>
      <c r="H12" s="1"/>
      <c r="I12" s="1"/>
      <c r="L12" s="11">
        <v>8</v>
      </c>
      <c r="M12" s="20" t="str">
        <f t="shared" si="0"/>
        <v>Mainland, by Region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6"/>
    </row>
    <row r="13" spans="1:31" x14ac:dyDescent="0.25">
      <c r="A13" s="18" t="s">
        <v>36</v>
      </c>
      <c r="B13" s="1"/>
      <c r="C13" s="1"/>
      <c r="D13" s="1"/>
      <c r="E13" s="1"/>
      <c r="F13" s="1"/>
      <c r="G13" s="1"/>
      <c r="H13" s="1"/>
      <c r="I13" s="1"/>
      <c r="L13" s="11">
        <v>9</v>
      </c>
      <c r="M13" s="20" t="str">
        <f t="shared" si="0"/>
        <v>Dodoma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6"/>
    </row>
    <row r="14" spans="1:31" x14ac:dyDescent="0.25">
      <c r="A14" s="18" t="s">
        <v>37</v>
      </c>
      <c r="B14" s="1"/>
      <c r="C14" s="1"/>
      <c r="D14" s="1"/>
      <c r="E14" s="1"/>
      <c r="F14" s="1"/>
      <c r="G14" s="1"/>
      <c r="H14" s="1"/>
      <c r="I14" s="1"/>
      <c r="L14" s="11">
        <v>10</v>
      </c>
      <c r="M14" s="20" t="str">
        <f t="shared" si="0"/>
        <v>Arusha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6"/>
    </row>
    <row r="15" spans="1:31" x14ac:dyDescent="0.25">
      <c r="A15" s="18" t="s">
        <v>38</v>
      </c>
      <c r="B15" s="1"/>
      <c r="C15" s="1"/>
      <c r="D15" s="1"/>
      <c r="E15" s="1"/>
      <c r="F15" s="1"/>
      <c r="G15" s="1"/>
      <c r="H15" s="1"/>
      <c r="I15" s="1"/>
      <c r="L15" s="11">
        <v>11</v>
      </c>
      <c r="M15" s="20" t="str">
        <f t="shared" si="0"/>
        <v>Kilimanjaro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6"/>
    </row>
    <row r="16" spans="1:31" x14ac:dyDescent="0.25">
      <c r="A16" s="18" t="s">
        <v>39</v>
      </c>
      <c r="B16" s="1"/>
      <c r="C16" s="1"/>
      <c r="D16" s="1"/>
      <c r="E16" s="1"/>
      <c r="F16" s="1"/>
      <c r="G16" s="1"/>
      <c r="H16" s="1"/>
      <c r="I16" s="1"/>
      <c r="L16" s="11">
        <v>12</v>
      </c>
      <c r="M16" s="20" t="str">
        <f t="shared" si="0"/>
        <v>Tanga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6"/>
    </row>
    <row r="17" spans="1:31" x14ac:dyDescent="0.25">
      <c r="A17" s="18" t="s">
        <v>40</v>
      </c>
      <c r="B17" s="1"/>
      <c r="C17" s="1"/>
      <c r="D17" s="1"/>
      <c r="E17" s="1"/>
      <c r="F17" s="1"/>
      <c r="G17" s="1"/>
      <c r="H17" s="1"/>
      <c r="I17" s="1"/>
      <c r="L17" s="11">
        <v>13</v>
      </c>
      <c r="M17" s="20" t="str">
        <f t="shared" si="0"/>
        <v>Morogoro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6"/>
    </row>
    <row r="18" spans="1:31" x14ac:dyDescent="0.25">
      <c r="A18" s="18" t="s">
        <v>41</v>
      </c>
      <c r="B18" s="1"/>
      <c r="C18" s="1"/>
      <c r="D18" s="1"/>
      <c r="E18" s="1"/>
      <c r="F18" s="1"/>
      <c r="G18" s="1"/>
      <c r="H18" s="1"/>
      <c r="I18" s="1"/>
      <c r="L18" s="11">
        <v>14</v>
      </c>
      <c r="M18" s="20" t="str">
        <f t="shared" si="0"/>
        <v>Pwani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6"/>
    </row>
    <row r="19" spans="1:31" x14ac:dyDescent="0.25">
      <c r="A19" s="18" t="s">
        <v>42</v>
      </c>
      <c r="B19" s="1"/>
      <c r="C19" s="1"/>
      <c r="D19" s="1"/>
      <c r="E19" s="1"/>
      <c r="F19" s="1"/>
      <c r="G19" s="1"/>
      <c r="H19" s="1"/>
      <c r="I19" s="1"/>
      <c r="L19" s="11">
        <v>15</v>
      </c>
      <c r="M19" s="20" t="str">
        <f t="shared" si="0"/>
        <v>Dar es Salaam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6"/>
    </row>
    <row r="20" spans="1:31" x14ac:dyDescent="0.25">
      <c r="A20" s="18" t="s">
        <v>43</v>
      </c>
      <c r="B20" s="1"/>
      <c r="C20" s="1"/>
      <c r="D20" s="1"/>
      <c r="E20" s="1"/>
      <c r="F20" s="1"/>
      <c r="G20" s="1"/>
      <c r="H20" s="1"/>
      <c r="I20" s="1"/>
      <c r="L20" s="11">
        <v>16</v>
      </c>
      <c r="M20" s="20" t="str">
        <f t="shared" si="0"/>
        <v>Lindi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6"/>
    </row>
    <row r="21" spans="1:31" x14ac:dyDescent="0.25">
      <c r="A21" s="18" t="s">
        <v>44</v>
      </c>
      <c r="B21" s="1"/>
      <c r="C21" s="1"/>
      <c r="D21" s="1"/>
      <c r="E21" s="1"/>
      <c r="F21" s="1"/>
      <c r="G21" s="1"/>
      <c r="H21" s="1"/>
      <c r="I21" s="1"/>
      <c r="L21" s="11">
        <v>17</v>
      </c>
      <c r="M21" s="20" t="str">
        <f t="shared" si="0"/>
        <v>Mtwara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6"/>
    </row>
    <row r="22" spans="1:31" x14ac:dyDescent="0.25">
      <c r="A22" s="18" t="s">
        <v>45</v>
      </c>
      <c r="B22" s="1"/>
      <c r="C22" s="1"/>
      <c r="D22" s="1"/>
      <c r="E22" s="1"/>
      <c r="F22" s="1"/>
      <c r="G22" s="1"/>
      <c r="H22" s="1"/>
      <c r="I22" s="1"/>
      <c r="L22" s="11">
        <v>18</v>
      </c>
      <c r="M22" s="20" t="str">
        <f t="shared" si="0"/>
        <v>Ruvuma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6"/>
    </row>
    <row r="23" spans="1:31" x14ac:dyDescent="0.25">
      <c r="A23" s="18" t="s">
        <v>46</v>
      </c>
      <c r="B23" s="1"/>
      <c r="C23" s="1"/>
      <c r="D23" s="1"/>
      <c r="E23" s="1"/>
      <c r="F23" s="1"/>
      <c r="G23" s="1"/>
      <c r="H23" s="1"/>
      <c r="I23" s="1"/>
      <c r="L23" s="11">
        <v>19</v>
      </c>
      <c r="M23" s="20" t="str">
        <f t="shared" si="0"/>
        <v>Iringa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6"/>
    </row>
    <row r="24" spans="1:31" x14ac:dyDescent="0.25">
      <c r="A24" s="18" t="s">
        <v>47</v>
      </c>
      <c r="B24" s="1"/>
      <c r="C24" s="1"/>
      <c r="D24" s="1"/>
      <c r="E24" s="1"/>
      <c r="F24" s="1"/>
      <c r="G24" s="1"/>
      <c r="H24" s="1"/>
      <c r="I24" s="1"/>
      <c r="L24" s="11">
        <v>20</v>
      </c>
      <c r="M24" s="20" t="str">
        <f t="shared" si="0"/>
        <v>Mbeya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6"/>
    </row>
    <row r="25" spans="1:31" x14ac:dyDescent="0.25">
      <c r="A25" s="18" t="s">
        <v>48</v>
      </c>
      <c r="B25" s="1"/>
      <c r="C25" s="1"/>
      <c r="D25" s="1"/>
      <c r="E25" s="1"/>
      <c r="F25" s="1"/>
      <c r="G25" s="1"/>
      <c r="H25" s="1"/>
      <c r="I25" s="1"/>
      <c r="L25" s="11">
        <v>21</v>
      </c>
      <c r="M25" s="20" t="str">
        <f t="shared" si="0"/>
        <v>Singida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6"/>
    </row>
    <row r="26" spans="1:31" x14ac:dyDescent="0.25">
      <c r="A26" s="18" t="s">
        <v>49</v>
      </c>
      <c r="B26" s="1"/>
      <c r="C26" s="1"/>
      <c r="D26" s="1"/>
      <c r="E26" s="1"/>
      <c r="F26" s="1"/>
      <c r="G26" s="1"/>
      <c r="H26" s="1"/>
      <c r="I26" s="1"/>
      <c r="L26" s="11">
        <v>22</v>
      </c>
      <c r="M26" s="20" t="str">
        <f t="shared" si="0"/>
        <v>Tabora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6"/>
    </row>
    <row r="27" spans="1:31" x14ac:dyDescent="0.25">
      <c r="A27" s="18" t="s">
        <v>50</v>
      </c>
      <c r="B27" s="1"/>
      <c r="C27" s="1"/>
      <c r="D27" s="1"/>
      <c r="E27" s="1"/>
      <c r="F27" s="1"/>
      <c r="G27" s="1"/>
      <c r="H27" s="1"/>
      <c r="I27" s="1"/>
      <c r="L27" s="11">
        <v>23</v>
      </c>
      <c r="M27" s="20" t="str">
        <f t="shared" si="0"/>
        <v>Rukwa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6"/>
    </row>
    <row r="28" spans="1:31" x14ac:dyDescent="0.25">
      <c r="A28" s="18" t="s">
        <v>51</v>
      </c>
      <c r="B28" s="1"/>
      <c r="C28" s="1"/>
      <c r="D28" s="1"/>
      <c r="E28" s="1"/>
      <c r="F28" s="1"/>
      <c r="G28" s="1"/>
      <c r="H28" s="1"/>
      <c r="I28" s="1"/>
      <c r="L28" s="11">
        <v>24</v>
      </c>
      <c r="M28" s="20" t="str">
        <f t="shared" si="0"/>
        <v>Kigoma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6"/>
    </row>
    <row r="29" spans="1:31" x14ac:dyDescent="0.25">
      <c r="A29" s="18" t="s">
        <v>52</v>
      </c>
      <c r="B29" s="1"/>
      <c r="C29" s="1"/>
      <c r="D29" s="1"/>
      <c r="E29" s="1"/>
      <c r="F29" s="1"/>
      <c r="G29" s="1"/>
      <c r="H29" s="1"/>
      <c r="I29" s="1"/>
      <c r="L29" s="11">
        <v>25</v>
      </c>
      <c r="M29" s="20" t="str">
        <f t="shared" si="0"/>
        <v>Shinyanga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6"/>
    </row>
    <row r="30" spans="1:31" x14ac:dyDescent="0.25">
      <c r="A30" s="18" t="s">
        <v>53</v>
      </c>
      <c r="B30" s="1"/>
      <c r="C30" s="1"/>
      <c r="D30" s="1"/>
      <c r="E30" s="1"/>
      <c r="F30" s="1"/>
      <c r="G30" s="1"/>
      <c r="H30" s="1"/>
      <c r="I30" s="1"/>
      <c r="L30" s="11">
        <v>26</v>
      </c>
      <c r="M30" s="20" t="str">
        <f t="shared" si="0"/>
        <v>Kagera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6"/>
    </row>
    <row r="31" spans="1:31" x14ac:dyDescent="0.25">
      <c r="A31" s="18" t="s">
        <v>54</v>
      </c>
      <c r="B31" s="1"/>
      <c r="C31" s="1"/>
      <c r="D31" s="1"/>
      <c r="E31" s="1"/>
      <c r="F31" s="1"/>
      <c r="G31" s="1"/>
      <c r="H31" s="1"/>
      <c r="I31" s="1"/>
      <c r="L31" s="11">
        <v>27</v>
      </c>
      <c r="M31" s="20" t="str">
        <f t="shared" si="0"/>
        <v>Mwanza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6"/>
    </row>
    <row r="32" spans="1:31" x14ac:dyDescent="0.25">
      <c r="A32" s="18" t="s">
        <v>55</v>
      </c>
      <c r="B32" s="1"/>
      <c r="C32" s="1"/>
      <c r="D32" s="1"/>
      <c r="E32" s="1"/>
      <c r="F32" s="1"/>
      <c r="G32" s="1"/>
      <c r="H32" s="1"/>
      <c r="I32" s="1"/>
      <c r="L32" s="11">
        <v>28</v>
      </c>
      <c r="M32" s="20" t="str">
        <f t="shared" si="0"/>
        <v>Mara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6"/>
    </row>
    <row r="33" spans="1:31" x14ac:dyDescent="0.25">
      <c r="A33" s="18" t="s">
        <v>56</v>
      </c>
      <c r="B33" s="1"/>
      <c r="C33" s="1"/>
      <c r="D33" s="1"/>
      <c r="E33" s="1"/>
      <c r="F33" s="1"/>
      <c r="G33" s="1"/>
      <c r="H33" s="1"/>
      <c r="I33" s="1"/>
      <c r="L33" s="11">
        <v>29</v>
      </c>
      <c r="M33" s="20" t="str">
        <f t="shared" si="0"/>
        <v>Manyara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6"/>
    </row>
    <row r="34" spans="1:31" x14ac:dyDescent="0.25">
      <c r="A34" s="18" t="s">
        <v>57</v>
      </c>
      <c r="B34" s="1"/>
      <c r="C34" s="1"/>
      <c r="D34" s="1"/>
      <c r="E34" s="1"/>
      <c r="F34" s="1"/>
      <c r="G34" s="1"/>
      <c r="H34" s="1"/>
      <c r="I34" s="1"/>
      <c r="L34" s="11">
        <v>30</v>
      </c>
      <c r="M34" s="20" t="str">
        <f t="shared" si="0"/>
        <v>Njombe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6"/>
    </row>
    <row r="35" spans="1:31" x14ac:dyDescent="0.25">
      <c r="A35" s="18" t="s">
        <v>58</v>
      </c>
      <c r="B35" s="1"/>
      <c r="C35" s="1"/>
      <c r="D35" s="1"/>
      <c r="E35" s="1"/>
      <c r="F35" s="1"/>
      <c r="G35" s="1"/>
      <c r="H35" s="1"/>
      <c r="I35" s="1"/>
      <c r="L35" s="11">
        <v>31</v>
      </c>
      <c r="M35" s="20" t="str">
        <f t="shared" si="0"/>
        <v>Katavi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6"/>
    </row>
    <row r="36" spans="1:31" x14ac:dyDescent="0.25">
      <c r="A36" s="18" t="s">
        <v>59</v>
      </c>
      <c r="B36" s="1"/>
      <c r="C36" s="1"/>
      <c r="D36" s="1"/>
      <c r="E36" s="1"/>
      <c r="F36" s="1"/>
      <c r="G36" s="1"/>
      <c r="H36" s="1"/>
      <c r="I36" s="1"/>
      <c r="L36" s="11">
        <v>32</v>
      </c>
      <c r="M36" s="20" t="str">
        <f t="shared" si="0"/>
        <v>Simiyu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6"/>
    </row>
    <row r="37" spans="1:31" x14ac:dyDescent="0.25">
      <c r="A37" s="18" t="s">
        <v>60</v>
      </c>
      <c r="B37" s="1"/>
      <c r="C37" s="1"/>
      <c r="D37" s="1"/>
      <c r="E37" s="1"/>
      <c r="F37" s="1"/>
      <c r="G37" s="1"/>
      <c r="H37" s="1"/>
      <c r="I37" s="1"/>
      <c r="L37" s="11">
        <v>33</v>
      </c>
      <c r="M37" s="20" t="str">
        <f t="shared" si="0"/>
        <v>Geita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6"/>
    </row>
    <row r="38" spans="1:31" x14ac:dyDescent="0.25">
      <c r="A38" s="18" t="s">
        <v>61</v>
      </c>
      <c r="B38" s="1"/>
      <c r="C38" s="1"/>
      <c r="D38" s="1"/>
      <c r="E38" s="1"/>
      <c r="F38" s="1"/>
      <c r="G38" s="1"/>
      <c r="H38" s="1"/>
      <c r="I38" s="1"/>
      <c r="L38" s="11">
        <v>34</v>
      </c>
      <c r="M38" s="20" t="str">
        <f t="shared" si="0"/>
        <v>Songwe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6"/>
    </row>
    <row r="39" spans="1:31" x14ac:dyDescent="0.25">
      <c r="A39" s="17" t="s">
        <v>62</v>
      </c>
      <c r="B39" s="1"/>
      <c r="C39" s="1"/>
      <c r="D39" s="1"/>
      <c r="E39" s="1"/>
      <c r="F39" s="1"/>
      <c r="G39" s="1"/>
      <c r="H39" s="1"/>
      <c r="I39" s="1"/>
      <c r="L39" s="11">
        <v>35</v>
      </c>
      <c r="M39" s="20" t="str">
        <f t="shared" si="0"/>
        <v>Zanzibar, by Island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6"/>
    </row>
    <row r="40" spans="1:31" x14ac:dyDescent="0.25">
      <c r="A40" s="18" t="s">
        <v>63</v>
      </c>
      <c r="B40" s="1"/>
      <c r="C40" s="1"/>
      <c r="D40" s="1"/>
      <c r="E40" s="1"/>
      <c r="F40" s="1"/>
      <c r="G40" s="1"/>
      <c r="H40" s="1"/>
      <c r="I40" s="1"/>
      <c r="L40" s="11">
        <v>36</v>
      </c>
      <c r="M40" s="20" t="str">
        <f t="shared" si="0"/>
        <v>Unguja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6"/>
    </row>
    <row r="41" spans="1:31" x14ac:dyDescent="0.25">
      <c r="A41" s="18" t="s">
        <v>64</v>
      </c>
      <c r="B41" s="1"/>
      <c r="C41" s="1"/>
      <c r="D41" s="1"/>
      <c r="E41" s="1"/>
      <c r="F41" s="1"/>
      <c r="G41" s="1"/>
      <c r="H41" s="1"/>
      <c r="I41" s="1"/>
      <c r="L41" s="11">
        <v>37</v>
      </c>
      <c r="M41" s="20" t="str">
        <f t="shared" si="0"/>
        <v>Pemba</v>
      </c>
      <c r="AE41" s="40"/>
    </row>
    <row r="42" spans="1:31" x14ac:dyDescent="0.25">
      <c r="A42" s="17" t="s">
        <v>65</v>
      </c>
      <c r="B42" s="1"/>
      <c r="C42" s="1"/>
      <c r="D42" s="1"/>
      <c r="E42" s="1"/>
      <c r="F42" s="1"/>
      <c r="G42" s="1"/>
      <c r="H42" s="1"/>
      <c r="I42" s="1"/>
      <c r="L42" s="11">
        <v>38</v>
      </c>
      <c r="M42" s="20" t="str">
        <f t="shared" si="0"/>
        <v>Zanzibar, by Region</v>
      </c>
      <c r="AE42" s="40"/>
    </row>
    <row r="43" spans="1:31" x14ac:dyDescent="0.25">
      <c r="A43" s="18" t="s">
        <v>66</v>
      </c>
      <c r="B43" s="1"/>
      <c r="C43" s="1"/>
      <c r="D43" s="1"/>
      <c r="E43" s="1"/>
      <c r="F43" s="1"/>
      <c r="G43" s="1"/>
      <c r="H43" s="1"/>
      <c r="I43" s="1"/>
      <c r="L43" s="11">
        <v>39</v>
      </c>
      <c r="M43" s="20" t="str">
        <f t="shared" si="0"/>
        <v>Kaskazini Unguja</v>
      </c>
      <c r="AE43" s="40"/>
    </row>
    <row r="44" spans="1:31" x14ac:dyDescent="0.25">
      <c r="A44" s="18" t="s">
        <v>67</v>
      </c>
      <c r="B44" s="1"/>
      <c r="C44" s="1"/>
      <c r="D44" s="1"/>
      <c r="E44" s="1"/>
      <c r="F44" s="1"/>
      <c r="G44" s="1"/>
      <c r="H44" s="1"/>
      <c r="I44" s="1"/>
      <c r="L44" s="11">
        <v>40</v>
      </c>
      <c r="M44" s="20" t="str">
        <f t="shared" si="0"/>
        <v>Kusini Unguja</v>
      </c>
      <c r="AE44" s="40"/>
    </row>
    <row r="45" spans="1:31" x14ac:dyDescent="0.25">
      <c r="A45" s="18" t="s">
        <v>68</v>
      </c>
      <c r="B45" s="1"/>
      <c r="C45" s="1"/>
      <c r="D45" s="1"/>
      <c r="E45" s="1"/>
      <c r="F45" s="1"/>
      <c r="G45" s="1"/>
      <c r="H45" s="1"/>
      <c r="I45" s="1"/>
      <c r="L45" s="11">
        <v>41</v>
      </c>
      <c r="M45" s="20" t="str">
        <f t="shared" si="0"/>
        <v>Mjini Magharibi</v>
      </c>
      <c r="AE45" s="40"/>
    </row>
    <row r="46" spans="1:31" x14ac:dyDescent="0.25">
      <c r="A46" s="18" t="s">
        <v>69</v>
      </c>
      <c r="B46" s="1"/>
      <c r="C46" s="1"/>
      <c r="D46" s="1"/>
      <c r="E46" s="1"/>
      <c r="F46" s="1"/>
      <c r="G46" s="1"/>
      <c r="H46" s="1"/>
      <c r="I46" s="1"/>
      <c r="L46" s="11">
        <v>42</v>
      </c>
      <c r="M46" s="20" t="str">
        <f t="shared" si="0"/>
        <v>Kaskazini Pemba</v>
      </c>
      <c r="AE46" s="40"/>
    </row>
    <row r="47" spans="1:31" x14ac:dyDescent="0.25">
      <c r="A47" s="18" t="s">
        <v>70</v>
      </c>
      <c r="B47" s="1"/>
      <c r="C47" s="1"/>
      <c r="D47" s="1"/>
      <c r="E47" s="1"/>
      <c r="F47" s="1"/>
      <c r="G47" s="1"/>
      <c r="H47" s="1"/>
      <c r="I47" s="1"/>
      <c r="L47" s="11">
        <v>43</v>
      </c>
      <c r="M47" s="20" t="str">
        <f t="shared" si="0"/>
        <v>Kusini Pemba</v>
      </c>
      <c r="AE47" s="40"/>
    </row>
    <row r="48" spans="1:31" x14ac:dyDescent="0.25">
      <c r="A48" s="18"/>
      <c r="B48" s="1"/>
      <c r="C48" s="1"/>
      <c r="D48" s="1"/>
      <c r="E48" s="1"/>
      <c r="F48" s="1"/>
      <c r="G48" s="1"/>
      <c r="H48" s="1"/>
      <c r="I48" s="1"/>
      <c r="L48" s="11">
        <v>44</v>
      </c>
      <c r="M48" s="20" t="str">
        <f t="shared" si="0"/>
        <v/>
      </c>
      <c r="AE48" s="40"/>
    </row>
    <row r="49" spans="1:31" x14ac:dyDescent="0.25">
      <c r="A49" s="19" t="s">
        <v>71</v>
      </c>
      <c r="B49" s="1"/>
      <c r="C49" s="1"/>
      <c r="D49" s="1"/>
      <c r="E49" s="1"/>
      <c r="F49" s="1"/>
      <c r="G49" s="1"/>
      <c r="H49" s="1"/>
      <c r="I49" s="1"/>
      <c r="L49" s="11">
        <v>45</v>
      </c>
      <c r="M49" s="20" t="str">
        <f t="shared" si="0"/>
        <v>Marital status</v>
      </c>
      <c r="AE49" s="40"/>
    </row>
    <row r="50" spans="1:31" x14ac:dyDescent="0.25">
      <c r="A50" s="15" t="s">
        <v>72</v>
      </c>
      <c r="B50" s="1"/>
      <c r="C50" s="1"/>
      <c r="D50" s="1"/>
      <c r="E50" s="1"/>
      <c r="F50" s="1"/>
      <c r="G50" s="1"/>
      <c r="H50" s="1"/>
      <c r="I50" s="1"/>
      <c r="L50" s="11">
        <v>46</v>
      </c>
      <c r="M50" s="20" t="str">
        <f t="shared" si="0"/>
        <v>Never married</v>
      </c>
      <c r="AE50" s="40"/>
    </row>
    <row r="51" spans="1:31" x14ac:dyDescent="0.25">
      <c r="A51" s="15" t="s">
        <v>73</v>
      </c>
      <c r="B51" s="1"/>
      <c r="C51" s="1"/>
      <c r="D51" s="1"/>
      <c r="E51" s="1"/>
      <c r="F51" s="1"/>
      <c r="G51" s="1"/>
      <c r="H51" s="1"/>
      <c r="I51" s="1"/>
      <c r="L51" s="11">
        <v>47</v>
      </c>
      <c r="M51" s="20" t="str">
        <f t="shared" si="0"/>
        <v>Married or living together</v>
      </c>
      <c r="AE51" s="40"/>
    </row>
    <row r="52" spans="1:31" x14ac:dyDescent="0.25">
      <c r="A52" s="15" t="s">
        <v>74</v>
      </c>
      <c r="B52" s="1"/>
      <c r="C52" s="1"/>
      <c r="D52" s="1"/>
      <c r="E52" s="1"/>
      <c r="F52" s="1"/>
      <c r="G52" s="1"/>
      <c r="H52" s="1"/>
      <c r="I52" s="1"/>
      <c r="L52" s="11">
        <v>48</v>
      </c>
      <c r="M52" s="20" t="str">
        <f t="shared" si="0"/>
        <v>Divorced or separated</v>
      </c>
      <c r="AE52" s="40"/>
    </row>
    <row r="53" spans="1:31" x14ac:dyDescent="0.25">
      <c r="A53" s="15" t="s">
        <v>75</v>
      </c>
      <c r="B53" s="1"/>
      <c r="C53" s="1"/>
      <c r="D53" s="1"/>
      <c r="E53" s="1"/>
      <c r="F53" s="1"/>
      <c r="G53" s="1"/>
      <c r="H53" s="1"/>
      <c r="I53" s="1"/>
      <c r="L53" s="11">
        <v>49</v>
      </c>
      <c r="M53" s="20" t="str">
        <f t="shared" si="0"/>
        <v>Widowed</v>
      </c>
      <c r="AE53" s="40"/>
    </row>
    <row r="54" spans="1:31" x14ac:dyDescent="0.25">
      <c r="A54" s="1"/>
      <c r="B54" s="1"/>
      <c r="C54" s="1"/>
      <c r="D54" s="1"/>
      <c r="E54" s="1"/>
      <c r="F54" s="1"/>
      <c r="G54" s="1"/>
      <c r="H54" s="1"/>
      <c r="I54" s="1"/>
      <c r="L54" s="11">
        <v>50</v>
      </c>
      <c r="M54" s="20" t="str">
        <f t="shared" si="0"/>
        <v/>
      </c>
      <c r="AE54" s="40"/>
    </row>
    <row r="55" spans="1:31" x14ac:dyDescent="0.25">
      <c r="A55" s="19" t="s">
        <v>76</v>
      </c>
      <c r="B55" s="1"/>
      <c r="C55" s="1"/>
      <c r="D55" s="1"/>
      <c r="E55" s="1"/>
      <c r="F55" s="1"/>
      <c r="G55" s="1"/>
      <c r="H55" s="1"/>
      <c r="I55" s="1"/>
      <c r="L55" s="11">
        <v>51</v>
      </c>
      <c r="M55" s="20" t="str">
        <f t="shared" si="0"/>
        <v>Education</v>
      </c>
      <c r="AE55" s="40"/>
    </row>
    <row r="56" spans="1:31" x14ac:dyDescent="0.25">
      <c r="A56" s="15" t="s">
        <v>77</v>
      </c>
      <c r="B56" s="1"/>
      <c r="C56" s="1"/>
      <c r="D56" s="1"/>
      <c r="E56" s="1"/>
      <c r="F56" s="1"/>
      <c r="G56" s="1"/>
      <c r="H56" s="1"/>
      <c r="I56" s="1"/>
      <c r="L56" s="11">
        <v>52</v>
      </c>
      <c r="M56" s="20" t="str">
        <f t="shared" si="0"/>
        <v>No education</v>
      </c>
      <c r="AE56" s="40"/>
    </row>
    <row r="57" spans="1:31" x14ac:dyDescent="0.25">
      <c r="A57" s="15" t="s">
        <v>78</v>
      </c>
      <c r="B57" s="1"/>
      <c r="C57" s="1"/>
      <c r="D57" s="1"/>
      <c r="E57" s="1"/>
      <c r="F57" s="1"/>
      <c r="G57" s="1"/>
      <c r="H57" s="1"/>
      <c r="I57" s="1"/>
      <c r="L57" s="11">
        <v>53</v>
      </c>
      <c r="M57" s="20" t="str">
        <f t="shared" si="0"/>
        <v>Primary</v>
      </c>
      <c r="AE57" s="40"/>
    </row>
    <row r="58" spans="1:31" x14ac:dyDescent="0.25">
      <c r="A58" s="15" t="s">
        <v>79</v>
      </c>
      <c r="B58" s="1"/>
      <c r="C58" s="1"/>
      <c r="D58" s="1"/>
      <c r="E58" s="1"/>
      <c r="F58" s="1"/>
      <c r="G58" s="1"/>
      <c r="H58" s="1"/>
      <c r="I58" s="1"/>
      <c r="L58" s="11">
        <v>54</v>
      </c>
      <c r="M58" s="20" t="str">
        <f t="shared" si="0"/>
        <v>Secondary</v>
      </c>
      <c r="AE58" s="40"/>
    </row>
    <row r="59" spans="1:31" x14ac:dyDescent="0.25">
      <c r="A59" s="15" t="s">
        <v>80</v>
      </c>
      <c r="B59" s="1"/>
      <c r="C59" s="1"/>
      <c r="D59" s="1"/>
      <c r="E59" s="1"/>
      <c r="F59" s="1"/>
      <c r="G59" s="1"/>
      <c r="H59" s="1"/>
      <c r="I59" s="1"/>
      <c r="L59" s="11">
        <v>55</v>
      </c>
      <c r="M59" s="20" t="str">
        <f t="shared" si="0"/>
        <v>More than secondary</v>
      </c>
      <c r="AE59" s="40"/>
    </row>
    <row r="60" spans="1:31" x14ac:dyDescent="0.25">
      <c r="A60" s="15"/>
      <c r="B60" s="1"/>
      <c r="C60" s="1"/>
      <c r="D60" s="1"/>
      <c r="E60" s="1"/>
      <c r="F60" s="1"/>
      <c r="G60" s="1"/>
      <c r="H60" s="1"/>
      <c r="I60" s="1"/>
      <c r="L60" s="11">
        <v>56</v>
      </c>
      <c r="M60" s="20" t="str">
        <f t="shared" si="0"/>
        <v/>
      </c>
      <c r="AE60" s="40"/>
    </row>
    <row r="61" spans="1:31" x14ac:dyDescent="0.25">
      <c r="A61" s="19" t="s">
        <v>81</v>
      </c>
      <c r="B61" s="1"/>
      <c r="C61" s="1"/>
      <c r="D61" s="1"/>
      <c r="E61" s="1"/>
      <c r="F61" s="1"/>
      <c r="G61" s="1"/>
      <c r="H61" s="1"/>
      <c r="I61" s="1"/>
      <c r="L61" s="11">
        <v>57</v>
      </c>
      <c r="M61" s="20" t="str">
        <f t="shared" si="0"/>
        <v>Wealth quintile</v>
      </c>
      <c r="AE61" s="40"/>
    </row>
    <row r="62" spans="1:31" x14ac:dyDescent="0.25">
      <c r="A62" s="15" t="s">
        <v>82</v>
      </c>
      <c r="B62" s="1"/>
      <c r="C62" s="1"/>
      <c r="D62" s="1"/>
      <c r="E62" s="1"/>
      <c r="F62" s="1"/>
      <c r="G62" s="1"/>
      <c r="H62" s="1"/>
      <c r="I62" s="1"/>
      <c r="L62" s="11">
        <v>58</v>
      </c>
      <c r="M62" s="20" t="str">
        <f t="shared" si="0"/>
        <v>Lowest</v>
      </c>
      <c r="AE62" s="40"/>
    </row>
    <row r="63" spans="1:31" x14ac:dyDescent="0.25">
      <c r="A63" s="15" t="s">
        <v>83</v>
      </c>
      <c r="B63" s="1"/>
      <c r="C63" s="1"/>
      <c r="D63" s="1"/>
      <c r="E63" s="1"/>
      <c r="F63" s="1"/>
      <c r="G63" s="1"/>
      <c r="H63" s="1"/>
      <c r="I63" s="1"/>
      <c r="L63" s="11">
        <v>59</v>
      </c>
      <c r="M63" s="20" t="str">
        <f t="shared" si="0"/>
        <v>Second</v>
      </c>
      <c r="AE63" s="40"/>
    </row>
    <row r="64" spans="1:31" x14ac:dyDescent="0.25">
      <c r="A64" s="15" t="s">
        <v>84</v>
      </c>
      <c r="B64" s="1"/>
      <c r="C64" s="1"/>
      <c r="D64" s="1"/>
      <c r="E64" s="1"/>
      <c r="F64" s="1"/>
      <c r="G64" s="1"/>
      <c r="H64" s="1"/>
      <c r="I64" s="1"/>
      <c r="L64" s="11">
        <v>60</v>
      </c>
      <c r="M64" s="20" t="str">
        <f t="shared" si="0"/>
        <v>Middle</v>
      </c>
      <c r="AE64" s="40"/>
    </row>
    <row r="65" spans="1:31" x14ac:dyDescent="0.25">
      <c r="A65" s="15" t="s">
        <v>85</v>
      </c>
      <c r="B65" s="1"/>
      <c r="C65" s="1"/>
      <c r="D65" s="1"/>
      <c r="E65" s="1"/>
      <c r="F65" s="1"/>
      <c r="G65" s="1"/>
      <c r="H65" s="1"/>
      <c r="I65" s="1"/>
      <c r="L65" s="11">
        <v>61</v>
      </c>
      <c r="M65" s="20" t="str">
        <f t="shared" si="0"/>
        <v xml:space="preserve">Fourth </v>
      </c>
      <c r="AE65" s="40"/>
    </row>
    <row r="66" spans="1:31" x14ac:dyDescent="0.25">
      <c r="A66" s="15" t="s">
        <v>86</v>
      </c>
      <c r="B66" s="1"/>
      <c r="C66" s="1"/>
      <c r="D66" s="1"/>
      <c r="E66" s="1"/>
      <c r="F66" s="1"/>
      <c r="G66" s="1"/>
      <c r="H66" s="1"/>
      <c r="I66" s="1"/>
      <c r="L66" s="11">
        <v>62</v>
      </c>
      <c r="M66" s="20" t="str">
        <f t="shared" si="0"/>
        <v>Highest</v>
      </c>
      <c r="AE66" s="40"/>
    </row>
    <row r="67" spans="1:31" x14ac:dyDescent="0.25">
      <c r="A67" s="20"/>
      <c r="B67" s="1"/>
      <c r="C67" s="1"/>
      <c r="D67" s="1"/>
      <c r="E67" s="1"/>
      <c r="F67" s="1"/>
      <c r="G67" s="1"/>
      <c r="H67" s="1"/>
      <c r="I67" s="1"/>
      <c r="L67" s="11">
        <v>63</v>
      </c>
      <c r="M67" s="20" t="str">
        <f t="shared" si="0"/>
        <v/>
      </c>
      <c r="AE67" s="40"/>
    </row>
    <row r="68" spans="1:31" x14ac:dyDescent="0.25">
      <c r="A68" s="19" t="s">
        <v>95</v>
      </c>
      <c r="L68" s="11">
        <v>64</v>
      </c>
      <c r="M68" s="20" t="str">
        <f t="shared" si="0"/>
        <v>Age</v>
      </c>
      <c r="AE68" s="40"/>
    </row>
    <row r="69" spans="1:31" x14ac:dyDescent="0.25">
      <c r="A69" s="15" t="s">
        <v>171</v>
      </c>
      <c r="L69" s="11">
        <v>65</v>
      </c>
      <c r="M69" s="20" t="str">
        <f t="shared" si="0"/>
        <v>15-19</v>
      </c>
      <c r="AE69" s="40"/>
    </row>
    <row r="70" spans="1:31" x14ac:dyDescent="0.25">
      <c r="A70" s="15" t="s">
        <v>172</v>
      </c>
      <c r="L70" s="11">
        <v>66</v>
      </c>
      <c r="M70" s="20" t="str">
        <f t="shared" ref="M70:M84" si="1">IF(A70&lt;&gt;"", A70, "")</f>
        <v>20-24</v>
      </c>
      <c r="AE70" s="40"/>
    </row>
    <row r="71" spans="1:31" x14ac:dyDescent="0.25">
      <c r="A71" s="15" t="s">
        <v>173</v>
      </c>
      <c r="L71" s="11">
        <v>67</v>
      </c>
      <c r="M71" s="20" t="str">
        <f t="shared" si="1"/>
        <v>25-29</v>
      </c>
      <c r="AE71" s="40"/>
    </row>
    <row r="72" spans="1:31" x14ac:dyDescent="0.25">
      <c r="A72" s="15" t="s">
        <v>174</v>
      </c>
      <c r="L72" s="11">
        <v>68</v>
      </c>
      <c r="M72" s="20" t="str">
        <f t="shared" si="1"/>
        <v>30-34</v>
      </c>
      <c r="AE72" s="40"/>
    </row>
    <row r="73" spans="1:31" x14ac:dyDescent="0.25">
      <c r="A73" s="15" t="s">
        <v>175</v>
      </c>
      <c r="L73" s="11">
        <v>69</v>
      </c>
      <c r="M73" s="20" t="str">
        <f t="shared" si="1"/>
        <v>35-39</v>
      </c>
      <c r="AE73" s="40"/>
    </row>
    <row r="74" spans="1:31" x14ac:dyDescent="0.25">
      <c r="A74" s="15" t="s">
        <v>176</v>
      </c>
      <c r="L74" s="11">
        <v>70</v>
      </c>
      <c r="M74" s="20" t="str">
        <f t="shared" si="1"/>
        <v>40-44</v>
      </c>
      <c r="N74" s="19"/>
      <c r="AE74" s="40"/>
    </row>
    <row r="75" spans="1:31" x14ac:dyDescent="0.25">
      <c r="A75" s="15" t="s">
        <v>177</v>
      </c>
      <c r="L75" s="11">
        <v>71</v>
      </c>
      <c r="M75" s="20" t="str">
        <f t="shared" si="1"/>
        <v>45-49</v>
      </c>
      <c r="N75" s="15"/>
      <c r="AE75" s="40"/>
    </row>
    <row r="76" spans="1:31" x14ac:dyDescent="0.25">
      <c r="A76" s="18" t="s">
        <v>178</v>
      </c>
      <c r="L76" s="11">
        <v>72</v>
      </c>
      <c r="M76" s="20" t="str">
        <f t="shared" si="1"/>
        <v>50-54</v>
      </c>
      <c r="N76" s="15"/>
      <c r="AE76" s="40"/>
    </row>
    <row r="77" spans="1:31" x14ac:dyDescent="0.25">
      <c r="A77" s="18" t="s">
        <v>179</v>
      </c>
      <c r="L77" s="11">
        <v>73</v>
      </c>
      <c r="M77" s="20" t="str">
        <f t="shared" si="1"/>
        <v>55-59</v>
      </c>
      <c r="N77" s="15"/>
      <c r="AE77" s="40"/>
    </row>
    <row r="78" spans="1:31" x14ac:dyDescent="0.25">
      <c r="A78" s="18" t="s">
        <v>180</v>
      </c>
      <c r="L78" s="11">
        <v>74</v>
      </c>
      <c r="M78" s="20" t="str">
        <f t="shared" si="1"/>
        <v>60-64</v>
      </c>
      <c r="N78" s="15"/>
      <c r="AE78" s="40"/>
    </row>
    <row r="79" spans="1:31" x14ac:dyDescent="0.25">
      <c r="A79" s="18" t="s">
        <v>181</v>
      </c>
      <c r="L79" s="11">
        <v>75</v>
      </c>
      <c r="M79" s="20" t="str">
        <f t="shared" si="1"/>
        <v>65+</v>
      </c>
      <c r="N79" s="15"/>
      <c r="AE79" s="40"/>
    </row>
    <row r="80" spans="1:31" x14ac:dyDescent="0.25">
      <c r="A80" s="18"/>
      <c r="L80" s="11">
        <v>76</v>
      </c>
      <c r="M80" s="20" t="str">
        <f t="shared" si="1"/>
        <v/>
      </c>
      <c r="N80" s="15"/>
      <c r="AE80" s="40"/>
    </row>
    <row r="81" spans="1:31" x14ac:dyDescent="0.25">
      <c r="A81" s="41" t="s">
        <v>182</v>
      </c>
      <c r="L81" s="11">
        <v>77</v>
      </c>
      <c r="M81" s="20" t="str">
        <f t="shared" si="1"/>
        <v>Total 15-24</v>
      </c>
      <c r="N81" s="15"/>
      <c r="AE81" s="40"/>
    </row>
    <row r="82" spans="1:31" x14ac:dyDescent="0.25">
      <c r="A82" s="41" t="s">
        <v>183</v>
      </c>
      <c r="L82" s="11">
        <v>78</v>
      </c>
      <c r="M82" s="20" t="str">
        <f t="shared" si="1"/>
        <v>Total 15-49</v>
      </c>
      <c r="N82" s="18"/>
      <c r="AE82" s="40"/>
    </row>
    <row r="83" spans="1:31" x14ac:dyDescent="0.25">
      <c r="A83" s="41" t="s">
        <v>184</v>
      </c>
      <c r="L83" s="11">
        <v>79</v>
      </c>
      <c r="M83" s="20" t="str">
        <f t="shared" si="1"/>
        <v>Total 50+</v>
      </c>
      <c r="N83" s="18"/>
      <c r="AE83" s="40"/>
    </row>
    <row r="84" spans="1:31" x14ac:dyDescent="0.25">
      <c r="A84" s="41" t="s">
        <v>101</v>
      </c>
      <c r="L84" s="36">
        <v>80</v>
      </c>
      <c r="M84" s="37" t="str">
        <f t="shared" si="1"/>
        <v>Total 15+</v>
      </c>
      <c r="N84" s="42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4"/>
    </row>
    <row r="85" spans="1:31" ht="29.25" customHeight="1" thickBot="1" x14ac:dyDescent="0.3">
      <c r="A85" s="89" t="s">
        <v>185</v>
      </c>
      <c r="B85" s="89"/>
      <c r="C85" s="89"/>
      <c r="D85" s="89"/>
      <c r="E85" s="89"/>
      <c r="F85" s="89"/>
      <c r="G85" s="89"/>
      <c r="H85" s="89"/>
      <c r="I85" s="89"/>
      <c r="M85" s="20"/>
      <c r="N85" s="41"/>
    </row>
    <row r="86" spans="1:31" x14ac:dyDescent="0.25">
      <c r="A86" s="28"/>
      <c r="B86" s="1"/>
      <c r="C86" s="1"/>
      <c r="D86" s="1"/>
      <c r="E86" s="1"/>
      <c r="F86" s="1"/>
      <c r="G86" s="1"/>
      <c r="H86" s="1"/>
      <c r="I86" s="1"/>
      <c r="M86" s="20"/>
      <c r="N86" s="4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M87" s="20"/>
      <c r="N87" s="41"/>
    </row>
    <row r="88" spans="1:31" x14ac:dyDescent="0.25">
      <c r="A88" s="29" t="s">
        <v>104</v>
      </c>
      <c r="B88" s="1"/>
      <c r="C88" s="1"/>
      <c r="D88" s="1"/>
      <c r="E88" s="1"/>
      <c r="F88" s="1"/>
      <c r="G88" s="1"/>
      <c r="H88" s="1"/>
      <c r="I88" s="1"/>
      <c r="M88" s="20"/>
      <c r="N88" s="41"/>
    </row>
    <row r="89" spans="1:31" x14ac:dyDescent="0.25">
      <c r="A89" s="10" t="s">
        <v>105</v>
      </c>
      <c r="B89" s="1" t="s">
        <v>159</v>
      </c>
      <c r="C89" s="1"/>
      <c r="D89" s="1"/>
      <c r="E89" s="1"/>
      <c r="F89" s="1"/>
      <c r="G89" s="1"/>
      <c r="H89" s="1"/>
      <c r="I89" s="1"/>
      <c r="M89" s="20"/>
    </row>
    <row r="90" spans="1:31" x14ac:dyDescent="0.25">
      <c r="A90" s="10" t="s">
        <v>107</v>
      </c>
      <c r="B90" s="1" t="s">
        <v>277</v>
      </c>
      <c r="C90" s="1"/>
      <c r="D90" s="1"/>
      <c r="E90" s="1"/>
      <c r="F90" s="1"/>
      <c r="G90" s="1"/>
      <c r="H90" s="1"/>
      <c r="I90" s="1"/>
      <c r="M90" s="20"/>
    </row>
    <row r="91" spans="1:31" x14ac:dyDescent="0.25">
      <c r="A91" s="30" t="s">
        <v>109</v>
      </c>
      <c r="B91" s="1" t="s">
        <v>278</v>
      </c>
      <c r="C91" s="1"/>
      <c r="D91" s="1"/>
      <c r="E91" s="1"/>
      <c r="F91" s="1"/>
      <c r="G91" s="1"/>
      <c r="H91" s="1"/>
      <c r="I91" s="1"/>
      <c r="M91" s="20"/>
    </row>
    <row r="92" spans="1:31" x14ac:dyDescent="0.25">
      <c r="A92" s="30" t="s">
        <v>110</v>
      </c>
      <c r="B92" s="1" t="s">
        <v>111</v>
      </c>
      <c r="C92" s="1"/>
      <c r="D92" s="1"/>
      <c r="E92" s="1"/>
      <c r="F92" s="1"/>
      <c r="G92" s="1"/>
      <c r="H92" s="1"/>
      <c r="I92" s="1"/>
    </row>
    <row r="93" spans="1:31" x14ac:dyDescent="0.25">
      <c r="A93" s="30"/>
      <c r="B93" s="1" t="s">
        <v>272</v>
      </c>
      <c r="C93" s="1"/>
      <c r="D93" s="1"/>
      <c r="E93" s="1"/>
      <c r="F93" s="1"/>
      <c r="G93" s="1"/>
      <c r="H93" s="1"/>
      <c r="I93" s="1"/>
    </row>
    <row r="94" spans="1:31" x14ac:dyDescent="0.25">
      <c r="A94" s="30"/>
      <c r="B94" s="1" t="s">
        <v>113</v>
      </c>
      <c r="C94" s="1"/>
      <c r="D94" s="1"/>
      <c r="E94" s="1"/>
      <c r="F94" s="1"/>
      <c r="G94" s="1"/>
      <c r="H94" s="1"/>
      <c r="I94" s="1"/>
    </row>
    <row r="95" spans="1:31" x14ac:dyDescent="0.25">
      <c r="A95" s="30"/>
      <c r="B95" s="1" t="s">
        <v>271</v>
      </c>
      <c r="C95" s="1"/>
      <c r="D95" s="1"/>
      <c r="E95" s="1"/>
      <c r="F95" s="1"/>
      <c r="G95" s="1"/>
      <c r="H95" s="1"/>
      <c r="I95" s="1"/>
    </row>
    <row r="96" spans="1:31" x14ac:dyDescent="0.25">
      <c r="A96" s="30"/>
      <c r="B96" s="1" t="s">
        <v>115</v>
      </c>
      <c r="C96" s="1"/>
      <c r="D96" s="1"/>
      <c r="E96" s="1"/>
      <c r="F96" s="1"/>
      <c r="G96" s="1"/>
      <c r="H96" s="1"/>
      <c r="I96" s="1"/>
    </row>
    <row r="97" spans="1:9" x14ac:dyDescent="0.25">
      <c r="A97" s="30"/>
      <c r="B97" s="1" t="s">
        <v>116</v>
      </c>
      <c r="C97" s="1"/>
      <c r="D97" s="1"/>
      <c r="E97" s="1"/>
      <c r="F97" s="1"/>
      <c r="G97" s="1"/>
      <c r="H97" s="1"/>
      <c r="I97" s="1"/>
    </row>
    <row r="98" spans="1:9" x14ac:dyDescent="0.25">
      <c r="A98" s="30"/>
      <c r="B98" s="1" t="s">
        <v>117</v>
      </c>
      <c r="C98" s="1"/>
      <c r="D98" s="1"/>
      <c r="E98" s="1"/>
      <c r="F98" s="1"/>
      <c r="G98" s="1"/>
      <c r="H98" s="1"/>
      <c r="I98" s="1"/>
    </row>
    <row r="99" spans="1:9" x14ac:dyDescent="0.25">
      <c r="A99" s="30"/>
      <c r="B99" s="1" t="s">
        <v>186</v>
      </c>
      <c r="C99" s="1"/>
      <c r="D99" s="1"/>
      <c r="E99" s="1"/>
      <c r="F99" s="1"/>
      <c r="G99" s="1"/>
      <c r="H99" s="1"/>
      <c r="I99" s="1"/>
    </row>
    <row r="100" spans="1:9" x14ac:dyDescent="0.25">
      <c r="A100" s="30"/>
      <c r="B100" s="1" t="s">
        <v>187</v>
      </c>
      <c r="C100" s="1"/>
      <c r="D100" s="1"/>
      <c r="E100" s="1"/>
      <c r="F100" s="1"/>
      <c r="G100" s="1"/>
      <c r="H100" s="1"/>
      <c r="I100" s="1"/>
    </row>
    <row r="101" spans="1:9" ht="26.25" x14ac:dyDescent="0.25">
      <c r="A101" s="30" t="s">
        <v>121</v>
      </c>
      <c r="B101" s="1" t="s">
        <v>122</v>
      </c>
      <c r="C101" s="1"/>
      <c r="D101" s="1"/>
      <c r="E101" s="1"/>
      <c r="F101" s="1"/>
      <c r="G101" s="1"/>
      <c r="H101" s="1"/>
      <c r="I101" s="1"/>
    </row>
    <row r="102" spans="1:9" x14ac:dyDescent="0.25">
      <c r="A102" s="10" t="s">
        <v>123</v>
      </c>
      <c r="B102" s="1" t="s">
        <v>162</v>
      </c>
      <c r="C102" s="1"/>
      <c r="D102" s="1"/>
      <c r="E102" s="1"/>
      <c r="F102" s="1"/>
      <c r="G102" s="1"/>
      <c r="H102" s="1"/>
      <c r="I102" s="1"/>
    </row>
    <row r="105" spans="1:9" x14ac:dyDescent="0.25">
      <c r="B105" s="1"/>
    </row>
    <row r="106" spans="1:9" x14ac:dyDescent="0.25">
      <c r="B106" s="1"/>
    </row>
  </sheetData>
  <mergeCells count="6">
    <mergeCell ref="L3:AE3"/>
    <mergeCell ref="A85:I85"/>
    <mergeCell ref="A1:I1"/>
    <mergeCell ref="A2:I2"/>
    <mergeCell ref="B3:C3"/>
    <mergeCell ref="E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BD62-DC9C-4502-93B7-D7834CF61DE3}">
  <dimension ref="A1:AB48"/>
  <sheetViews>
    <sheetView zoomScale="115" zoomScaleNormal="115" workbookViewId="0">
      <selection activeCell="A22" sqref="A22"/>
    </sheetView>
  </sheetViews>
  <sheetFormatPr defaultColWidth="9.28515625" defaultRowHeight="12.75" x14ac:dyDescent="0.2"/>
  <cols>
    <col min="1" max="1" width="28.7109375" style="1" customWidth="1"/>
    <col min="2" max="2" width="13.28515625" style="1" customWidth="1"/>
    <col min="3" max="3" width="21.140625" style="1" customWidth="1"/>
    <col min="4" max="4" width="13.28515625" style="1" customWidth="1"/>
    <col min="5" max="5" width="18.7109375" style="1" customWidth="1"/>
    <col min="6" max="6" width="13.28515625" style="1" customWidth="1"/>
    <col min="7" max="7" width="21" style="1" customWidth="1"/>
    <col min="8" max="11" width="9.28515625" style="1"/>
    <col min="12" max="12" width="9.28515625" style="1" customWidth="1"/>
    <col min="13" max="13" width="24" style="20" customWidth="1"/>
    <col min="14" max="19" width="9.28515625" style="1" customWidth="1"/>
    <col min="20" max="20" width="13.28515625" style="1" customWidth="1"/>
    <col min="21" max="22" width="10.7109375" style="1" customWidth="1"/>
    <col min="23" max="23" width="14" style="1" customWidth="1"/>
    <col min="24" max="24" width="14.28515625" style="1" customWidth="1"/>
    <col min="25" max="25" width="11.7109375" style="1" customWidth="1"/>
    <col min="26" max="26" width="12" style="1" customWidth="1"/>
    <col min="27" max="27" width="11.7109375" style="1" customWidth="1"/>
    <col min="28" max="28" width="12" style="1" customWidth="1"/>
    <col min="29" max="16384" width="9.28515625" style="1"/>
  </cols>
  <sheetData>
    <row r="1" spans="1:28" ht="18.75" customHeight="1" x14ac:dyDescent="0.2">
      <c r="A1" s="1" t="s">
        <v>279</v>
      </c>
      <c r="L1" s="80" t="s">
        <v>280</v>
      </c>
      <c r="M1" s="81"/>
      <c r="N1" s="81"/>
      <c r="O1" s="81"/>
      <c r="P1" s="81"/>
      <c r="Q1" s="81"/>
      <c r="R1" s="81"/>
      <c r="S1" s="81"/>
      <c r="T1" s="92"/>
      <c r="U1" s="81"/>
      <c r="V1" s="81"/>
      <c r="W1" s="81"/>
      <c r="X1" s="81"/>
      <c r="Y1" s="81"/>
      <c r="Z1" s="81"/>
      <c r="AA1" s="81"/>
      <c r="AB1" s="82"/>
    </row>
    <row r="2" spans="1:28" x14ac:dyDescent="0.2">
      <c r="A2" s="93" t="s">
        <v>281</v>
      </c>
      <c r="B2" s="94" t="s">
        <v>3</v>
      </c>
      <c r="C2" s="94" t="s">
        <v>230</v>
      </c>
      <c r="D2" s="94" t="s">
        <v>2</v>
      </c>
      <c r="E2" s="94" t="s">
        <v>230</v>
      </c>
      <c r="F2" s="94" t="s">
        <v>4</v>
      </c>
      <c r="G2" s="94" t="s">
        <v>230</v>
      </c>
      <c r="L2" s="95" t="s">
        <v>189</v>
      </c>
      <c r="M2" s="20" t="s">
        <v>10</v>
      </c>
      <c r="N2" s="96" t="s">
        <v>191</v>
      </c>
      <c r="O2" s="96" t="s">
        <v>282</v>
      </c>
      <c r="P2" s="96" t="s">
        <v>190</v>
      </c>
      <c r="Q2" s="96" t="s">
        <v>283</v>
      </c>
      <c r="R2" s="96" t="s">
        <v>4</v>
      </c>
      <c r="S2" s="96" t="s">
        <v>284</v>
      </c>
      <c r="T2" s="97" t="s">
        <v>21</v>
      </c>
      <c r="U2" s="96" t="s">
        <v>20</v>
      </c>
      <c r="V2" s="96" t="s">
        <v>22</v>
      </c>
      <c r="W2" s="96" t="s">
        <v>285</v>
      </c>
      <c r="X2" s="96" t="s">
        <v>286</v>
      </c>
      <c r="Y2" s="96" t="s">
        <v>287</v>
      </c>
      <c r="Z2" s="96" t="s">
        <v>288</v>
      </c>
      <c r="AA2" s="96" t="s">
        <v>289</v>
      </c>
      <c r="AB2" s="98" t="s">
        <v>290</v>
      </c>
    </row>
    <row r="3" spans="1:28" x14ac:dyDescent="0.2">
      <c r="A3" s="1" t="s">
        <v>291</v>
      </c>
      <c r="L3" s="99">
        <v>1</v>
      </c>
      <c r="M3" s="12" t="s">
        <v>291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">
      <c r="A4" s="1" t="s">
        <v>96</v>
      </c>
      <c r="B4" s="100"/>
      <c r="C4" s="100"/>
      <c r="D4" s="100"/>
      <c r="E4" s="100"/>
      <c r="F4" s="100"/>
      <c r="G4" s="100"/>
      <c r="L4" s="99">
        <f t="shared" ref="L4:L21" si="0">L3+1</f>
        <v>2</v>
      </c>
      <c r="M4" s="11" t="s">
        <v>96</v>
      </c>
    </row>
    <row r="5" spans="1:28" x14ac:dyDescent="0.2">
      <c r="A5" s="1" t="s">
        <v>99</v>
      </c>
      <c r="B5" s="100"/>
      <c r="C5" s="100"/>
      <c r="D5" s="100"/>
      <c r="E5" s="100"/>
      <c r="F5" s="100"/>
      <c r="G5" s="100"/>
      <c r="L5" s="99">
        <f t="shared" si="0"/>
        <v>3</v>
      </c>
      <c r="M5" s="11" t="s">
        <v>99</v>
      </c>
    </row>
    <row r="6" spans="1:28" x14ac:dyDescent="0.2">
      <c r="A6" s="1" t="s">
        <v>242</v>
      </c>
      <c r="B6" s="100"/>
      <c r="C6" s="100"/>
      <c r="D6" s="100"/>
      <c r="E6" s="100"/>
      <c r="F6" s="100"/>
      <c r="G6" s="100"/>
      <c r="L6" s="99">
        <f t="shared" si="0"/>
        <v>4</v>
      </c>
      <c r="M6" s="11" t="s">
        <v>242</v>
      </c>
    </row>
    <row r="7" spans="1:28" x14ac:dyDescent="0.2">
      <c r="L7" s="99">
        <f t="shared" si="0"/>
        <v>5</v>
      </c>
      <c r="M7" s="11" t="s">
        <v>225</v>
      </c>
    </row>
    <row r="8" spans="1:28" x14ac:dyDescent="0.2">
      <c r="A8" s="1" t="s">
        <v>292</v>
      </c>
      <c r="L8" s="99">
        <f t="shared" si="0"/>
        <v>6</v>
      </c>
      <c r="M8" s="11" t="s">
        <v>292</v>
      </c>
    </row>
    <row r="9" spans="1:28" x14ac:dyDescent="0.2">
      <c r="A9" s="1" t="s">
        <v>96</v>
      </c>
      <c r="B9" s="100"/>
      <c r="C9" s="100"/>
      <c r="D9" s="100"/>
      <c r="E9" s="100"/>
      <c r="F9" s="100"/>
      <c r="G9" s="100"/>
      <c r="L9" s="99">
        <f t="shared" si="0"/>
        <v>7</v>
      </c>
      <c r="M9" s="11" t="s">
        <v>96</v>
      </c>
    </row>
    <row r="10" spans="1:28" x14ac:dyDescent="0.2">
      <c r="A10" s="1" t="s">
        <v>99</v>
      </c>
      <c r="B10" s="100"/>
      <c r="C10" s="100"/>
      <c r="D10" s="100"/>
      <c r="E10" s="100"/>
      <c r="F10" s="100"/>
      <c r="G10" s="100"/>
      <c r="L10" s="99">
        <f t="shared" si="0"/>
        <v>8</v>
      </c>
      <c r="M10" s="11" t="s">
        <v>99</v>
      </c>
    </row>
    <row r="11" spans="1:28" x14ac:dyDescent="0.2">
      <c r="A11" s="1" t="s">
        <v>242</v>
      </c>
      <c r="B11" s="100"/>
      <c r="C11" s="100"/>
      <c r="D11" s="100"/>
      <c r="E11" s="100"/>
      <c r="F11" s="100"/>
      <c r="G11" s="100"/>
      <c r="L11" s="99">
        <f t="shared" si="0"/>
        <v>9</v>
      </c>
      <c r="M11" s="11" t="s">
        <v>242</v>
      </c>
    </row>
    <row r="12" spans="1:28" x14ac:dyDescent="0.2">
      <c r="L12" s="99">
        <f t="shared" si="0"/>
        <v>10</v>
      </c>
      <c r="M12" s="11" t="s">
        <v>225</v>
      </c>
    </row>
    <row r="13" spans="1:28" x14ac:dyDescent="0.2">
      <c r="A13" s="1" t="s">
        <v>293</v>
      </c>
      <c r="L13" s="99">
        <f t="shared" si="0"/>
        <v>11</v>
      </c>
      <c r="M13" s="11" t="s">
        <v>293</v>
      </c>
    </row>
    <row r="14" spans="1:28" x14ac:dyDescent="0.2">
      <c r="A14" s="1" t="s">
        <v>96</v>
      </c>
      <c r="B14" s="100"/>
      <c r="C14" s="100"/>
      <c r="D14" s="100"/>
      <c r="E14" s="100"/>
      <c r="F14" s="100"/>
      <c r="G14" s="100"/>
      <c r="L14" s="99">
        <f t="shared" si="0"/>
        <v>12</v>
      </c>
      <c r="M14" s="11" t="s">
        <v>96</v>
      </c>
    </row>
    <row r="15" spans="1:28" x14ac:dyDescent="0.2">
      <c r="A15" s="1" t="s">
        <v>99</v>
      </c>
      <c r="B15" s="100"/>
      <c r="C15" s="100"/>
      <c r="D15" s="100"/>
      <c r="E15" s="100"/>
      <c r="F15" s="100"/>
      <c r="G15" s="100"/>
      <c r="L15" s="99">
        <f t="shared" si="0"/>
        <v>13</v>
      </c>
      <c r="M15" s="11" t="s">
        <v>99</v>
      </c>
    </row>
    <row r="16" spans="1:28" x14ac:dyDescent="0.2">
      <c r="A16" s="1" t="s">
        <v>242</v>
      </c>
      <c r="B16" s="100"/>
      <c r="C16" s="100"/>
      <c r="D16" s="100"/>
      <c r="E16" s="100"/>
      <c r="F16" s="100"/>
      <c r="G16" s="100"/>
      <c r="L16" s="99">
        <f t="shared" si="0"/>
        <v>14</v>
      </c>
      <c r="M16" s="11" t="s">
        <v>242</v>
      </c>
    </row>
    <row r="17" spans="1:28" x14ac:dyDescent="0.2">
      <c r="A17" s="13" t="s">
        <v>294</v>
      </c>
      <c r="B17" s="13"/>
      <c r="C17" s="13"/>
      <c r="D17" s="13"/>
      <c r="E17" s="13"/>
      <c r="F17" s="13"/>
      <c r="G17" s="13"/>
      <c r="L17" s="99">
        <f t="shared" si="0"/>
        <v>15</v>
      </c>
      <c r="M17" s="11" t="s">
        <v>294</v>
      </c>
    </row>
    <row r="18" spans="1:28" x14ac:dyDescent="0.2">
      <c r="A18" s="1" t="s">
        <v>242</v>
      </c>
      <c r="B18" s="100"/>
      <c r="C18" s="100"/>
      <c r="D18" s="100"/>
      <c r="E18" s="100"/>
      <c r="F18" s="100"/>
      <c r="G18" s="100"/>
      <c r="L18" s="99">
        <f t="shared" si="0"/>
        <v>16</v>
      </c>
      <c r="M18" s="11" t="s">
        <v>242</v>
      </c>
    </row>
    <row r="19" spans="1:28" x14ac:dyDescent="0.2">
      <c r="L19" s="99">
        <f t="shared" si="0"/>
        <v>17</v>
      </c>
      <c r="M19" s="11" t="s">
        <v>225</v>
      </c>
    </row>
    <row r="20" spans="1:28" x14ac:dyDescent="0.2">
      <c r="A20" s="1" t="s">
        <v>232</v>
      </c>
      <c r="L20" s="99">
        <f t="shared" si="0"/>
        <v>18</v>
      </c>
      <c r="M20" s="11" t="s">
        <v>232</v>
      </c>
    </row>
    <row r="21" spans="1:28" x14ac:dyDescent="0.2">
      <c r="A21" s="23" t="s">
        <v>242</v>
      </c>
      <c r="B21" s="101"/>
      <c r="C21" s="101"/>
      <c r="D21" s="101"/>
      <c r="E21" s="101"/>
      <c r="F21" s="101"/>
      <c r="G21" s="101"/>
      <c r="L21" s="95">
        <f t="shared" si="0"/>
        <v>19</v>
      </c>
      <c r="M21" s="36" t="s">
        <v>242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x14ac:dyDescent="0.2">
      <c r="A22" s="102"/>
    </row>
    <row r="24" spans="1:28" x14ac:dyDescent="0.2">
      <c r="A24" s="29" t="s">
        <v>104</v>
      </c>
    </row>
    <row r="25" spans="1:28" ht="12.75" customHeight="1" x14ac:dyDescent="0.2">
      <c r="A25" s="10" t="s">
        <v>105</v>
      </c>
      <c r="B25" s="45" t="s">
        <v>244</v>
      </c>
    </row>
    <row r="26" spans="1:28" x14ac:dyDescent="0.2">
      <c r="A26" s="10" t="s">
        <v>107</v>
      </c>
      <c r="B26" s="1" t="s">
        <v>295</v>
      </c>
    </row>
    <row r="27" spans="1:28" x14ac:dyDescent="0.2">
      <c r="A27" s="10"/>
      <c r="B27" s="1" t="s">
        <v>296</v>
      </c>
    </row>
    <row r="28" spans="1:28" x14ac:dyDescent="0.2">
      <c r="A28" s="10" t="s">
        <v>109</v>
      </c>
      <c r="B28" s="1" t="s">
        <v>245</v>
      </c>
    </row>
    <row r="29" spans="1:28" x14ac:dyDescent="0.2">
      <c r="B29" s="1" t="s">
        <v>119</v>
      </c>
    </row>
    <row r="30" spans="1:28" x14ac:dyDescent="0.2">
      <c r="B30" s="1" t="s">
        <v>262</v>
      </c>
    </row>
    <row r="31" spans="1:28" x14ac:dyDescent="0.2">
      <c r="A31" s="10" t="s">
        <v>110</v>
      </c>
      <c r="B31" s="1" t="s">
        <v>297</v>
      </c>
    </row>
    <row r="32" spans="1:28" x14ac:dyDescent="0.2">
      <c r="A32" s="10" t="s">
        <v>121</v>
      </c>
      <c r="B32" s="1" t="s">
        <v>122</v>
      </c>
    </row>
    <row r="33" spans="1:2" ht="14.25" customHeight="1" x14ac:dyDescent="0.2">
      <c r="A33" s="10" t="s">
        <v>123</v>
      </c>
      <c r="B33" s="1" t="s">
        <v>124</v>
      </c>
    </row>
    <row r="34" spans="1:2" ht="12.75" customHeight="1" x14ac:dyDescent="0.2"/>
    <row r="47" spans="1:2" ht="12.75" customHeight="1" x14ac:dyDescent="0.2"/>
    <row r="48" spans="1:2" ht="12.75" customHeight="1" x14ac:dyDescent="0.2"/>
  </sheetData>
  <mergeCells count="1"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7E2C-6C73-4E84-9B06-58478F65A535}">
  <dimension ref="A1:AF34"/>
  <sheetViews>
    <sheetView zoomScaleNormal="100" workbookViewId="0">
      <selection activeCell="A25" sqref="A25"/>
    </sheetView>
  </sheetViews>
  <sheetFormatPr defaultColWidth="8.85546875" defaultRowHeight="12.75" x14ac:dyDescent="0.2"/>
  <cols>
    <col min="1" max="1" width="16.140625" style="45" customWidth="1"/>
    <col min="2" max="2" width="14.42578125" style="45" customWidth="1"/>
    <col min="3" max="3" width="12.85546875" style="45" customWidth="1"/>
    <col min="4" max="5" width="14.85546875" style="45" customWidth="1"/>
    <col min="6" max="6" width="15.42578125" style="45" customWidth="1"/>
    <col min="7" max="7" width="17.140625" style="45" customWidth="1"/>
    <col min="8" max="10" width="8.85546875" style="45"/>
    <col min="11" max="11" width="8.42578125" style="45" customWidth="1"/>
    <col min="12" max="12" width="20.42578125" style="45" customWidth="1"/>
    <col min="13" max="18" width="8.42578125" style="45" customWidth="1"/>
    <col min="19" max="16384" width="8.85546875" style="45"/>
  </cols>
  <sheetData>
    <row r="1" spans="1:18" ht="15" customHeight="1" x14ac:dyDescent="0.2">
      <c r="A1" s="103" t="s">
        <v>298</v>
      </c>
      <c r="B1" s="103"/>
      <c r="C1" s="103"/>
      <c r="D1" s="103"/>
      <c r="E1" s="103"/>
      <c r="F1" s="103"/>
      <c r="G1" s="103"/>
      <c r="H1" s="137"/>
    </row>
    <row r="2" spans="1:18" ht="26.25" thickBot="1" x14ac:dyDescent="0.25">
      <c r="A2" s="107" t="s">
        <v>300</v>
      </c>
      <c r="B2" s="70" t="s">
        <v>301</v>
      </c>
      <c r="C2" s="70" t="s">
        <v>302</v>
      </c>
      <c r="D2" s="70" t="s">
        <v>303</v>
      </c>
      <c r="E2" s="70" t="s">
        <v>304</v>
      </c>
      <c r="F2" s="70" t="s">
        <v>305</v>
      </c>
      <c r="G2" s="70" t="s">
        <v>306</v>
      </c>
      <c r="H2" s="137"/>
      <c r="K2" s="104" t="s">
        <v>299</v>
      </c>
      <c r="L2" s="105"/>
      <c r="M2" s="105"/>
      <c r="N2" s="105"/>
      <c r="O2" s="105"/>
      <c r="P2" s="105"/>
      <c r="Q2" s="105"/>
      <c r="R2" s="106"/>
    </row>
    <row r="3" spans="1:18" x14ac:dyDescent="0.2">
      <c r="A3" s="108"/>
      <c r="B3" s="109" t="s">
        <v>307</v>
      </c>
      <c r="C3" s="109"/>
      <c r="D3" s="109"/>
      <c r="E3" s="109"/>
      <c r="F3" s="109"/>
      <c r="G3" s="109"/>
      <c r="K3" s="110" t="s">
        <v>189</v>
      </c>
      <c r="L3" s="111" t="s">
        <v>10</v>
      </c>
      <c r="M3" s="111" t="s">
        <v>8</v>
      </c>
      <c r="N3" s="111" t="s">
        <v>308</v>
      </c>
      <c r="O3" s="111" t="s">
        <v>309</v>
      </c>
      <c r="P3" s="111" t="s">
        <v>310</v>
      </c>
      <c r="Q3" s="111" t="s">
        <v>311</v>
      </c>
      <c r="R3" s="112" t="s">
        <v>312</v>
      </c>
    </row>
    <row r="4" spans="1:18" x14ac:dyDescent="0.2">
      <c r="A4" s="113" t="s">
        <v>96</v>
      </c>
      <c r="B4" s="114"/>
      <c r="C4" s="114"/>
      <c r="D4" s="115"/>
      <c r="E4" s="115"/>
      <c r="F4" s="114"/>
      <c r="G4" s="114"/>
      <c r="K4" s="51">
        <v>1</v>
      </c>
      <c r="L4" s="12" t="str">
        <f>VLOOKUP($K4,[4]TABLE_C_8!$A:$ZZ,MATCH(L$3,[4]TABLE_C_8!$A$1:$ZZ$1,0),FALSE)</f>
        <v>15-24</v>
      </c>
      <c r="M4" s="13"/>
      <c r="N4" s="13"/>
      <c r="O4" s="13"/>
      <c r="P4" s="13"/>
      <c r="Q4" s="13"/>
      <c r="R4" s="14"/>
    </row>
    <row r="5" spans="1:18" x14ac:dyDescent="0.2">
      <c r="A5" s="113" t="s">
        <v>97</v>
      </c>
      <c r="B5" s="114"/>
      <c r="C5" s="114"/>
      <c r="D5" s="115"/>
      <c r="E5" s="115"/>
      <c r="F5" s="114"/>
      <c r="G5" s="114"/>
      <c r="K5" s="55">
        <f>K4+1</f>
        <v>2</v>
      </c>
      <c r="L5" s="11" t="str">
        <f>VLOOKUP($K5,[4]TABLE_C_8!$A:$ZZ,MATCH(L$3,[4]TABLE_C_8!$A$1:$ZZ$1,0),FALSE)</f>
        <v>25-34</v>
      </c>
      <c r="M5" s="1"/>
      <c r="N5" s="1"/>
      <c r="O5" s="1"/>
      <c r="P5" s="1"/>
      <c r="Q5" s="1"/>
      <c r="R5" s="16"/>
    </row>
    <row r="6" spans="1:18" x14ac:dyDescent="0.2">
      <c r="A6" s="113" t="s">
        <v>98</v>
      </c>
      <c r="B6" s="114"/>
      <c r="C6" s="114"/>
      <c r="D6" s="115"/>
      <c r="E6" s="115"/>
      <c r="F6" s="114"/>
      <c r="G6" s="114"/>
      <c r="K6" s="55">
        <f t="shared" ref="K6:K22" si="0">K5+1</f>
        <v>3</v>
      </c>
      <c r="L6" s="11" t="str">
        <f>VLOOKUP($K6,[4]TABLE_C_8!$A:$ZZ,MATCH(L$3,[4]TABLE_C_8!$A$1:$ZZ$1,0),FALSE)</f>
        <v>35-49</v>
      </c>
      <c r="M6" s="1"/>
      <c r="N6" s="1"/>
      <c r="O6" s="1"/>
      <c r="P6" s="1"/>
      <c r="Q6" s="1"/>
      <c r="R6" s="16"/>
    </row>
    <row r="7" spans="1:18" ht="14.45" customHeight="1" x14ac:dyDescent="0.2">
      <c r="A7" s="108" t="s">
        <v>100</v>
      </c>
      <c r="B7" s="114"/>
      <c r="C7" s="114"/>
      <c r="D7" s="115"/>
      <c r="E7" s="115"/>
      <c r="F7" s="114"/>
      <c r="G7" s="114"/>
      <c r="K7" s="55">
        <f t="shared" si="0"/>
        <v>4</v>
      </c>
      <c r="L7" s="11" t="str">
        <f>VLOOKUP($K7,[4]TABLE_C_8!$A:$ZZ,MATCH(L$3,[4]TABLE_C_8!$A$1:$ZZ$1,0),FALSE)</f>
        <v>50+</v>
      </c>
      <c r="M7" s="1"/>
      <c r="N7" s="1"/>
      <c r="O7" s="1"/>
      <c r="P7" s="1"/>
      <c r="Q7" s="1"/>
      <c r="R7" s="16"/>
    </row>
    <row r="8" spans="1:18" ht="14.45" customHeight="1" x14ac:dyDescent="0.2">
      <c r="A8" s="116" t="s">
        <v>240</v>
      </c>
      <c r="B8" s="114"/>
      <c r="C8" s="114"/>
      <c r="D8" s="115"/>
      <c r="E8" s="115"/>
      <c r="F8" s="114"/>
      <c r="G8" s="114"/>
      <c r="K8" s="55">
        <f t="shared" si="0"/>
        <v>5</v>
      </c>
      <c r="L8" s="11" t="str">
        <f>VLOOKUP($K8,[4]TABLE_C_8!$A:$ZZ,MATCH(L$3,[4]TABLE_C_8!$A$1:$ZZ$1,0),FALSE)</f>
        <v>50-59</v>
      </c>
      <c r="M8" s="1"/>
      <c r="N8" s="1"/>
      <c r="O8" s="1"/>
      <c r="P8" s="1"/>
      <c r="Q8" s="1"/>
      <c r="R8" s="16"/>
    </row>
    <row r="9" spans="1:18" ht="14.45" customHeight="1" x14ac:dyDescent="0.2">
      <c r="A9" s="116" t="s">
        <v>241</v>
      </c>
      <c r="B9" s="114"/>
      <c r="C9" s="114"/>
      <c r="D9" s="115"/>
      <c r="E9" s="115"/>
      <c r="F9" s="114"/>
      <c r="G9" s="114"/>
      <c r="K9" s="55">
        <f t="shared" si="0"/>
        <v>6</v>
      </c>
      <c r="L9" s="11" t="str">
        <f>VLOOKUP($K9,[4]TABLE_C_8!$A:$ZZ,MATCH(L$3,[4]TABLE_C_8!$A$1:$ZZ$1,0),FALSE)</f>
        <v>60+</v>
      </c>
      <c r="M9" s="1"/>
      <c r="N9" s="1"/>
      <c r="O9" s="1"/>
      <c r="P9" s="1"/>
      <c r="Q9" s="1"/>
      <c r="R9" s="16"/>
    </row>
    <row r="10" spans="1:18" x14ac:dyDescent="0.2">
      <c r="A10" s="108"/>
      <c r="B10" s="113"/>
      <c r="C10" s="113"/>
      <c r="D10" s="113"/>
      <c r="E10" s="113"/>
      <c r="F10" s="117"/>
      <c r="G10" s="117"/>
      <c r="K10" s="55">
        <f t="shared" si="0"/>
        <v>7</v>
      </c>
      <c r="L10" s="11" t="str">
        <f>VLOOKUP($K10,[4]TABLE_C_8!$A:$ZZ,MATCH(L$3,[4]TABLE_C_8!$A$1:$ZZ$1,0),FALSE)</f>
        <v/>
      </c>
      <c r="M10" s="1"/>
      <c r="N10" s="1"/>
      <c r="O10" s="1"/>
      <c r="P10" s="1"/>
      <c r="Q10" s="1"/>
      <c r="R10" s="16"/>
    </row>
    <row r="11" spans="1:18" x14ac:dyDescent="0.2">
      <c r="A11" s="45" t="s">
        <v>99</v>
      </c>
      <c r="B11" s="114"/>
      <c r="C11" s="114"/>
      <c r="D11" s="115"/>
      <c r="E11" s="115"/>
      <c r="F11" s="114"/>
      <c r="G11" s="114"/>
      <c r="K11" s="55">
        <f t="shared" si="0"/>
        <v>8</v>
      </c>
      <c r="L11" s="11" t="str">
        <f>VLOOKUP($K11,[4]TABLE_C_8!$A:$ZZ,MATCH(L$3,[4]TABLE_C_8!$A$1:$ZZ$1,0),FALSE)</f>
        <v>15-49</v>
      </c>
      <c r="M11" s="1"/>
      <c r="N11" s="1"/>
      <c r="O11" s="1"/>
      <c r="P11" s="1"/>
      <c r="Q11" s="1"/>
      <c r="R11" s="16"/>
    </row>
    <row r="12" spans="1:18" x14ac:dyDescent="0.2">
      <c r="A12" s="45" t="s">
        <v>242</v>
      </c>
      <c r="B12" s="114"/>
      <c r="C12" s="114"/>
      <c r="D12" s="115"/>
      <c r="E12" s="115"/>
      <c r="F12" s="114"/>
      <c r="G12" s="114"/>
      <c r="K12" s="55">
        <f t="shared" si="0"/>
        <v>9</v>
      </c>
      <c r="L12" s="11" t="str">
        <f>VLOOKUP($K12,[4]TABLE_C_8!$A:$ZZ,MATCH(L$3,[4]TABLE_C_8!$A$1:$ZZ$1,0),FALSE)</f>
        <v>15+</v>
      </c>
      <c r="M12" s="1"/>
      <c r="N12" s="1"/>
      <c r="O12" s="1"/>
      <c r="P12" s="1"/>
      <c r="Q12" s="1"/>
      <c r="R12" s="16"/>
    </row>
    <row r="13" spans="1:18" x14ac:dyDescent="0.2">
      <c r="B13" s="118" t="s">
        <v>313</v>
      </c>
      <c r="C13" s="118"/>
      <c r="D13" s="118"/>
      <c r="E13" s="118"/>
      <c r="F13" s="118"/>
      <c r="G13" s="118"/>
      <c r="K13" s="55">
        <f t="shared" si="0"/>
        <v>10</v>
      </c>
      <c r="L13" s="11" t="str">
        <f>VLOOKUP($K13,[4]TABLE_C_8!$A:$ZZ,MATCH(L$3,[4]TABLE_C_8!$A$1:$ZZ$1,0),FALSE)</f>
        <v/>
      </c>
      <c r="M13" s="1"/>
      <c r="N13" s="1"/>
      <c r="O13" s="1"/>
      <c r="P13" s="1"/>
      <c r="Q13" s="1"/>
      <c r="R13" s="16"/>
    </row>
    <row r="14" spans="1:18" x14ac:dyDescent="0.2">
      <c r="A14" s="113" t="s">
        <v>96</v>
      </c>
      <c r="B14" s="114"/>
      <c r="C14" s="114"/>
      <c r="D14" s="115"/>
      <c r="E14" s="115"/>
      <c r="F14" s="114"/>
      <c r="G14" s="114"/>
      <c r="K14" s="55">
        <f t="shared" si="0"/>
        <v>11</v>
      </c>
      <c r="L14" s="11" t="str">
        <f>VLOOKUP($K14,[4]TABLE_C_8!$A:$ZZ,MATCH(L$3,[4]TABLE_C_8!$A$1:$ZZ$1,0),FALSE)</f>
        <v>15-24</v>
      </c>
      <c r="M14" s="1"/>
      <c r="N14" s="1"/>
      <c r="O14" s="1"/>
      <c r="P14" s="1"/>
      <c r="Q14" s="1"/>
      <c r="R14" s="16"/>
    </row>
    <row r="15" spans="1:18" x14ac:dyDescent="0.2">
      <c r="A15" s="113" t="s">
        <v>97</v>
      </c>
      <c r="B15" s="114"/>
      <c r="C15" s="114"/>
      <c r="D15" s="115"/>
      <c r="E15" s="115"/>
      <c r="F15" s="114"/>
      <c r="G15" s="114"/>
      <c r="K15" s="55">
        <f t="shared" si="0"/>
        <v>12</v>
      </c>
      <c r="L15" s="11" t="str">
        <f>VLOOKUP($K15,[4]TABLE_C_8!$A:$ZZ,MATCH(L$3,[4]TABLE_C_8!$A$1:$ZZ$1,0),FALSE)</f>
        <v>25-34</v>
      </c>
      <c r="M15" s="1"/>
      <c r="N15" s="1"/>
      <c r="O15" s="1"/>
      <c r="P15" s="1"/>
      <c r="Q15" s="1"/>
      <c r="R15" s="16"/>
    </row>
    <row r="16" spans="1:18" x14ac:dyDescent="0.2">
      <c r="A16" s="113" t="s">
        <v>98</v>
      </c>
      <c r="B16" s="114"/>
      <c r="C16" s="114"/>
      <c r="D16" s="115"/>
      <c r="E16" s="115"/>
      <c r="F16" s="114"/>
      <c r="G16" s="114"/>
      <c r="K16" s="55">
        <f t="shared" si="0"/>
        <v>13</v>
      </c>
      <c r="L16" s="11" t="str">
        <f>VLOOKUP($K16,[4]TABLE_C_8!$A:$ZZ,MATCH(L$3,[4]TABLE_C_8!$A$1:$ZZ$1,0),FALSE)</f>
        <v>35-49</v>
      </c>
      <c r="M16" s="1"/>
      <c r="N16" s="1"/>
      <c r="O16" s="1"/>
      <c r="P16" s="1"/>
      <c r="Q16" s="1"/>
      <c r="R16" s="16"/>
    </row>
    <row r="17" spans="1:18" ht="13.5" customHeight="1" x14ac:dyDescent="0.2">
      <c r="A17" s="108" t="s">
        <v>100</v>
      </c>
      <c r="B17" s="114"/>
      <c r="C17" s="114"/>
      <c r="D17" s="115"/>
      <c r="E17" s="115"/>
      <c r="F17" s="114"/>
      <c r="G17" s="114"/>
      <c r="K17" s="55">
        <f t="shared" si="0"/>
        <v>14</v>
      </c>
      <c r="L17" s="11" t="str">
        <f>VLOOKUP($K17,[4]TABLE_C_8!$A:$ZZ,MATCH(L$3,[4]TABLE_C_8!$A$1:$ZZ$1,0),FALSE)</f>
        <v>50+</v>
      </c>
      <c r="M17" s="1"/>
      <c r="N17" s="1"/>
      <c r="O17" s="1"/>
      <c r="P17" s="1"/>
      <c r="Q17" s="1"/>
      <c r="R17" s="16"/>
    </row>
    <row r="18" spans="1:18" ht="13.5" customHeight="1" x14ac:dyDescent="0.2">
      <c r="A18" s="116" t="s">
        <v>240</v>
      </c>
      <c r="B18" s="114"/>
      <c r="C18" s="114"/>
      <c r="D18" s="115"/>
      <c r="E18" s="115"/>
      <c r="F18" s="114"/>
      <c r="G18" s="114"/>
      <c r="K18" s="55">
        <f t="shared" si="0"/>
        <v>15</v>
      </c>
      <c r="L18" s="11" t="str">
        <f>VLOOKUP($K18,[4]TABLE_C_8!$A:$ZZ,MATCH(L$3,[4]TABLE_C_8!$A$1:$ZZ$1,0),FALSE)</f>
        <v>50-59</v>
      </c>
      <c r="M18" s="1"/>
      <c r="N18" s="1"/>
      <c r="O18" s="1"/>
      <c r="P18" s="1"/>
      <c r="Q18" s="1"/>
      <c r="R18" s="16"/>
    </row>
    <row r="19" spans="1:18" ht="13.5" customHeight="1" x14ac:dyDescent="0.2">
      <c r="A19" s="116" t="s">
        <v>241</v>
      </c>
      <c r="B19" s="114"/>
      <c r="C19" s="114"/>
      <c r="D19" s="115"/>
      <c r="E19" s="115"/>
      <c r="F19" s="114"/>
      <c r="G19" s="114"/>
      <c r="K19" s="55">
        <f t="shared" si="0"/>
        <v>16</v>
      </c>
      <c r="L19" s="11" t="str">
        <f>VLOOKUP($K19,[4]TABLE_C_8!$A:$ZZ,MATCH(L$3,[4]TABLE_C_8!$A$1:$ZZ$1,0),FALSE)</f>
        <v>60+</v>
      </c>
      <c r="M19" s="1"/>
      <c r="N19" s="1"/>
      <c r="O19" s="1"/>
      <c r="P19" s="1"/>
      <c r="Q19" s="1"/>
      <c r="R19" s="16"/>
    </row>
    <row r="20" spans="1:18" x14ac:dyDescent="0.2">
      <c r="A20" s="108"/>
      <c r="B20" s="113"/>
      <c r="C20" s="113"/>
      <c r="D20" s="113"/>
      <c r="E20" s="113"/>
      <c r="F20" s="117"/>
      <c r="G20" s="117"/>
      <c r="K20" s="55">
        <f t="shared" si="0"/>
        <v>17</v>
      </c>
      <c r="L20" s="11" t="str">
        <f>VLOOKUP($K20,[4]TABLE_C_8!$A:$ZZ,MATCH(L$3,[4]TABLE_C_8!$A$1:$ZZ$1,0),FALSE)</f>
        <v/>
      </c>
      <c r="M20" s="1"/>
      <c r="N20" s="1"/>
      <c r="O20" s="1"/>
      <c r="P20" s="1"/>
      <c r="Q20" s="1"/>
      <c r="R20" s="16"/>
    </row>
    <row r="21" spans="1:18" x14ac:dyDescent="0.2">
      <c r="A21" s="45" t="s">
        <v>99</v>
      </c>
      <c r="B21" s="114"/>
      <c r="C21" s="114"/>
      <c r="D21" s="115"/>
      <c r="E21" s="115"/>
      <c r="F21" s="114"/>
      <c r="G21" s="114"/>
      <c r="K21" s="55">
        <f t="shared" si="0"/>
        <v>18</v>
      </c>
      <c r="L21" s="11" t="str">
        <f>VLOOKUP($K21,[4]TABLE_C_8!$A:$ZZ,MATCH(L$3,[4]TABLE_C_8!$A$1:$ZZ$1,0),FALSE)</f>
        <v>15-49</v>
      </c>
      <c r="M21" s="1"/>
      <c r="N21" s="1"/>
      <c r="O21" s="1"/>
      <c r="P21" s="1"/>
      <c r="Q21" s="1"/>
      <c r="R21" s="16"/>
    </row>
    <row r="22" spans="1:18" x14ac:dyDescent="0.2">
      <c r="A22" s="60" t="s">
        <v>242</v>
      </c>
      <c r="B22" s="114"/>
      <c r="C22" s="114"/>
      <c r="D22" s="115"/>
      <c r="E22" s="115"/>
      <c r="F22" s="114"/>
      <c r="G22" s="114"/>
      <c r="K22" s="59">
        <f t="shared" si="0"/>
        <v>19</v>
      </c>
      <c r="L22" s="36" t="str">
        <f>VLOOKUP($K22,[4]TABLE_C_8!$A:$ZZ,MATCH(L$3,[4]TABLE_C_8!$A$1:$ZZ$1,0),FALSE)</f>
        <v>15+</v>
      </c>
      <c r="M22" s="23"/>
      <c r="N22" s="23"/>
      <c r="O22" s="23"/>
      <c r="P22" s="23"/>
      <c r="Q22" s="23"/>
      <c r="R22" s="24"/>
    </row>
    <row r="23" spans="1:18" ht="13.5" thickBot="1" x14ac:dyDescent="0.25">
      <c r="A23" s="119"/>
      <c r="B23" s="119"/>
      <c r="C23" s="119"/>
      <c r="D23" s="119"/>
      <c r="E23" s="119"/>
      <c r="F23" s="119"/>
      <c r="G23" s="119"/>
    </row>
    <row r="24" spans="1:18" x14ac:dyDescent="0.2">
      <c r="A24" s="102"/>
    </row>
    <row r="27" spans="1:18" x14ac:dyDescent="0.2">
      <c r="A27" s="29" t="s">
        <v>104</v>
      </c>
      <c r="B27" s="1"/>
    </row>
    <row r="28" spans="1:18" x14ac:dyDescent="0.2">
      <c r="A28" s="10" t="s">
        <v>105</v>
      </c>
      <c r="B28" s="1" t="s">
        <v>244</v>
      </c>
    </row>
    <row r="29" spans="1:18" x14ac:dyDescent="0.2">
      <c r="A29" s="10" t="s">
        <v>107</v>
      </c>
      <c r="B29" s="1" t="s">
        <v>108</v>
      </c>
    </row>
    <row r="30" spans="1:18" ht="25.5" x14ac:dyDescent="0.2">
      <c r="A30" s="30" t="s">
        <v>109</v>
      </c>
      <c r="B30" s="1" t="s">
        <v>119</v>
      </c>
    </row>
    <row r="31" spans="1:18" x14ac:dyDescent="0.2">
      <c r="A31" s="30"/>
      <c r="B31" s="1" t="s">
        <v>245</v>
      </c>
    </row>
    <row r="32" spans="1:18" ht="38.25" x14ac:dyDescent="0.2">
      <c r="A32" s="30" t="s">
        <v>110</v>
      </c>
      <c r="B32" s="1" t="s">
        <v>246</v>
      </c>
    </row>
    <row r="33" spans="1:2" ht="38.25" x14ac:dyDescent="0.2">
      <c r="A33" s="30" t="s">
        <v>121</v>
      </c>
      <c r="B33" s="1" t="s">
        <v>161</v>
      </c>
    </row>
    <row r="34" spans="1:2" x14ac:dyDescent="0.2">
      <c r="A34" s="10" t="s">
        <v>123</v>
      </c>
      <c r="B34" s="1" t="s">
        <v>124</v>
      </c>
    </row>
  </sheetData>
  <mergeCells count="4">
    <mergeCell ref="B13:G13"/>
    <mergeCell ref="A1:G1"/>
    <mergeCell ref="K2:R2"/>
    <mergeCell ref="B3:G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7362-E59F-4163-AB51-7DE94138F51E}">
  <dimension ref="A1:R24"/>
  <sheetViews>
    <sheetView zoomScaleNormal="100" workbookViewId="0">
      <selection activeCell="F22" sqref="F22"/>
    </sheetView>
  </sheetViews>
  <sheetFormatPr defaultColWidth="9.28515625" defaultRowHeight="12.75" x14ac:dyDescent="0.2"/>
  <cols>
    <col min="1" max="1" width="22.7109375" style="1" customWidth="1"/>
    <col min="2" max="2" width="10.7109375" style="1" customWidth="1"/>
    <col min="3" max="3" width="16.42578125" style="1" customWidth="1"/>
    <col min="4" max="4" width="3.28515625" style="1" customWidth="1"/>
    <col min="5" max="5" width="17.28515625" style="1" customWidth="1"/>
    <col min="6" max="6" width="16.7109375" style="1" customWidth="1"/>
    <col min="7" max="9" width="9.28515625" style="1"/>
    <col min="10" max="10" width="22.42578125" style="1" customWidth="1"/>
    <col min="11" max="11" width="6.28515625" style="1" bestFit="1" customWidth="1"/>
    <col min="12" max="12" width="11.28515625" style="1" bestFit="1" customWidth="1"/>
    <col min="13" max="13" width="12" style="1" bestFit="1" customWidth="1"/>
    <col min="14" max="14" width="12.42578125" style="1" bestFit="1" customWidth="1"/>
    <col min="15" max="15" width="8.28515625" style="1" bestFit="1" customWidth="1"/>
    <col min="16" max="16" width="13.42578125" style="1" bestFit="1" customWidth="1"/>
    <col min="17" max="17" width="14.28515625" style="1" bestFit="1" customWidth="1"/>
    <col min="18" max="18" width="14.7109375" style="1" bestFit="1" customWidth="1"/>
    <col min="19" max="16384" width="9.28515625" style="1"/>
  </cols>
  <sheetData>
    <row r="1" spans="1:18" ht="30" customHeight="1" x14ac:dyDescent="0.2">
      <c r="A1" s="85" t="s">
        <v>226</v>
      </c>
      <c r="B1" s="85"/>
      <c r="C1" s="85"/>
      <c r="D1" s="85"/>
      <c r="E1" s="85"/>
      <c r="F1" s="85"/>
    </row>
    <row r="2" spans="1:18" ht="53.25" customHeight="1" x14ac:dyDescent="0.2">
      <c r="A2" s="74" t="s">
        <v>227</v>
      </c>
      <c r="B2" s="74"/>
      <c r="C2" s="74"/>
      <c r="D2" s="74"/>
      <c r="E2" s="74"/>
      <c r="F2" s="74"/>
      <c r="I2" s="80" t="s">
        <v>228</v>
      </c>
      <c r="J2" s="81"/>
      <c r="K2" s="81"/>
      <c r="L2" s="81"/>
      <c r="M2" s="81"/>
      <c r="N2" s="81"/>
      <c r="O2" s="81"/>
      <c r="P2" s="81"/>
      <c r="Q2" s="81"/>
      <c r="R2" s="82"/>
    </row>
    <row r="3" spans="1:18" ht="40.5" customHeight="1" x14ac:dyDescent="0.2">
      <c r="A3" s="62" t="s">
        <v>95</v>
      </c>
      <c r="B3" s="38" t="s">
        <v>229</v>
      </c>
      <c r="C3" s="46" t="s">
        <v>230</v>
      </c>
      <c r="D3" s="46"/>
      <c r="E3" s="38" t="s">
        <v>231</v>
      </c>
      <c r="F3" s="46" t="s">
        <v>230</v>
      </c>
      <c r="I3" s="36" t="s">
        <v>189</v>
      </c>
      <c r="J3" s="23" t="s">
        <v>10</v>
      </c>
      <c r="K3" s="23" t="s">
        <v>232</v>
      </c>
      <c r="L3" s="23" t="s">
        <v>233</v>
      </c>
      <c r="M3" s="23" t="s">
        <v>234</v>
      </c>
      <c r="N3" s="23" t="s">
        <v>235</v>
      </c>
      <c r="O3" s="23" t="s">
        <v>236</v>
      </c>
      <c r="P3" s="23" t="s">
        <v>237</v>
      </c>
      <c r="Q3" s="23" t="s">
        <v>238</v>
      </c>
      <c r="R3" s="24" t="s">
        <v>239</v>
      </c>
    </row>
    <row r="4" spans="1:18" x14ac:dyDescent="0.2">
      <c r="A4" s="20" t="s">
        <v>96</v>
      </c>
      <c r="B4" s="63"/>
      <c r="C4" s="21"/>
      <c r="D4" s="21"/>
      <c r="E4" s="63"/>
      <c r="F4" s="21"/>
      <c r="I4" s="11">
        <v>1</v>
      </c>
      <c r="J4" s="1" t="s">
        <v>96</v>
      </c>
      <c r="R4" s="16"/>
    </row>
    <row r="5" spans="1:18" x14ac:dyDescent="0.2">
      <c r="A5" s="41" t="s">
        <v>97</v>
      </c>
      <c r="B5" s="63"/>
      <c r="C5" s="21"/>
      <c r="D5" s="21"/>
      <c r="E5" s="63"/>
      <c r="F5" s="21"/>
      <c r="I5" s="11">
        <v>2</v>
      </c>
      <c r="J5" s="1" t="s">
        <v>97</v>
      </c>
      <c r="R5" s="16"/>
    </row>
    <row r="6" spans="1:18" x14ac:dyDescent="0.2">
      <c r="A6" s="41" t="s">
        <v>98</v>
      </c>
      <c r="B6" s="63"/>
      <c r="C6" s="21"/>
      <c r="D6" s="21"/>
      <c r="E6" s="63"/>
      <c r="F6" s="21"/>
      <c r="I6" s="11">
        <v>3</v>
      </c>
      <c r="J6" s="1" t="s">
        <v>98</v>
      </c>
      <c r="R6" s="16"/>
    </row>
    <row r="7" spans="1:18" x14ac:dyDescent="0.2">
      <c r="A7" s="41" t="s">
        <v>100</v>
      </c>
      <c r="B7" s="63"/>
      <c r="C7" s="21"/>
      <c r="D7" s="21"/>
      <c r="E7" s="63"/>
      <c r="F7" s="21"/>
      <c r="I7" s="11">
        <f>I6+1</f>
        <v>4</v>
      </c>
      <c r="J7" s="1" t="str">
        <f>A7</f>
        <v>50+</v>
      </c>
      <c r="R7" s="16"/>
    </row>
    <row r="8" spans="1:18" x14ac:dyDescent="0.2">
      <c r="A8" s="18" t="s">
        <v>240</v>
      </c>
      <c r="B8" s="63"/>
      <c r="C8" s="21"/>
      <c r="D8" s="21"/>
      <c r="E8" s="63"/>
      <c r="F8" s="21"/>
      <c r="I8" s="11">
        <f>I7+1</f>
        <v>5</v>
      </c>
      <c r="J8" s="1" t="str">
        <f>A8</f>
        <v>50-59</v>
      </c>
      <c r="R8" s="16"/>
    </row>
    <row r="9" spans="1:18" x14ac:dyDescent="0.2">
      <c r="A9" s="18" t="s">
        <v>241</v>
      </c>
      <c r="B9" s="63"/>
      <c r="C9" s="21"/>
      <c r="D9" s="21"/>
      <c r="E9" s="63"/>
      <c r="F9" s="21"/>
      <c r="I9" s="11">
        <f>I8+1</f>
        <v>6</v>
      </c>
      <c r="J9" s="1" t="str">
        <f>A9</f>
        <v>60+</v>
      </c>
      <c r="R9" s="16"/>
    </row>
    <row r="10" spans="1:18" x14ac:dyDescent="0.2">
      <c r="A10" s="45"/>
      <c r="B10" s="63"/>
      <c r="C10" s="21"/>
      <c r="D10" s="21"/>
      <c r="E10" s="63"/>
      <c r="F10" s="21"/>
      <c r="I10" s="11">
        <f>I9+1</f>
        <v>7</v>
      </c>
      <c r="R10" s="16"/>
    </row>
    <row r="11" spans="1:18" x14ac:dyDescent="0.2">
      <c r="A11" s="41" t="s">
        <v>99</v>
      </c>
      <c r="B11" s="63"/>
      <c r="C11" s="21"/>
      <c r="D11" s="21"/>
      <c r="E11" s="63"/>
      <c r="F11" s="21"/>
      <c r="I11" s="11">
        <f>I10+1</f>
        <v>8</v>
      </c>
      <c r="J11" s="1" t="s">
        <v>99</v>
      </c>
      <c r="R11" s="16"/>
    </row>
    <row r="12" spans="1:18" x14ac:dyDescent="0.2">
      <c r="A12" s="20" t="s">
        <v>242</v>
      </c>
      <c r="B12" s="64"/>
      <c r="C12" s="65"/>
      <c r="D12" s="65"/>
      <c r="E12" s="64"/>
      <c r="F12" s="65"/>
      <c r="I12" s="36">
        <f t="shared" ref="I12" si="0">I11+1</f>
        <v>9</v>
      </c>
      <c r="J12" s="23" t="str">
        <f>A12</f>
        <v>15+</v>
      </c>
      <c r="K12" s="23"/>
      <c r="L12" s="23"/>
      <c r="M12" s="23"/>
      <c r="N12" s="23"/>
      <c r="O12" s="23"/>
      <c r="P12" s="23"/>
      <c r="Q12" s="23"/>
      <c r="R12" s="24"/>
    </row>
    <row r="13" spans="1:18" ht="28.9" customHeight="1" thickBot="1" x14ac:dyDescent="0.25">
      <c r="A13" s="76" t="s">
        <v>243</v>
      </c>
      <c r="B13" s="76"/>
      <c r="C13" s="76"/>
      <c r="D13" s="76"/>
      <c r="E13" s="76"/>
      <c r="F13" s="76"/>
    </row>
    <row r="14" spans="1:18" ht="15" x14ac:dyDescent="0.2">
      <c r="A14" s="28"/>
    </row>
    <row r="17" spans="1:2" x14ac:dyDescent="0.2">
      <c r="A17" s="29" t="s">
        <v>104</v>
      </c>
    </row>
    <row r="18" spans="1:2" x14ac:dyDescent="0.2">
      <c r="A18" s="10" t="s">
        <v>105</v>
      </c>
      <c r="B18" s="1" t="s">
        <v>244</v>
      </c>
    </row>
    <row r="19" spans="1:2" x14ac:dyDescent="0.2">
      <c r="A19" s="10" t="s">
        <v>107</v>
      </c>
      <c r="B19" s="1" t="s">
        <v>108</v>
      </c>
    </row>
    <row r="20" spans="1:2" x14ac:dyDescent="0.2">
      <c r="A20" s="30" t="s">
        <v>109</v>
      </c>
      <c r="B20" s="1" t="s">
        <v>119</v>
      </c>
    </row>
    <row r="21" spans="1:2" x14ac:dyDescent="0.2">
      <c r="A21" s="30"/>
      <c r="B21" s="1" t="s">
        <v>245</v>
      </c>
    </row>
    <row r="22" spans="1:2" ht="25.5" x14ac:dyDescent="0.2">
      <c r="A22" s="30" t="s">
        <v>110</v>
      </c>
      <c r="B22" s="1" t="s">
        <v>246</v>
      </c>
    </row>
    <row r="23" spans="1:2" ht="25.5" x14ac:dyDescent="0.2">
      <c r="A23" s="30" t="s">
        <v>121</v>
      </c>
      <c r="B23" s="1" t="s">
        <v>122</v>
      </c>
    </row>
    <row r="24" spans="1:2" x14ac:dyDescent="0.2">
      <c r="A24" s="10" t="s">
        <v>123</v>
      </c>
      <c r="B24" s="1" t="s">
        <v>124</v>
      </c>
    </row>
  </sheetData>
  <mergeCells count="4">
    <mergeCell ref="A1:F1"/>
    <mergeCell ref="A2:F2"/>
    <mergeCell ref="I2:R2"/>
    <mergeCell ref="A13:F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81B0-216C-4721-8BDE-BD812735CD7F}">
  <sheetPr>
    <pageSetUpPr fitToPage="1"/>
  </sheetPr>
  <dimension ref="A1:Q110"/>
  <sheetViews>
    <sheetView topLeftCell="A70" zoomScale="85" zoomScaleNormal="85" workbookViewId="0">
      <selection activeCell="A90" sqref="A90"/>
    </sheetView>
  </sheetViews>
  <sheetFormatPr defaultColWidth="8.7109375" defaultRowHeight="15" customHeight="1" x14ac:dyDescent="0.2"/>
  <cols>
    <col min="1" max="1" width="28.42578125" style="1" customWidth="1"/>
    <col min="2" max="2" width="19" style="1" customWidth="1"/>
    <col min="3" max="3" width="12.7109375" style="1" customWidth="1"/>
    <col min="4" max="4" width="12.7109375" style="1" bestFit="1" customWidth="1"/>
    <col min="5" max="5" width="21.7109375" style="1" customWidth="1"/>
    <col min="6" max="11" width="4.28515625" style="1" customWidth="1"/>
    <col min="12" max="12" width="8.7109375" style="1"/>
    <col min="13" max="13" width="25.7109375" style="1" bestFit="1" customWidth="1"/>
    <col min="14" max="15" width="8.7109375" style="1"/>
    <col min="16" max="16" width="13.42578125" style="1" bestFit="1" customWidth="1"/>
    <col min="17" max="17" width="12.28515625" style="1" bestFit="1" customWidth="1"/>
    <col min="18" max="16384" width="8.7109375" style="1"/>
  </cols>
  <sheetData>
    <row r="1" spans="1:17" ht="23.25" customHeight="1" x14ac:dyDescent="0.2">
      <c r="A1" s="85" t="s">
        <v>247</v>
      </c>
      <c r="B1" s="85"/>
      <c r="C1" s="85"/>
      <c r="D1" s="85"/>
      <c r="E1" s="85"/>
    </row>
    <row r="2" spans="1:17" ht="30.75" customHeight="1" thickBot="1" x14ac:dyDescent="0.25">
      <c r="A2" s="74" t="s">
        <v>248</v>
      </c>
      <c r="B2" s="74"/>
      <c r="C2" s="74"/>
      <c r="D2" s="74"/>
      <c r="E2" s="74"/>
      <c r="L2" s="77" t="s">
        <v>249</v>
      </c>
      <c r="M2" s="78"/>
      <c r="N2" s="78"/>
      <c r="O2" s="78"/>
      <c r="P2" s="78"/>
      <c r="Q2" s="79"/>
    </row>
    <row r="3" spans="1:17" ht="45" customHeight="1" x14ac:dyDescent="0.2">
      <c r="A3" s="5"/>
      <c r="B3" s="6" t="s">
        <v>250</v>
      </c>
      <c r="C3" s="6" t="s">
        <v>251</v>
      </c>
      <c r="D3" s="6" t="s">
        <v>252</v>
      </c>
      <c r="E3" s="6" t="s">
        <v>253</v>
      </c>
      <c r="L3" s="66" t="s">
        <v>189</v>
      </c>
      <c r="M3" s="8" t="s">
        <v>10</v>
      </c>
      <c r="N3" s="8" t="s">
        <v>15</v>
      </c>
      <c r="O3" s="8" t="s">
        <v>16</v>
      </c>
      <c r="P3" s="8" t="s">
        <v>254</v>
      </c>
      <c r="Q3" s="9" t="s">
        <v>255</v>
      </c>
    </row>
    <row r="4" spans="1:17" ht="15" customHeight="1" x14ac:dyDescent="0.2">
      <c r="A4" s="67" t="s">
        <v>29</v>
      </c>
      <c r="B4" s="45"/>
      <c r="C4" s="45"/>
      <c r="D4" s="45"/>
      <c r="E4" s="45"/>
      <c r="F4" s="45"/>
      <c r="G4" s="45"/>
      <c r="H4" s="45"/>
      <c r="I4" s="45"/>
      <c r="L4" s="12">
        <v>1</v>
      </c>
      <c r="M4" s="13" t="str">
        <f t="shared" ref="M4:M67" si="0">IF(A4&lt;&gt;"", A4, "")</f>
        <v>Residence</v>
      </c>
      <c r="N4" s="13"/>
      <c r="O4" s="13"/>
      <c r="P4" s="13"/>
      <c r="Q4" s="14"/>
    </row>
    <row r="5" spans="1:17" ht="15" customHeight="1" x14ac:dyDescent="0.2">
      <c r="A5" s="18" t="s">
        <v>30</v>
      </c>
      <c r="B5" s="45"/>
      <c r="C5" s="45"/>
      <c r="D5" s="45"/>
      <c r="E5" s="45"/>
      <c r="F5" s="45"/>
      <c r="G5" s="45"/>
      <c r="H5" s="45"/>
      <c r="I5" s="45"/>
      <c r="L5" s="11">
        <f t="shared" ref="L5:L68" si="1">L4+1</f>
        <v>2</v>
      </c>
      <c r="M5" s="1" t="str">
        <f t="shared" si="0"/>
        <v>Urban</v>
      </c>
      <c r="Q5" s="16"/>
    </row>
    <row r="6" spans="1:17" ht="15" customHeight="1" x14ac:dyDescent="0.2">
      <c r="A6" s="18" t="s">
        <v>31</v>
      </c>
      <c r="B6" s="45"/>
      <c r="C6" s="45"/>
      <c r="D6" s="45"/>
      <c r="E6" s="45"/>
      <c r="F6" s="45"/>
      <c r="G6" s="45"/>
      <c r="H6" s="45"/>
      <c r="I6" s="45"/>
      <c r="L6" s="11">
        <f t="shared" si="1"/>
        <v>3</v>
      </c>
      <c r="M6" s="1" t="str">
        <f t="shared" si="0"/>
        <v>Rural</v>
      </c>
      <c r="Q6" s="16"/>
    </row>
    <row r="7" spans="1:17" ht="1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L7" s="11">
        <f t="shared" si="1"/>
        <v>4</v>
      </c>
      <c r="M7" s="1" t="str">
        <f t="shared" si="0"/>
        <v/>
      </c>
      <c r="Q7" s="16"/>
    </row>
    <row r="8" spans="1:17" ht="15" customHeight="1" x14ac:dyDescent="0.2">
      <c r="A8" s="17" t="s">
        <v>32</v>
      </c>
      <c r="B8" s="45"/>
      <c r="C8" s="45"/>
      <c r="D8" s="45"/>
      <c r="E8" s="45"/>
      <c r="F8" s="45"/>
      <c r="G8" s="45"/>
      <c r="H8" s="45"/>
      <c r="I8" s="45"/>
      <c r="L8" s="11">
        <f t="shared" si="1"/>
        <v>5</v>
      </c>
      <c r="M8" s="1" t="str">
        <f t="shared" si="0"/>
        <v>Mainland/Zanzibar</v>
      </c>
      <c r="Q8" s="16"/>
    </row>
    <row r="9" spans="1:17" ht="15" customHeight="1" x14ac:dyDescent="0.2">
      <c r="A9" s="18" t="s">
        <v>33</v>
      </c>
      <c r="B9" s="45"/>
      <c r="C9" s="45"/>
      <c r="D9" s="45"/>
      <c r="E9" s="45"/>
      <c r="F9" s="45"/>
      <c r="G9" s="45"/>
      <c r="H9" s="45"/>
      <c r="I9" s="45"/>
      <c r="L9" s="11">
        <f t="shared" si="1"/>
        <v>6</v>
      </c>
      <c r="M9" s="1" t="str">
        <f t="shared" si="0"/>
        <v>Mainland</v>
      </c>
      <c r="Q9" s="16"/>
    </row>
    <row r="10" spans="1:17" ht="15" customHeight="1" x14ac:dyDescent="0.2">
      <c r="A10" s="18" t="s">
        <v>34</v>
      </c>
      <c r="B10" s="45"/>
      <c r="C10" s="45"/>
      <c r="D10" s="45"/>
      <c r="E10" s="45"/>
      <c r="F10" s="45"/>
      <c r="G10" s="45"/>
      <c r="H10" s="45"/>
      <c r="I10" s="45"/>
      <c r="L10" s="11">
        <f t="shared" si="1"/>
        <v>7</v>
      </c>
      <c r="M10" s="1" t="str">
        <f t="shared" si="0"/>
        <v>Zanzibar</v>
      </c>
      <c r="Q10" s="16"/>
    </row>
    <row r="11" spans="1:17" ht="15" customHeight="1" x14ac:dyDescent="0.2">
      <c r="A11" s="17" t="s">
        <v>35</v>
      </c>
      <c r="B11" s="45"/>
      <c r="C11" s="45"/>
      <c r="D11" s="45"/>
      <c r="E11" s="45"/>
      <c r="F11" s="45"/>
      <c r="G11" s="45"/>
      <c r="H11" s="45"/>
      <c r="I11" s="45"/>
      <c r="L11" s="11">
        <f t="shared" si="1"/>
        <v>8</v>
      </c>
      <c r="M11" s="1" t="str">
        <f t="shared" si="0"/>
        <v>Mainland, by Region</v>
      </c>
      <c r="Q11" s="16"/>
    </row>
    <row r="12" spans="1:17" ht="15" customHeight="1" x14ac:dyDescent="0.2">
      <c r="A12" s="18" t="s">
        <v>36</v>
      </c>
      <c r="B12" s="45"/>
      <c r="C12" s="45"/>
      <c r="D12" s="45"/>
      <c r="E12" s="45"/>
      <c r="F12" s="45"/>
      <c r="G12" s="45"/>
      <c r="H12" s="45"/>
      <c r="I12" s="45"/>
      <c r="L12" s="11">
        <f t="shared" si="1"/>
        <v>9</v>
      </c>
      <c r="M12" s="1" t="str">
        <f t="shared" si="0"/>
        <v>Dodoma</v>
      </c>
      <c r="Q12" s="16"/>
    </row>
    <row r="13" spans="1:17" ht="15" customHeight="1" x14ac:dyDescent="0.2">
      <c r="A13" s="18" t="s">
        <v>37</v>
      </c>
      <c r="B13" s="45"/>
      <c r="C13" s="45"/>
      <c r="D13" s="45"/>
      <c r="E13" s="45"/>
      <c r="F13" s="45"/>
      <c r="G13" s="45"/>
      <c r="H13" s="45"/>
      <c r="I13" s="45"/>
      <c r="L13" s="11">
        <f t="shared" si="1"/>
        <v>10</v>
      </c>
      <c r="M13" s="1" t="str">
        <f t="shared" si="0"/>
        <v>Arusha</v>
      </c>
      <c r="Q13" s="16"/>
    </row>
    <row r="14" spans="1:17" ht="15" customHeight="1" x14ac:dyDescent="0.2">
      <c r="A14" s="18" t="s">
        <v>38</v>
      </c>
      <c r="B14" s="45"/>
      <c r="C14" s="45"/>
      <c r="D14" s="45"/>
      <c r="E14" s="45"/>
      <c r="F14" s="45"/>
      <c r="G14" s="45"/>
      <c r="H14" s="45"/>
      <c r="I14" s="45"/>
      <c r="L14" s="11">
        <f t="shared" si="1"/>
        <v>11</v>
      </c>
      <c r="M14" s="1" t="str">
        <f t="shared" si="0"/>
        <v>Kilimanjaro</v>
      </c>
      <c r="Q14" s="16"/>
    </row>
    <row r="15" spans="1:17" ht="15" customHeight="1" x14ac:dyDescent="0.2">
      <c r="A15" s="18" t="s">
        <v>39</v>
      </c>
      <c r="B15" s="45"/>
      <c r="C15" s="45"/>
      <c r="D15" s="45"/>
      <c r="E15" s="45"/>
      <c r="F15" s="45"/>
      <c r="G15" s="45"/>
      <c r="H15" s="45"/>
      <c r="I15" s="45"/>
      <c r="L15" s="11">
        <f t="shared" si="1"/>
        <v>12</v>
      </c>
      <c r="M15" s="1" t="str">
        <f t="shared" si="0"/>
        <v>Tanga</v>
      </c>
      <c r="Q15" s="16"/>
    </row>
    <row r="16" spans="1:17" ht="15" customHeight="1" x14ac:dyDescent="0.2">
      <c r="A16" s="18" t="s">
        <v>40</v>
      </c>
      <c r="B16" s="45"/>
      <c r="C16" s="45"/>
      <c r="D16" s="45"/>
      <c r="E16" s="45"/>
      <c r="F16" s="45"/>
      <c r="G16" s="45"/>
      <c r="H16" s="45"/>
      <c r="I16" s="45"/>
      <c r="L16" s="11">
        <f t="shared" si="1"/>
        <v>13</v>
      </c>
      <c r="M16" s="1" t="str">
        <f t="shared" si="0"/>
        <v>Morogoro</v>
      </c>
      <c r="Q16" s="16"/>
    </row>
    <row r="17" spans="1:17" ht="15" customHeight="1" x14ac:dyDescent="0.2">
      <c r="A17" s="18" t="s">
        <v>41</v>
      </c>
      <c r="B17" s="45"/>
      <c r="C17" s="45"/>
      <c r="D17" s="45"/>
      <c r="E17" s="45"/>
      <c r="F17" s="45"/>
      <c r="G17" s="45"/>
      <c r="H17" s="45"/>
      <c r="I17" s="45"/>
      <c r="L17" s="11">
        <f t="shared" si="1"/>
        <v>14</v>
      </c>
      <c r="M17" s="1" t="str">
        <f t="shared" si="0"/>
        <v>Pwani</v>
      </c>
      <c r="Q17" s="16"/>
    </row>
    <row r="18" spans="1:17" ht="15" customHeight="1" x14ac:dyDescent="0.2">
      <c r="A18" s="18" t="s">
        <v>42</v>
      </c>
      <c r="B18" s="45"/>
      <c r="C18" s="45"/>
      <c r="D18" s="45"/>
      <c r="E18" s="45"/>
      <c r="F18" s="45"/>
      <c r="G18" s="45"/>
      <c r="H18" s="45"/>
      <c r="I18" s="45"/>
      <c r="L18" s="11">
        <f t="shared" si="1"/>
        <v>15</v>
      </c>
      <c r="M18" s="1" t="str">
        <f t="shared" si="0"/>
        <v>Dar es Salaam</v>
      </c>
      <c r="Q18" s="16"/>
    </row>
    <row r="19" spans="1:17" ht="15" customHeight="1" x14ac:dyDescent="0.2">
      <c r="A19" s="18" t="s">
        <v>43</v>
      </c>
      <c r="B19" s="45"/>
      <c r="C19" s="45"/>
      <c r="D19" s="45"/>
      <c r="E19" s="45"/>
      <c r="F19" s="45"/>
      <c r="G19" s="45"/>
      <c r="H19" s="45"/>
      <c r="I19" s="45"/>
      <c r="L19" s="11">
        <f t="shared" si="1"/>
        <v>16</v>
      </c>
      <c r="M19" s="1" t="str">
        <f t="shared" si="0"/>
        <v>Lindi</v>
      </c>
      <c r="Q19" s="16"/>
    </row>
    <row r="20" spans="1:17" ht="15" customHeight="1" x14ac:dyDescent="0.2">
      <c r="A20" s="18" t="s">
        <v>44</v>
      </c>
      <c r="B20" s="45"/>
      <c r="C20" s="45"/>
      <c r="D20" s="45"/>
      <c r="E20" s="45"/>
      <c r="F20" s="45"/>
      <c r="G20" s="45"/>
      <c r="H20" s="45"/>
      <c r="I20" s="45"/>
      <c r="L20" s="11">
        <f t="shared" si="1"/>
        <v>17</v>
      </c>
      <c r="M20" s="1" t="str">
        <f t="shared" si="0"/>
        <v>Mtwara</v>
      </c>
      <c r="Q20" s="16"/>
    </row>
    <row r="21" spans="1:17" ht="15" customHeight="1" x14ac:dyDescent="0.2">
      <c r="A21" s="18" t="s">
        <v>45</v>
      </c>
      <c r="B21" s="45"/>
      <c r="C21" s="45"/>
      <c r="D21" s="45"/>
      <c r="E21" s="45"/>
      <c r="F21" s="45"/>
      <c r="G21" s="45"/>
      <c r="H21" s="45"/>
      <c r="I21" s="45"/>
      <c r="L21" s="11">
        <f t="shared" si="1"/>
        <v>18</v>
      </c>
      <c r="M21" s="1" t="str">
        <f t="shared" si="0"/>
        <v>Ruvuma</v>
      </c>
      <c r="Q21" s="16"/>
    </row>
    <row r="22" spans="1:17" ht="15" customHeight="1" x14ac:dyDescent="0.2">
      <c r="A22" s="18" t="s">
        <v>46</v>
      </c>
      <c r="B22" s="45"/>
      <c r="C22" s="45"/>
      <c r="D22" s="45"/>
      <c r="E22" s="45"/>
      <c r="F22" s="45"/>
      <c r="G22" s="45"/>
      <c r="H22" s="45"/>
      <c r="I22" s="45"/>
      <c r="L22" s="11">
        <f t="shared" si="1"/>
        <v>19</v>
      </c>
      <c r="M22" s="1" t="str">
        <f t="shared" si="0"/>
        <v>Iringa</v>
      </c>
      <c r="Q22" s="16"/>
    </row>
    <row r="23" spans="1:17" ht="15" customHeight="1" x14ac:dyDescent="0.2">
      <c r="A23" s="18" t="s">
        <v>47</v>
      </c>
      <c r="B23" s="45"/>
      <c r="C23" s="45"/>
      <c r="D23" s="45"/>
      <c r="E23" s="45"/>
      <c r="F23" s="45"/>
      <c r="G23" s="45"/>
      <c r="H23" s="45"/>
      <c r="I23" s="45"/>
      <c r="L23" s="11">
        <f t="shared" si="1"/>
        <v>20</v>
      </c>
      <c r="M23" s="1" t="str">
        <f t="shared" si="0"/>
        <v>Mbeya</v>
      </c>
      <c r="Q23" s="16"/>
    </row>
    <row r="24" spans="1:17" ht="15" customHeight="1" x14ac:dyDescent="0.2">
      <c r="A24" s="18" t="s">
        <v>48</v>
      </c>
      <c r="B24" s="45"/>
      <c r="C24" s="45"/>
      <c r="D24" s="45"/>
      <c r="E24" s="45"/>
      <c r="F24" s="45"/>
      <c r="G24" s="45"/>
      <c r="H24" s="45"/>
      <c r="I24" s="45"/>
      <c r="L24" s="11">
        <f t="shared" si="1"/>
        <v>21</v>
      </c>
      <c r="M24" s="1" t="str">
        <f t="shared" si="0"/>
        <v>Singida</v>
      </c>
      <c r="Q24" s="16"/>
    </row>
    <row r="25" spans="1:17" ht="15" customHeight="1" x14ac:dyDescent="0.2">
      <c r="A25" s="18" t="s">
        <v>49</v>
      </c>
      <c r="B25" s="45"/>
      <c r="C25" s="45"/>
      <c r="D25" s="45"/>
      <c r="E25" s="45"/>
      <c r="F25" s="45"/>
      <c r="G25" s="45"/>
      <c r="H25" s="45"/>
      <c r="I25" s="45"/>
      <c r="L25" s="11">
        <f t="shared" si="1"/>
        <v>22</v>
      </c>
      <c r="M25" s="1" t="str">
        <f t="shared" si="0"/>
        <v>Tabora</v>
      </c>
      <c r="Q25" s="16"/>
    </row>
    <row r="26" spans="1:17" ht="15" customHeight="1" x14ac:dyDescent="0.2">
      <c r="A26" s="18" t="s">
        <v>50</v>
      </c>
      <c r="B26" s="45"/>
      <c r="C26" s="45"/>
      <c r="D26" s="45"/>
      <c r="E26" s="45"/>
      <c r="F26" s="45"/>
      <c r="G26" s="45"/>
      <c r="H26" s="45"/>
      <c r="I26" s="45"/>
      <c r="L26" s="11">
        <f t="shared" si="1"/>
        <v>23</v>
      </c>
      <c r="M26" s="1" t="str">
        <f t="shared" si="0"/>
        <v>Rukwa</v>
      </c>
      <c r="Q26" s="16"/>
    </row>
    <row r="27" spans="1:17" ht="15" customHeight="1" x14ac:dyDescent="0.2">
      <c r="A27" s="18" t="s">
        <v>51</v>
      </c>
      <c r="B27" s="45"/>
      <c r="C27" s="45"/>
      <c r="D27" s="45"/>
      <c r="E27" s="45"/>
      <c r="F27" s="45"/>
      <c r="G27" s="45"/>
      <c r="H27" s="45"/>
      <c r="I27" s="45"/>
      <c r="L27" s="11">
        <f t="shared" si="1"/>
        <v>24</v>
      </c>
      <c r="M27" s="1" t="str">
        <f t="shared" si="0"/>
        <v>Kigoma</v>
      </c>
      <c r="Q27" s="16"/>
    </row>
    <row r="28" spans="1:17" ht="15" customHeight="1" x14ac:dyDescent="0.2">
      <c r="A28" s="18" t="s">
        <v>52</v>
      </c>
      <c r="B28" s="45"/>
      <c r="C28" s="45"/>
      <c r="D28" s="45"/>
      <c r="E28" s="45"/>
      <c r="F28" s="45"/>
      <c r="G28" s="45"/>
      <c r="H28" s="45"/>
      <c r="I28" s="45"/>
      <c r="L28" s="11">
        <f t="shared" si="1"/>
        <v>25</v>
      </c>
      <c r="M28" s="1" t="str">
        <f t="shared" si="0"/>
        <v>Shinyanga</v>
      </c>
      <c r="Q28" s="16"/>
    </row>
    <row r="29" spans="1:17" ht="15" customHeight="1" x14ac:dyDescent="0.2">
      <c r="A29" s="18" t="s">
        <v>53</v>
      </c>
      <c r="B29" s="45"/>
      <c r="C29" s="45"/>
      <c r="D29" s="45"/>
      <c r="E29" s="45"/>
      <c r="F29" s="45"/>
      <c r="G29" s="45"/>
      <c r="H29" s="45"/>
      <c r="I29" s="45"/>
      <c r="L29" s="11">
        <f t="shared" si="1"/>
        <v>26</v>
      </c>
      <c r="M29" s="1" t="str">
        <f t="shared" si="0"/>
        <v>Kagera</v>
      </c>
      <c r="Q29" s="16"/>
    </row>
    <row r="30" spans="1:17" ht="15" customHeight="1" x14ac:dyDescent="0.2">
      <c r="A30" s="18" t="s">
        <v>54</v>
      </c>
      <c r="B30" s="45"/>
      <c r="C30" s="45"/>
      <c r="D30" s="45"/>
      <c r="E30" s="45"/>
      <c r="F30" s="45"/>
      <c r="G30" s="45"/>
      <c r="H30" s="45"/>
      <c r="I30" s="45"/>
      <c r="L30" s="11">
        <f t="shared" si="1"/>
        <v>27</v>
      </c>
      <c r="M30" s="1" t="str">
        <f t="shared" si="0"/>
        <v>Mwanza</v>
      </c>
      <c r="Q30" s="16"/>
    </row>
    <row r="31" spans="1:17" ht="15" customHeight="1" x14ac:dyDescent="0.2">
      <c r="A31" s="18" t="s">
        <v>55</v>
      </c>
      <c r="B31" s="45"/>
      <c r="C31" s="45"/>
      <c r="D31" s="45"/>
      <c r="E31" s="45"/>
      <c r="F31" s="45"/>
      <c r="G31" s="45"/>
      <c r="H31" s="45"/>
      <c r="I31" s="45"/>
      <c r="L31" s="11">
        <f t="shared" si="1"/>
        <v>28</v>
      </c>
      <c r="M31" s="1" t="str">
        <f t="shared" si="0"/>
        <v>Mara</v>
      </c>
      <c r="Q31" s="16"/>
    </row>
    <row r="32" spans="1:17" ht="15" customHeight="1" x14ac:dyDescent="0.2">
      <c r="A32" s="18" t="s">
        <v>56</v>
      </c>
      <c r="B32" s="45"/>
      <c r="C32" s="45"/>
      <c r="D32" s="45"/>
      <c r="E32" s="45"/>
      <c r="F32" s="45"/>
      <c r="G32" s="45"/>
      <c r="H32" s="45"/>
      <c r="I32" s="45"/>
      <c r="L32" s="11">
        <f t="shared" si="1"/>
        <v>29</v>
      </c>
      <c r="M32" s="1" t="str">
        <f t="shared" si="0"/>
        <v>Manyara</v>
      </c>
      <c r="Q32" s="16"/>
    </row>
    <row r="33" spans="1:17" ht="15" customHeight="1" x14ac:dyDescent="0.2">
      <c r="A33" s="18" t="s">
        <v>57</v>
      </c>
      <c r="B33" s="45"/>
      <c r="C33" s="45"/>
      <c r="D33" s="45"/>
      <c r="E33" s="45"/>
      <c r="F33" s="45"/>
      <c r="G33" s="45"/>
      <c r="H33" s="45"/>
      <c r="I33" s="45"/>
      <c r="L33" s="11">
        <f t="shared" si="1"/>
        <v>30</v>
      </c>
      <c r="M33" s="1" t="str">
        <f t="shared" si="0"/>
        <v>Njombe</v>
      </c>
      <c r="Q33" s="16"/>
    </row>
    <row r="34" spans="1:17" ht="29.25" customHeight="1" x14ac:dyDescent="0.2">
      <c r="A34" s="18" t="s">
        <v>58</v>
      </c>
      <c r="B34" s="45"/>
      <c r="C34" s="45"/>
      <c r="D34" s="45"/>
      <c r="E34" s="45"/>
      <c r="F34" s="45"/>
      <c r="G34" s="45"/>
      <c r="H34" s="45"/>
      <c r="I34" s="45"/>
      <c r="L34" s="11">
        <f t="shared" si="1"/>
        <v>31</v>
      </c>
      <c r="M34" s="1" t="str">
        <f t="shared" si="0"/>
        <v>Katavi</v>
      </c>
      <c r="Q34" s="16"/>
    </row>
    <row r="35" spans="1:17" ht="15" customHeight="1" x14ac:dyDescent="0.2">
      <c r="A35" s="18" t="s">
        <v>59</v>
      </c>
      <c r="B35" s="45"/>
      <c r="C35" s="45"/>
      <c r="D35" s="45"/>
      <c r="E35" s="45"/>
      <c r="F35" s="45"/>
      <c r="G35" s="45"/>
      <c r="H35" s="45"/>
      <c r="I35" s="45"/>
      <c r="L35" s="11">
        <f t="shared" si="1"/>
        <v>32</v>
      </c>
      <c r="M35" s="1" t="str">
        <f t="shared" si="0"/>
        <v>Simiyu</v>
      </c>
      <c r="Q35" s="16"/>
    </row>
    <row r="36" spans="1:17" ht="15" customHeight="1" x14ac:dyDescent="0.2">
      <c r="A36" s="18" t="s">
        <v>60</v>
      </c>
      <c r="B36" s="45"/>
      <c r="C36" s="45"/>
      <c r="D36" s="45"/>
      <c r="E36" s="45"/>
      <c r="F36" s="45"/>
      <c r="G36" s="45"/>
      <c r="H36" s="45"/>
      <c r="I36" s="45"/>
      <c r="L36" s="11">
        <f t="shared" si="1"/>
        <v>33</v>
      </c>
      <c r="M36" s="1" t="str">
        <f t="shared" si="0"/>
        <v>Geita</v>
      </c>
      <c r="Q36" s="16"/>
    </row>
    <row r="37" spans="1:17" ht="15" customHeight="1" x14ac:dyDescent="0.2">
      <c r="A37" s="18" t="s">
        <v>61</v>
      </c>
      <c r="B37" s="45"/>
      <c r="C37" s="45"/>
      <c r="D37" s="45"/>
      <c r="E37" s="45"/>
      <c r="F37" s="45"/>
      <c r="G37" s="45"/>
      <c r="H37" s="45"/>
      <c r="I37" s="45"/>
      <c r="L37" s="11">
        <f t="shared" si="1"/>
        <v>34</v>
      </c>
      <c r="M37" s="1" t="str">
        <f t="shared" si="0"/>
        <v>Songwe</v>
      </c>
      <c r="Q37" s="16"/>
    </row>
    <row r="38" spans="1:17" ht="15" customHeight="1" x14ac:dyDescent="0.2">
      <c r="A38" s="17" t="s">
        <v>62</v>
      </c>
      <c r="B38" s="45"/>
      <c r="C38" s="45"/>
      <c r="D38" s="45"/>
      <c r="E38" s="45"/>
      <c r="F38" s="45"/>
      <c r="G38" s="45"/>
      <c r="H38" s="45"/>
      <c r="I38" s="45"/>
      <c r="L38" s="11">
        <f t="shared" si="1"/>
        <v>35</v>
      </c>
      <c r="M38" s="1" t="str">
        <f t="shared" si="0"/>
        <v>Zanzibar, by Island</v>
      </c>
      <c r="Q38" s="16"/>
    </row>
    <row r="39" spans="1:17" ht="15" customHeight="1" x14ac:dyDescent="0.2">
      <c r="A39" s="18" t="s">
        <v>63</v>
      </c>
      <c r="B39" s="45"/>
      <c r="C39" s="45"/>
      <c r="D39" s="45"/>
      <c r="E39" s="45"/>
      <c r="F39" s="45"/>
      <c r="G39" s="45"/>
      <c r="H39" s="45"/>
      <c r="I39" s="45"/>
      <c r="L39" s="11">
        <f t="shared" si="1"/>
        <v>36</v>
      </c>
      <c r="M39" s="1" t="str">
        <f t="shared" si="0"/>
        <v>Unguja</v>
      </c>
      <c r="Q39" s="16"/>
    </row>
    <row r="40" spans="1:17" ht="15" customHeight="1" x14ac:dyDescent="0.2">
      <c r="A40" s="18" t="s">
        <v>64</v>
      </c>
      <c r="B40" s="45"/>
      <c r="C40" s="45"/>
      <c r="D40" s="45"/>
      <c r="E40" s="45"/>
      <c r="F40" s="45"/>
      <c r="G40" s="45"/>
      <c r="H40" s="45"/>
      <c r="I40" s="45"/>
      <c r="L40" s="11">
        <f t="shared" si="1"/>
        <v>37</v>
      </c>
      <c r="M40" s="1" t="str">
        <f t="shared" si="0"/>
        <v>Pemba</v>
      </c>
      <c r="Q40" s="16"/>
    </row>
    <row r="41" spans="1:17" ht="15" customHeight="1" x14ac:dyDescent="0.2">
      <c r="A41" s="17" t="s">
        <v>65</v>
      </c>
      <c r="B41" s="45"/>
      <c r="C41" s="45"/>
      <c r="D41" s="45"/>
      <c r="E41" s="45"/>
      <c r="F41" s="45"/>
      <c r="G41" s="45"/>
      <c r="H41" s="45"/>
      <c r="I41" s="45"/>
      <c r="L41" s="11">
        <f t="shared" si="1"/>
        <v>38</v>
      </c>
      <c r="M41" s="1" t="str">
        <f t="shared" si="0"/>
        <v>Zanzibar, by Region</v>
      </c>
      <c r="Q41" s="16"/>
    </row>
    <row r="42" spans="1:17" ht="15" customHeight="1" x14ac:dyDescent="0.2">
      <c r="A42" s="18" t="s">
        <v>66</v>
      </c>
      <c r="B42" s="45"/>
      <c r="C42" s="45"/>
      <c r="D42" s="45"/>
      <c r="E42" s="45"/>
      <c r="F42" s="45"/>
      <c r="G42" s="45"/>
      <c r="H42" s="45"/>
      <c r="I42" s="45"/>
      <c r="L42" s="11">
        <f t="shared" si="1"/>
        <v>39</v>
      </c>
      <c r="M42" s="1" t="str">
        <f t="shared" si="0"/>
        <v>Kaskazini Unguja</v>
      </c>
      <c r="Q42" s="16"/>
    </row>
    <row r="43" spans="1:17" ht="15" customHeight="1" x14ac:dyDescent="0.2">
      <c r="A43" s="18" t="s">
        <v>67</v>
      </c>
      <c r="B43" s="45"/>
      <c r="C43" s="45"/>
      <c r="D43" s="45"/>
      <c r="E43" s="45"/>
      <c r="F43" s="45"/>
      <c r="G43" s="45"/>
      <c r="H43" s="45"/>
      <c r="I43" s="45"/>
      <c r="L43" s="11">
        <f t="shared" si="1"/>
        <v>40</v>
      </c>
      <c r="M43" s="1" t="str">
        <f t="shared" si="0"/>
        <v>Kusini Unguja</v>
      </c>
      <c r="Q43" s="16"/>
    </row>
    <row r="44" spans="1:17" ht="15" customHeight="1" x14ac:dyDescent="0.2">
      <c r="A44" s="18" t="s">
        <v>68</v>
      </c>
      <c r="B44" s="45"/>
      <c r="C44" s="45"/>
      <c r="D44" s="45"/>
      <c r="E44" s="45"/>
      <c r="F44" s="45"/>
      <c r="G44" s="45"/>
      <c r="H44" s="45"/>
      <c r="I44" s="45"/>
      <c r="L44" s="11">
        <f t="shared" si="1"/>
        <v>41</v>
      </c>
      <c r="M44" s="1" t="str">
        <f t="shared" si="0"/>
        <v>Mjini Magharibi</v>
      </c>
      <c r="Q44" s="16"/>
    </row>
    <row r="45" spans="1:17" ht="15" customHeight="1" x14ac:dyDescent="0.2">
      <c r="A45" s="18" t="s">
        <v>69</v>
      </c>
      <c r="B45" s="45"/>
      <c r="C45" s="45"/>
      <c r="D45" s="45"/>
      <c r="E45" s="45"/>
      <c r="F45" s="45"/>
      <c r="G45" s="45"/>
      <c r="H45" s="45"/>
      <c r="I45" s="45"/>
      <c r="L45" s="11">
        <f t="shared" si="1"/>
        <v>42</v>
      </c>
      <c r="M45" s="1" t="str">
        <f t="shared" si="0"/>
        <v>Kaskazini Pemba</v>
      </c>
      <c r="Q45" s="16"/>
    </row>
    <row r="46" spans="1:17" ht="15" customHeight="1" x14ac:dyDescent="0.2">
      <c r="A46" s="18" t="s">
        <v>70</v>
      </c>
      <c r="B46" s="45"/>
      <c r="C46" s="45"/>
      <c r="D46" s="45"/>
      <c r="E46" s="45"/>
      <c r="F46" s="45"/>
      <c r="G46" s="45"/>
      <c r="H46" s="45"/>
      <c r="I46" s="45"/>
      <c r="L46" s="11">
        <f t="shared" si="1"/>
        <v>43</v>
      </c>
      <c r="M46" s="1" t="str">
        <f t="shared" si="0"/>
        <v>Kusini Pemba</v>
      </c>
      <c r="Q46" s="16"/>
    </row>
    <row r="47" spans="1:17" ht="1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L47" s="11">
        <f t="shared" si="1"/>
        <v>44</v>
      </c>
      <c r="M47" s="1" t="str">
        <f t="shared" si="0"/>
        <v/>
      </c>
      <c r="Q47" s="16"/>
    </row>
    <row r="48" spans="1:17" ht="15" customHeight="1" x14ac:dyDescent="0.2">
      <c r="A48" s="17" t="s">
        <v>71</v>
      </c>
      <c r="B48" s="45"/>
      <c r="C48" s="45"/>
      <c r="D48" s="45"/>
      <c r="E48" s="45"/>
      <c r="F48" s="45"/>
      <c r="G48" s="45"/>
      <c r="H48" s="45"/>
      <c r="I48" s="45"/>
      <c r="L48" s="11">
        <f t="shared" si="1"/>
        <v>45</v>
      </c>
      <c r="M48" s="1" t="str">
        <f t="shared" si="0"/>
        <v>Marital status</v>
      </c>
      <c r="Q48" s="16"/>
    </row>
    <row r="49" spans="1:17" ht="15" customHeight="1" x14ac:dyDescent="0.2">
      <c r="A49" s="18" t="s">
        <v>72</v>
      </c>
      <c r="B49" s="45"/>
      <c r="C49" s="45"/>
      <c r="D49" s="45"/>
      <c r="E49" s="45"/>
      <c r="F49" s="45"/>
      <c r="G49" s="45"/>
      <c r="H49" s="45"/>
      <c r="I49" s="45"/>
      <c r="L49" s="11">
        <f t="shared" si="1"/>
        <v>46</v>
      </c>
      <c r="M49" s="1" t="str">
        <f t="shared" si="0"/>
        <v>Never married</v>
      </c>
      <c r="Q49" s="16"/>
    </row>
    <row r="50" spans="1:17" ht="15" customHeight="1" x14ac:dyDescent="0.2">
      <c r="A50" s="18" t="s">
        <v>73</v>
      </c>
      <c r="B50" s="45"/>
      <c r="C50" s="45"/>
      <c r="D50" s="45"/>
      <c r="E50" s="45"/>
      <c r="F50" s="45"/>
      <c r="G50" s="45"/>
      <c r="H50" s="45"/>
      <c r="I50" s="45"/>
      <c r="L50" s="11">
        <f t="shared" si="1"/>
        <v>47</v>
      </c>
      <c r="M50" s="1" t="str">
        <f t="shared" si="0"/>
        <v>Married or living together</v>
      </c>
      <c r="Q50" s="16"/>
    </row>
    <row r="51" spans="1:17" ht="15" customHeight="1" x14ac:dyDescent="0.2">
      <c r="A51" s="18" t="s">
        <v>74</v>
      </c>
      <c r="B51" s="45"/>
      <c r="C51" s="45"/>
      <c r="D51" s="45"/>
      <c r="E51" s="45"/>
      <c r="F51" s="45"/>
      <c r="G51" s="45"/>
      <c r="H51" s="45"/>
      <c r="I51" s="45"/>
      <c r="L51" s="11">
        <f t="shared" si="1"/>
        <v>48</v>
      </c>
      <c r="M51" s="1" t="str">
        <f t="shared" si="0"/>
        <v>Divorced or separated</v>
      </c>
      <c r="Q51" s="16"/>
    </row>
    <row r="52" spans="1:17" ht="15" customHeight="1" x14ac:dyDescent="0.2">
      <c r="A52" s="18" t="s">
        <v>75</v>
      </c>
      <c r="B52" s="45"/>
      <c r="C52" s="45"/>
      <c r="D52" s="45"/>
      <c r="E52" s="45"/>
      <c r="F52" s="45"/>
      <c r="G52" s="45"/>
      <c r="H52" s="45"/>
      <c r="I52" s="45"/>
      <c r="L52" s="11">
        <f t="shared" si="1"/>
        <v>49</v>
      </c>
      <c r="M52" s="1" t="str">
        <f t="shared" si="0"/>
        <v>Widowed</v>
      </c>
      <c r="Q52" s="16"/>
    </row>
    <row r="53" spans="1:17" ht="1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L53" s="11">
        <f t="shared" si="1"/>
        <v>50</v>
      </c>
      <c r="M53" s="1" t="str">
        <f t="shared" si="0"/>
        <v/>
      </c>
      <c r="Q53" s="16"/>
    </row>
    <row r="54" spans="1:17" ht="15" customHeight="1" x14ac:dyDescent="0.2">
      <c r="A54" s="17" t="s">
        <v>76</v>
      </c>
      <c r="B54" s="45"/>
      <c r="C54" s="45"/>
      <c r="D54" s="45"/>
      <c r="E54" s="45"/>
      <c r="F54" s="45"/>
      <c r="G54" s="45"/>
      <c r="H54" s="45"/>
      <c r="I54" s="45"/>
      <c r="L54" s="11">
        <f t="shared" si="1"/>
        <v>51</v>
      </c>
      <c r="M54" s="1" t="str">
        <f t="shared" si="0"/>
        <v>Education</v>
      </c>
      <c r="Q54" s="16"/>
    </row>
    <row r="55" spans="1:17" ht="15" customHeight="1" x14ac:dyDescent="0.2">
      <c r="A55" s="18" t="s">
        <v>77</v>
      </c>
      <c r="B55" s="45"/>
      <c r="C55" s="45"/>
      <c r="D55" s="45"/>
      <c r="E55" s="45"/>
      <c r="F55" s="45"/>
      <c r="G55" s="45"/>
      <c r="H55" s="45"/>
      <c r="I55" s="45"/>
      <c r="L55" s="11">
        <f t="shared" si="1"/>
        <v>52</v>
      </c>
      <c r="M55" s="1" t="str">
        <f t="shared" si="0"/>
        <v>No education</v>
      </c>
      <c r="Q55" s="16"/>
    </row>
    <row r="56" spans="1:17" ht="15" customHeight="1" x14ac:dyDescent="0.2">
      <c r="A56" s="18" t="s">
        <v>78</v>
      </c>
      <c r="B56" s="45"/>
      <c r="C56" s="45"/>
      <c r="D56" s="45"/>
      <c r="E56" s="45"/>
      <c r="F56" s="45"/>
      <c r="G56" s="45"/>
      <c r="H56" s="45"/>
      <c r="I56" s="45"/>
      <c r="L56" s="11">
        <f t="shared" si="1"/>
        <v>53</v>
      </c>
      <c r="M56" s="1" t="str">
        <f t="shared" si="0"/>
        <v>Primary</v>
      </c>
      <c r="Q56" s="16"/>
    </row>
    <row r="57" spans="1:17" ht="15" customHeight="1" x14ac:dyDescent="0.2">
      <c r="A57" s="18" t="s">
        <v>79</v>
      </c>
      <c r="B57" s="45"/>
      <c r="C57" s="45"/>
      <c r="D57" s="45"/>
      <c r="E57" s="45"/>
      <c r="F57" s="45"/>
      <c r="G57" s="45"/>
      <c r="H57" s="45"/>
      <c r="I57" s="45"/>
      <c r="L57" s="11">
        <f t="shared" si="1"/>
        <v>54</v>
      </c>
      <c r="M57" s="1" t="str">
        <f t="shared" si="0"/>
        <v>Secondary</v>
      </c>
      <c r="Q57" s="16"/>
    </row>
    <row r="58" spans="1:17" ht="15" customHeight="1" x14ac:dyDescent="0.2">
      <c r="A58" s="18" t="s">
        <v>80</v>
      </c>
      <c r="B58" s="45"/>
      <c r="C58" s="45"/>
      <c r="D58" s="45"/>
      <c r="E58" s="45"/>
      <c r="F58" s="45"/>
      <c r="G58" s="45"/>
      <c r="H58" s="45"/>
      <c r="I58" s="45"/>
      <c r="L58" s="11">
        <f t="shared" si="1"/>
        <v>55</v>
      </c>
      <c r="M58" s="1" t="str">
        <f t="shared" si="0"/>
        <v>More than secondary</v>
      </c>
      <c r="Q58" s="16"/>
    </row>
    <row r="59" spans="1:17" ht="15" customHeight="1" x14ac:dyDescent="0.2">
      <c r="A59" s="18"/>
      <c r="B59" s="45"/>
      <c r="C59" s="45"/>
      <c r="D59" s="45"/>
      <c r="E59" s="45"/>
      <c r="F59" s="45"/>
      <c r="G59" s="45"/>
      <c r="H59" s="45"/>
      <c r="I59" s="45"/>
      <c r="L59" s="11">
        <f t="shared" si="1"/>
        <v>56</v>
      </c>
      <c r="M59" s="1" t="str">
        <f t="shared" si="0"/>
        <v/>
      </c>
      <c r="Q59" s="16"/>
    </row>
    <row r="60" spans="1:17" ht="15" customHeight="1" x14ac:dyDescent="0.2">
      <c r="A60" s="17" t="s">
        <v>81</v>
      </c>
      <c r="B60" s="45"/>
      <c r="C60" s="45"/>
      <c r="D60" s="45"/>
      <c r="E60" s="45"/>
      <c r="F60" s="45"/>
      <c r="G60" s="45"/>
      <c r="H60" s="45"/>
      <c r="I60" s="45"/>
      <c r="L60" s="11">
        <f t="shared" si="1"/>
        <v>57</v>
      </c>
      <c r="M60" s="1" t="str">
        <f t="shared" si="0"/>
        <v>Wealth quintile</v>
      </c>
      <c r="Q60" s="16"/>
    </row>
    <row r="61" spans="1:17" ht="15" customHeight="1" x14ac:dyDescent="0.2">
      <c r="A61" s="18" t="s">
        <v>82</v>
      </c>
      <c r="B61" s="45"/>
      <c r="C61" s="45"/>
      <c r="D61" s="45"/>
      <c r="E61" s="45"/>
      <c r="F61" s="45"/>
      <c r="G61" s="45"/>
      <c r="H61" s="45"/>
      <c r="I61" s="45"/>
      <c r="L61" s="11">
        <f t="shared" si="1"/>
        <v>58</v>
      </c>
      <c r="M61" s="1" t="str">
        <f t="shared" si="0"/>
        <v>Lowest</v>
      </c>
      <c r="Q61" s="16"/>
    </row>
    <row r="62" spans="1:17" ht="15" customHeight="1" x14ac:dyDescent="0.2">
      <c r="A62" s="18" t="s">
        <v>83</v>
      </c>
      <c r="B62" s="45"/>
      <c r="C62" s="45"/>
      <c r="D62" s="45"/>
      <c r="E62" s="45"/>
      <c r="F62" s="45"/>
      <c r="G62" s="45"/>
      <c r="H62" s="45"/>
      <c r="I62" s="45"/>
      <c r="L62" s="11">
        <f t="shared" si="1"/>
        <v>59</v>
      </c>
      <c r="M62" s="1" t="str">
        <f t="shared" si="0"/>
        <v>Second</v>
      </c>
      <c r="Q62" s="16"/>
    </row>
    <row r="63" spans="1:17" ht="15" customHeight="1" x14ac:dyDescent="0.2">
      <c r="A63" s="18" t="s">
        <v>84</v>
      </c>
      <c r="B63" s="45"/>
      <c r="C63" s="45"/>
      <c r="D63" s="45"/>
      <c r="E63" s="45"/>
      <c r="F63" s="45"/>
      <c r="G63" s="45"/>
      <c r="H63" s="45"/>
      <c r="I63" s="45"/>
      <c r="L63" s="11">
        <f t="shared" si="1"/>
        <v>60</v>
      </c>
      <c r="M63" s="1" t="str">
        <f t="shared" si="0"/>
        <v>Middle</v>
      </c>
      <c r="Q63" s="16"/>
    </row>
    <row r="64" spans="1:17" ht="15" customHeight="1" x14ac:dyDescent="0.2">
      <c r="A64" s="18" t="s">
        <v>85</v>
      </c>
      <c r="B64" s="45"/>
      <c r="C64" s="45"/>
      <c r="D64" s="45"/>
      <c r="E64" s="45"/>
      <c r="F64" s="45"/>
      <c r="G64" s="45"/>
      <c r="H64" s="45"/>
      <c r="I64" s="45"/>
      <c r="L64" s="11">
        <f t="shared" si="1"/>
        <v>61</v>
      </c>
      <c r="M64" s="1" t="str">
        <f t="shared" si="0"/>
        <v xml:space="preserve">Fourth </v>
      </c>
      <c r="Q64" s="16"/>
    </row>
    <row r="65" spans="1:17" ht="15" customHeight="1" x14ac:dyDescent="0.2">
      <c r="A65" s="18" t="s">
        <v>86</v>
      </c>
      <c r="B65" s="45"/>
      <c r="C65" s="45"/>
      <c r="D65" s="45"/>
      <c r="E65" s="45"/>
      <c r="F65" s="45"/>
      <c r="G65" s="45"/>
      <c r="H65" s="45"/>
      <c r="I65" s="45"/>
      <c r="L65" s="11">
        <f t="shared" si="1"/>
        <v>62</v>
      </c>
      <c r="M65" s="1" t="str">
        <f t="shared" si="0"/>
        <v>Highest</v>
      </c>
      <c r="Q65" s="16"/>
    </row>
    <row r="66" spans="1:17" ht="15" customHeight="1" x14ac:dyDescent="0.2">
      <c r="A66" s="18"/>
      <c r="B66" s="45"/>
      <c r="C66" s="45"/>
      <c r="D66" s="45"/>
      <c r="E66" s="45"/>
      <c r="F66" s="45"/>
      <c r="G66" s="45"/>
      <c r="H66" s="45"/>
      <c r="I66" s="45"/>
      <c r="L66" s="11">
        <f t="shared" si="1"/>
        <v>63</v>
      </c>
      <c r="M66" s="1" t="str">
        <f t="shared" si="0"/>
        <v/>
      </c>
      <c r="Q66" s="16"/>
    </row>
    <row r="67" spans="1:17" ht="15" customHeight="1" x14ac:dyDescent="0.2">
      <c r="A67" s="20" t="s">
        <v>171</v>
      </c>
      <c r="B67" s="45"/>
      <c r="C67" s="45"/>
      <c r="D67" s="45"/>
      <c r="E67" s="45"/>
      <c r="F67" s="45"/>
      <c r="G67" s="45"/>
      <c r="H67" s="45"/>
      <c r="I67" s="45"/>
      <c r="L67" s="11">
        <f t="shared" si="1"/>
        <v>64</v>
      </c>
      <c r="M67" s="1" t="str">
        <f t="shared" si="0"/>
        <v>15-19</v>
      </c>
      <c r="Q67" s="16"/>
    </row>
    <row r="68" spans="1:17" ht="15" customHeight="1" x14ac:dyDescent="0.2">
      <c r="A68" s="20" t="s">
        <v>172</v>
      </c>
      <c r="B68" s="45"/>
      <c r="C68" s="45"/>
      <c r="D68" s="45"/>
      <c r="E68" s="45"/>
      <c r="F68" s="45"/>
      <c r="G68" s="45"/>
      <c r="H68" s="45"/>
      <c r="I68" s="45"/>
      <c r="L68" s="11">
        <f t="shared" si="1"/>
        <v>65</v>
      </c>
      <c r="M68" s="1" t="str">
        <f t="shared" ref="M68:M88" si="2">IF(A68&lt;&gt;"", A68, "")</f>
        <v>20-24</v>
      </c>
      <c r="Q68" s="16"/>
    </row>
    <row r="69" spans="1:17" ht="15" customHeight="1" x14ac:dyDescent="0.2">
      <c r="A69" s="20" t="s">
        <v>173</v>
      </c>
      <c r="B69" s="45"/>
      <c r="C69" s="45"/>
      <c r="D69" s="45"/>
      <c r="E69" s="45"/>
      <c r="F69" s="45"/>
      <c r="G69" s="45"/>
      <c r="H69" s="45"/>
      <c r="I69" s="45"/>
      <c r="L69" s="11">
        <f t="shared" ref="L69:L88" si="3">L68+1</f>
        <v>66</v>
      </c>
      <c r="M69" s="1" t="str">
        <f t="shared" si="2"/>
        <v>25-29</v>
      </c>
      <c r="Q69" s="16"/>
    </row>
    <row r="70" spans="1:17" ht="15" customHeight="1" x14ac:dyDescent="0.2">
      <c r="A70" s="20" t="s">
        <v>174</v>
      </c>
      <c r="B70" s="45"/>
      <c r="C70" s="45"/>
      <c r="D70" s="45"/>
      <c r="E70" s="45"/>
      <c r="F70" s="45"/>
      <c r="G70" s="45"/>
      <c r="H70" s="45"/>
      <c r="I70" s="45"/>
      <c r="L70" s="11">
        <f t="shared" si="3"/>
        <v>67</v>
      </c>
      <c r="M70" s="1" t="str">
        <f t="shared" si="2"/>
        <v>30-34</v>
      </c>
      <c r="Q70" s="16"/>
    </row>
    <row r="71" spans="1:17" ht="15" customHeight="1" x14ac:dyDescent="0.2">
      <c r="A71" s="20" t="s">
        <v>175</v>
      </c>
      <c r="B71" s="45"/>
      <c r="C71" s="45"/>
      <c r="D71" s="45"/>
      <c r="E71" s="45"/>
      <c r="F71" s="45"/>
      <c r="G71" s="45"/>
      <c r="H71" s="45"/>
      <c r="I71" s="45"/>
      <c r="L71" s="11">
        <f t="shared" si="3"/>
        <v>68</v>
      </c>
      <c r="M71" s="1" t="str">
        <f t="shared" si="2"/>
        <v>35-39</v>
      </c>
      <c r="Q71" s="16"/>
    </row>
    <row r="72" spans="1:17" ht="15" customHeight="1" x14ac:dyDescent="0.2">
      <c r="A72" s="20" t="s">
        <v>176</v>
      </c>
      <c r="B72" s="45"/>
      <c r="C72" s="45"/>
      <c r="D72" s="45"/>
      <c r="E72" s="45"/>
      <c r="F72" s="45"/>
      <c r="G72" s="45"/>
      <c r="H72" s="45"/>
      <c r="I72" s="45"/>
      <c r="L72" s="11">
        <f t="shared" si="3"/>
        <v>69</v>
      </c>
      <c r="M72" s="1" t="str">
        <f t="shared" si="2"/>
        <v>40-44</v>
      </c>
      <c r="Q72" s="16"/>
    </row>
    <row r="73" spans="1:17" ht="15" customHeight="1" x14ac:dyDescent="0.2">
      <c r="A73" s="20" t="s">
        <v>177</v>
      </c>
      <c r="B73" s="45"/>
      <c r="C73" s="45"/>
      <c r="D73" s="45"/>
      <c r="E73" s="45"/>
      <c r="F73" s="45"/>
      <c r="G73" s="45"/>
      <c r="H73" s="45"/>
      <c r="I73" s="45"/>
      <c r="L73" s="11">
        <f t="shared" si="3"/>
        <v>70</v>
      </c>
      <c r="M73" s="1" t="str">
        <f t="shared" si="2"/>
        <v>45-49</v>
      </c>
      <c r="Q73" s="16"/>
    </row>
    <row r="74" spans="1:17" ht="15" customHeight="1" x14ac:dyDescent="0.2">
      <c r="A74" s="20" t="s">
        <v>178</v>
      </c>
      <c r="B74" s="45"/>
      <c r="C74" s="45"/>
      <c r="D74" s="45"/>
      <c r="E74" s="45"/>
      <c r="F74" s="45"/>
      <c r="G74" s="45"/>
      <c r="H74" s="45"/>
      <c r="I74" s="45"/>
      <c r="L74" s="11">
        <f t="shared" si="3"/>
        <v>71</v>
      </c>
      <c r="M74" s="1" t="str">
        <f t="shared" si="2"/>
        <v>50-54</v>
      </c>
      <c r="Q74" s="16"/>
    </row>
    <row r="75" spans="1:17" ht="15" customHeight="1" x14ac:dyDescent="0.2">
      <c r="A75" s="20" t="s">
        <v>179</v>
      </c>
      <c r="B75" s="45"/>
      <c r="C75" s="45"/>
      <c r="D75" s="45"/>
      <c r="E75" s="45"/>
      <c r="F75" s="45"/>
      <c r="G75" s="45"/>
      <c r="H75" s="45"/>
      <c r="I75" s="45"/>
      <c r="L75" s="11">
        <f t="shared" si="3"/>
        <v>72</v>
      </c>
      <c r="M75" s="1" t="str">
        <f t="shared" si="2"/>
        <v>55-59</v>
      </c>
      <c r="Q75" s="16"/>
    </row>
    <row r="76" spans="1:17" ht="15" customHeight="1" x14ac:dyDescent="0.2">
      <c r="A76" s="41" t="s">
        <v>180</v>
      </c>
      <c r="B76" s="45"/>
      <c r="C76" s="45"/>
      <c r="D76" s="45"/>
      <c r="E76" s="45"/>
      <c r="F76" s="45"/>
      <c r="G76" s="45"/>
      <c r="H76" s="45"/>
      <c r="I76" s="45"/>
      <c r="L76" s="11">
        <f t="shared" si="3"/>
        <v>73</v>
      </c>
      <c r="M76" s="1" t="str">
        <f t="shared" si="2"/>
        <v>60-64</v>
      </c>
      <c r="Q76" s="16"/>
    </row>
    <row r="77" spans="1:17" ht="15" customHeight="1" x14ac:dyDescent="0.2">
      <c r="A77" s="41" t="s">
        <v>181</v>
      </c>
      <c r="B77" s="45"/>
      <c r="C77" s="45"/>
      <c r="D77" s="45"/>
      <c r="E77" s="45"/>
      <c r="F77" s="45"/>
      <c r="G77" s="45"/>
      <c r="H77" s="45"/>
      <c r="I77" s="45"/>
      <c r="L77" s="11">
        <f t="shared" si="3"/>
        <v>74</v>
      </c>
      <c r="M77" s="1" t="str">
        <f t="shared" si="2"/>
        <v>65+</v>
      </c>
      <c r="Q77" s="16"/>
    </row>
    <row r="78" spans="1:17" ht="15" customHeight="1" x14ac:dyDescent="0.2">
      <c r="A78" s="41"/>
      <c r="B78" s="45"/>
      <c r="C78" s="45"/>
      <c r="D78" s="45"/>
      <c r="E78" s="45"/>
      <c r="F78" s="45"/>
      <c r="G78" s="45"/>
      <c r="H78" s="45"/>
      <c r="I78" s="45"/>
      <c r="L78" s="11">
        <f t="shared" si="3"/>
        <v>75</v>
      </c>
      <c r="M78" s="1" t="str">
        <f t="shared" si="2"/>
        <v/>
      </c>
      <c r="Q78" s="16"/>
    </row>
    <row r="79" spans="1:17" ht="15" customHeight="1" x14ac:dyDescent="0.2">
      <c r="A79" s="68" t="s">
        <v>96</v>
      </c>
      <c r="B79" s="45"/>
      <c r="C79" s="45"/>
      <c r="D79" s="45"/>
      <c r="E79" s="45"/>
      <c r="F79" s="45"/>
      <c r="G79" s="45"/>
      <c r="H79" s="45"/>
      <c r="I79" s="45"/>
      <c r="L79" s="11">
        <f t="shared" si="3"/>
        <v>76</v>
      </c>
      <c r="M79" s="1" t="str">
        <f t="shared" si="2"/>
        <v>15-24</v>
      </c>
      <c r="Q79" s="16"/>
    </row>
    <row r="80" spans="1:17" ht="15" customHeight="1" x14ac:dyDescent="0.2">
      <c r="A80" s="68" t="s">
        <v>97</v>
      </c>
      <c r="B80" s="45"/>
      <c r="C80" s="45"/>
      <c r="D80" s="45"/>
      <c r="E80" s="45"/>
      <c r="F80" s="45"/>
      <c r="G80" s="45"/>
      <c r="H80" s="45"/>
      <c r="I80" s="45"/>
      <c r="L80" s="11">
        <f t="shared" si="3"/>
        <v>77</v>
      </c>
      <c r="M80" s="1" t="str">
        <f t="shared" si="2"/>
        <v>25-34</v>
      </c>
      <c r="Q80" s="16"/>
    </row>
    <row r="81" spans="1:17" ht="15" customHeight="1" x14ac:dyDescent="0.2">
      <c r="A81" s="41" t="s">
        <v>256</v>
      </c>
      <c r="B81" s="45"/>
      <c r="C81" s="45"/>
      <c r="D81" s="45"/>
      <c r="E81" s="45"/>
      <c r="F81" s="45"/>
      <c r="G81" s="45"/>
      <c r="H81" s="45"/>
      <c r="I81" s="45"/>
      <c r="L81" s="11">
        <f t="shared" si="3"/>
        <v>78</v>
      </c>
      <c r="M81" s="1" t="str">
        <f t="shared" si="2"/>
        <v>35-44</v>
      </c>
      <c r="Q81" s="16"/>
    </row>
    <row r="82" spans="1:17" ht="15" customHeight="1" x14ac:dyDescent="0.2">
      <c r="A82" s="41" t="s">
        <v>257</v>
      </c>
      <c r="B82" s="45"/>
      <c r="C82" s="45"/>
      <c r="D82" s="45"/>
      <c r="E82" s="45"/>
      <c r="F82" s="45"/>
      <c r="G82" s="45"/>
      <c r="H82" s="45"/>
      <c r="I82" s="45"/>
      <c r="L82" s="11">
        <f t="shared" si="3"/>
        <v>79</v>
      </c>
      <c r="M82" s="1" t="str">
        <f t="shared" si="2"/>
        <v>45-54</v>
      </c>
      <c r="Q82" s="16"/>
    </row>
    <row r="83" spans="1:17" ht="15" customHeight="1" x14ac:dyDescent="0.2">
      <c r="A83" s="41" t="s">
        <v>258</v>
      </c>
      <c r="B83" s="45"/>
      <c r="C83" s="45"/>
      <c r="D83" s="45"/>
      <c r="E83" s="45"/>
      <c r="F83" s="45"/>
      <c r="G83" s="45"/>
      <c r="H83" s="45"/>
      <c r="I83" s="45"/>
      <c r="L83" s="11">
        <f t="shared" si="3"/>
        <v>80</v>
      </c>
      <c r="M83" s="1" t="str">
        <f t="shared" si="2"/>
        <v>55-64</v>
      </c>
      <c r="Q83" s="16"/>
    </row>
    <row r="84" spans="1:17" ht="1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L84" s="11">
        <f t="shared" si="3"/>
        <v>81</v>
      </c>
      <c r="M84" s="1" t="str">
        <f t="shared" si="2"/>
        <v/>
      </c>
      <c r="Q84" s="16"/>
    </row>
    <row r="85" spans="1:17" ht="15" customHeight="1" x14ac:dyDescent="0.2">
      <c r="A85" s="41" t="s">
        <v>182</v>
      </c>
      <c r="B85" s="45"/>
      <c r="C85" s="45"/>
      <c r="D85" s="45"/>
      <c r="E85" s="45"/>
      <c r="F85" s="45"/>
      <c r="G85" s="45"/>
      <c r="H85" s="45"/>
      <c r="I85" s="45"/>
      <c r="L85" s="11">
        <f t="shared" si="3"/>
        <v>82</v>
      </c>
      <c r="M85" s="1" t="str">
        <f t="shared" si="2"/>
        <v>Total 15-24</v>
      </c>
      <c r="Q85" s="16"/>
    </row>
    <row r="86" spans="1:17" ht="15" customHeight="1" x14ac:dyDescent="0.2">
      <c r="A86" s="41" t="s">
        <v>183</v>
      </c>
      <c r="B86" s="45"/>
      <c r="C86" s="45"/>
      <c r="D86" s="45"/>
      <c r="E86" s="45"/>
      <c r="F86" s="45"/>
      <c r="G86" s="45"/>
      <c r="H86" s="45"/>
      <c r="I86" s="45"/>
      <c r="L86" s="11">
        <f t="shared" si="3"/>
        <v>83</v>
      </c>
      <c r="M86" s="1" t="str">
        <f t="shared" si="2"/>
        <v>Total 15-49</v>
      </c>
      <c r="Q86" s="16"/>
    </row>
    <row r="87" spans="1:17" ht="15" customHeight="1" x14ac:dyDescent="0.2">
      <c r="A87" s="41" t="s">
        <v>184</v>
      </c>
      <c r="B87" s="45"/>
      <c r="C87" s="45"/>
      <c r="D87" s="45"/>
      <c r="E87" s="45"/>
      <c r="F87" s="45"/>
      <c r="G87" s="45"/>
      <c r="H87" s="45"/>
      <c r="I87" s="45"/>
      <c r="L87" s="11">
        <f t="shared" si="3"/>
        <v>84</v>
      </c>
      <c r="M87" s="1" t="str">
        <f t="shared" si="2"/>
        <v>Total 50+</v>
      </c>
      <c r="Q87" s="16"/>
    </row>
    <row r="88" spans="1:17" ht="15" customHeight="1" x14ac:dyDescent="0.2">
      <c r="A88" s="41" t="s">
        <v>101</v>
      </c>
      <c r="B88" s="69"/>
      <c r="C88" s="45"/>
      <c r="D88" s="45"/>
      <c r="E88" s="69"/>
      <c r="F88" s="45"/>
      <c r="G88" s="45"/>
      <c r="H88" s="69"/>
      <c r="I88" s="45"/>
      <c r="L88" s="36">
        <f t="shared" si="3"/>
        <v>85</v>
      </c>
      <c r="M88" s="23" t="str">
        <f t="shared" si="2"/>
        <v>Total 15+</v>
      </c>
      <c r="N88" s="23"/>
      <c r="O88" s="23"/>
      <c r="P88" s="23"/>
      <c r="Q88" s="24"/>
    </row>
    <row r="89" spans="1:17" ht="15" customHeight="1" thickBot="1" x14ac:dyDescent="0.25">
      <c r="A89" s="76" t="s">
        <v>259</v>
      </c>
      <c r="B89" s="76"/>
      <c r="C89" s="76"/>
      <c r="D89" s="76"/>
      <c r="E89" s="76"/>
    </row>
    <row r="90" spans="1:17" ht="15" customHeight="1" x14ac:dyDescent="0.2">
      <c r="A90" s="28"/>
    </row>
    <row r="93" spans="1:17" ht="15" customHeight="1" x14ac:dyDescent="0.2">
      <c r="A93" s="29" t="s">
        <v>104</v>
      </c>
    </row>
    <row r="94" spans="1:17" ht="15" customHeight="1" x14ac:dyDescent="0.2">
      <c r="A94" s="10" t="s">
        <v>105</v>
      </c>
      <c r="B94" s="1" t="s">
        <v>260</v>
      </c>
    </row>
    <row r="95" spans="1:17" ht="15" customHeight="1" x14ac:dyDescent="0.2">
      <c r="A95" s="10" t="s">
        <v>107</v>
      </c>
      <c r="B95" s="1" t="s">
        <v>108</v>
      </c>
    </row>
    <row r="96" spans="1:17" ht="15" customHeight="1" x14ac:dyDescent="0.2">
      <c r="A96" s="10"/>
      <c r="B96" s="1" t="s">
        <v>261</v>
      </c>
    </row>
    <row r="97" spans="1:2" ht="15" customHeight="1" x14ac:dyDescent="0.2">
      <c r="A97" s="30" t="s">
        <v>109</v>
      </c>
      <c r="B97" s="1" t="s">
        <v>262</v>
      </c>
    </row>
    <row r="98" spans="1:2" ht="15" customHeight="1" x14ac:dyDescent="0.2">
      <c r="A98" s="30"/>
      <c r="B98" s="1" t="s">
        <v>263</v>
      </c>
    </row>
    <row r="99" spans="1:2" ht="15" customHeight="1" x14ac:dyDescent="0.2">
      <c r="A99" s="30" t="s">
        <v>110</v>
      </c>
      <c r="B99" s="1" t="s">
        <v>111</v>
      </c>
    </row>
    <row r="100" spans="1:2" ht="15" customHeight="1" x14ac:dyDescent="0.2">
      <c r="A100" s="30"/>
      <c r="B100" s="1" t="s">
        <v>112</v>
      </c>
    </row>
    <row r="101" spans="1:2" ht="15" customHeight="1" x14ac:dyDescent="0.2">
      <c r="B101" s="1" t="s">
        <v>113</v>
      </c>
    </row>
    <row r="102" spans="1:2" ht="15" customHeight="1" x14ac:dyDescent="0.2">
      <c r="B102" s="1" t="s">
        <v>114</v>
      </c>
    </row>
    <row r="103" spans="1:2" ht="15" customHeight="1" x14ac:dyDescent="0.2">
      <c r="B103" s="1" t="s">
        <v>115</v>
      </c>
    </row>
    <row r="104" spans="1:2" ht="15" customHeight="1" x14ac:dyDescent="0.2">
      <c r="B104" s="1" t="s">
        <v>116</v>
      </c>
    </row>
    <row r="105" spans="1:2" ht="15" customHeight="1" x14ac:dyDescent="0.2">
      <c r="B105" s="1" t="s">
        <v>117</v>
      </c>
    </row>
    <row r="106" spans="1:2" ht="15" customHeight="1" x14ac:dyDescent="0.2">
      <c r="B106" s="1" t="s">
        <v>186</v>
      </c>
    </row>
    <row r="107" spans="1:2" ht="15" customHeight="1" x14ac:dyDescent="0.2">
      <c r="B107" s="1" t="s">
        <v>264</v>
      </c>
    </row>
    <row r="108" spans="1:2" ht="15" customHeight="1" x14ac:dyDescent="0.2">
      <c r="B108" s="1" t="s">
        <v>187</v>
      </c>
    </row>
    <row r="109" spans="1:2" ht="28.5" customHeight="1" x14ac:dyDescent="0.2">
      <c r="A109" s="30" t="s">
        <v>121</v>
      </c>
      <c r="B109" s="1" t="s">
        <v>161</v>
      </c>
    </row>
    <row r="110" spans="1:2" ht="15" customHeight="1" x14ac:dyDescent="0.2">
      <c r="A110" s="10" t="s">
        <v>123</v>
      </c>
      <c r="B110" s="1" t="s">
        <v>265</v>
      </c>
    </row>
  </sheetData>
  <mergeCells count="4">
    <mergeCell ref="A1:E1"/>
    <mergeCell ref="A2:E2"/>
    <mergeCell ref="L2:Q2"/>
    <mergeCell ref="A89:E89"/>
  </mergeCells>
  <pageMargins left="0.7" right="0.7" top="0.75" bottom="0.75" header="0.3" footer="0.3"/>
  <pageSetup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A881-6126-4AA0-9665-7B2F0E52095E}">
  <sheetPr>
    <pageSetUpPr fitToPage="1"/>
  </sheetPr>
  <dimension ref="A1:FU42"/>
  <sheetViews>
    <sheetView zoomScale="85" zoomScaleNormal="85" workbookViewId="0">
      <selection activeCell="A22" sqref="A22"/>
    </sheetView>
  </sheetViews>
  <sheetFormatPr defaultColWidth="8.7109375" defaultRowHeight="12.75" x14ac:dyDescent="0.2"/>
  <cols>
    <col min="1" max="1" width="30.7109375" style="1" customWidth="1"/>
    <col min="2" max="2" width="13.7109375" style="1" customWidth="1"/>
    <col min="3" max="3" width="10.28515625" style="1" customWidth="1"/>
    <col min="4" max="4" width="1.7109375" style="1" customWidth="1"/>
    <col min="5" max="5" width="13.7109375" style="1" customWidth="1"/>
    <col min="6" max="6" width="10.28515625" style="1" customWidth="1"/>
    <col min="7" max="7" width="1.7109375" style="1" customWidth="1"/>
    <col min="8" max="8" width="13.7109375" style="1" customWidth="1"/>
    <col min="9" max="9" width="11.28515625" style="1" customWidth="1"/>
    <col min="10" max="11" width="8.7109375" style="1"/>
    <col min="12" max="12" width="8.7109375" style="1" customWidth="1"/>
    <col min="13" max="13" width="21" style="1" customWidth="1"/>
    <col min="14" max="14" width="12.7109375" style="1" customWidth="1"/>
    <col min="15" max="15" width="13" style="1" customWidth="1"/>
    <col min="16" max="17" width="15.28515625" style="1" customWidth="1"/>
    <col min="18" max="19" width="13.28515625" style="1" customWidth="1"/>
    <col min="20" max="20" width="12" style="1" customWidth="1"/>
    <col min="21" max="21" width="12.28515625" style="1" customWidth="1"/>
    <col min="22" max="23" width="14.42578125" style="1" customWidth="1"/>
    <col min="24" max="25" width="12.28515625" style="1" customWidth="1"/>
    <col min="26" max="26" width="8.7109375" style="1" customWidth="1"/>
    <col min="27" max="27" width="9" style="1" customWidth="1"/>
    <col min="28" max="29" width="11.28515625" style="1" customWidth="1"/>
    <col min="30" max="31" width="9.28515625" style="1" customWidth="1"/>
    <col min="32" max="32" width="17.7109375" style="1" customWidth="1"/>
    <col min="33" max="33" width="20" style="1" customWidth="1"/>
    <col min="34" max="34" width="18" style="1" customWidth="1"/>
    <col min="35" max="35" width="16.7109375" style="1" customWidth="1"/>
    <col min="36" max="36" width="19.28515625" style="1" customWidth="1"/>
    <col min="37" max="37" width="17" style="1" customWidth="1"/>
    <col min="38" max="38" width="13.7109375" style="1" customWidth="1"/>
    <col min="39" max="39" width="15.7109375" style="1" customWidth="1"/>
    <col min="40" max="40" width="13.7109375" style="1" customWidth="1"/>
    <col min="41" max="41" width="19" style="1" customWidth="1"/>
    <col min="42" max="42" width="21.28515625" style="1" customWidth="1"/>
    <col min="43" max="43" width="19.28515625" style="1" customWidth="1"/>
    <col min="44" max="44" width="18" style="1" customWidth="1"/>
    <col min="45" max="45" width="20.28515625" style="1" customWidth="1"/>
    <col min="46" max="46" width="18.28515625" style="1" customWidth="1"/>
    <col min="47" max="47" width="14.7109375" style="1" customWidth="1"/>
    <col min="48" max="48" width="17" style="1" customWidth="1"/>
    <col min="49" max="49" width="15.28515625" style="1" customWidth="1"/>
    <col min="50" max="51" width="19.42578125" style="1" customWidth="1"/>
    <col min="52" max="52" width="21.42578125" style="1" customWidth="1"/>
    <col min="53" max="53" width="21.7109375" style="1" customWidth="1"/>
    <col min="54" max="54" width="19.42578125" style="1" customWidth="1"/>
    <col min="55" max="55" width="19.7109375" style="1" customWidth="1"/>
    <col min="56" max="56" width="18.42578125" style="1" customWidth="1"/>
    <col min="57" max="57" width="18.7109375" style="1" customWidth="1"/>
    <col min="58" max="59" width="20.7109375" style="1" customWidth="1"/>
    <col min="60" max="60" width="18.7109375" style="1" customWidth="1"/>
    <col min="61" max="61" width="19" style="1" customWidth="1"/>
    <col min="62" max="62" width="15.28515625" style="1" customWidth="1"/>
    <col min="63" max="63" width="15.42578125" style="1" customWidth="1"/>
    <col min="64" max="64" width="17.42578125" style="1" customWidth="1"/>
    <col min="65" max="65" width="17.7109375" style="1" customWidth="1"/>
    <col min="66" max="66" width="15.42578125" style="1" customWidth="1"/>
    <col min="67" max="67" width="15.7109375" style="1" customWidth="1"/>
    <col min="68" max="16384" width="8.7109375" style="1"/>
  </cols>
  <sheetData>
    <row r="1" spans="1:67" ht="18.399999999999999" customHeight="1" x14ac:dyDescent="0.2">
      <c r="A1" s="120" t="s">
        <v>314</v>
      </c>
      <c r="B1" s="120"/>
      <c r="C1" s="120"/>
      <c r="D1" s="120"/>
      <c r="E1" s="120"/>
      <c r="F1" s="120"/>
      <c r="G1" s="120"/>
      <c r="H1" s="120"/>
      <c r="I1" s="120"/>
    </row>
    <row r="2" spans="1:67" ht="47.25" customHeight="1" x14ac:dyDescent="0.2">
      <c r="A2" s="121" t="s">
        <v>315</v>
      </c>
      <c r="B2" s="121"/>
      <c r="C2" s="121"/>
      <c r="D2" s="121"/>
      <c r="E2" s="121"/>
      <c r="F2" s="121"/>
      <c r="G2" s="121"/>
      <c r="H2" s="121"/>
      <c r="I2" s="121"/>
    </row>
    <row r="3" spans="1:67" ht="15" customHeight="1" x14ac:dyDescent="0.2">
      <c r="A3" s="122"/>
      <c r="B3" s="88" t="s">
        <v>316</v>
      </c>
      <c r="C3" s="88"/>
      <c r="D3" s="88"/>
      <c r="E3" s="88"/>
      <c r="F3" s="88"/>
      <c r="G3" s="88"/>
      <c r="H3" s="88"/>
      <c r="I3" s="88"/>
    </row>
    <row r="4" spans="1:67" ht="15" customHeight="1" thickBot="1" x14ac:dyDescent="0.25">
      <c r="A4" s="108"/>
      <c r="B4" s="123" t="s">
        <v>2</v>
      </c>
      <c r="C4" s="123"/>
      <c r="D4" s="48"/>
      <c r="E4" s="123" t="s">
        <v>3</v>
      </c>
      <c r="F4" s="123"/>
      <c r="G4" s="48"/>
      <c r="H4" s="123" t="s">
        <v>4</v>
      </c>
      <c r="I4" s="123"/>
      <c r="L4" s="77" t="s">
        <v>317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9"/>
    </row>
    <row r="5" spans="1:67" ht="43.15" customHeight="1" x14ac:dyDescent="0.2">
      <c r="A5" s="107" t="s">
        <v>95</v>
      </c>
      <c r="B5" s="70" t="s">
        <v>318</v>
      </c>
      <c r="C5" s="71" t="s">
        <v>8</v>
      </c>
      <c r="D5" s="71"/>
      <c r="E5" s="70" t="s">
        <v>318</v>
      </c>
      <c r="F5" s="71" t="s">
        <v>8</v>
      </c>
      <c r="G5" s="71"/>
      <c r="H5" s="70" t="s">
        <v>318</v>
      </c>
      <c r="I5" s="71" t="s">
        <v>8</v>
      </c>
      <c r="L5" s="7" t="s">
        <v>189</v>
      </c>
      <c r="M5" s="8" t="s">
        <v>10</v>
      </c>
      <c r="N5" s="8" t="s">
        <v>319</v>
      </c>
      <c r="O5" s="8" t="s">
        <v>320</v>
      </c>
      <c r="P5" s="8" t="s">
        <v>321</v>
      </c>
      <c r="Q5" s="8" t="s">
        <v>322</v>
      </c>
      <c r="R5" s="8" t="s">
        <v>323</v>
      </c>
      <c r="S5" s="8" t="s">
        <v>324</v>
      </c>
      <c r="T5" s="8" t="s">
        <v>325</v>
      </c>
      <c r="U5" s="8" t="s">
        <v>326</v>
      </c>
      <c r="V5" s="8" t="s">
        <v>327</v>
      </c>
      <c r="W5" s="8" t="s">
        <v>328</v>
      </c>
      <c r="X5" s="8" t="s">
        <v>329</v>
      </c>
      <c r="Y5" s="8" t="s">
        <v>330</v>
      </c>
      <c r="Z5" s="8" t="s">
        <v>331</v>
      </c>
      <c r="AA5" s="8" t="s">
        <v>332</v>
      </c>
      <c r="AB5" s="8" t="s">
        <v>333</v>
      </c>
      <c r="AC5" s="8" t="s">
        <v>334</v>
      </c>
      <c r="AD5" s="8" t="s">
        <v>335</v>
      </c>
      <c r="AE5" s="8" t="s">
        <v>336</v>
      </c>
      <c r="AF5" s="8" t="s">
        <v>337</v>
      </c>
      <c r="AG5" s="8" t="s">
        <v>338</v>
      </c>
      <c r="AH5" s="8" t="s">
        <v>339</v>
      </c>
      <c r="AI5" s="8" t="s">
        <v>340</v>
      </c>
      <c r="AJ5" s="8" t="s">
        <v>341</v>
      </c>
      <c r="AK5" s="8" t="s">
        <v>342</v>
      </c>
      <c r="AL5" s="8" t="s">
        <v>343</v>
      </c>
      <c r="AM5" s="8" t="s">
        <v>344</v>
      </c>
      <c r="AN5" s="8" t="s">
        <v>345</v>
      </c>
      <c r="AO5" s="8" t="s">
        <v>346</v>
      </c>
      <c r="AP5" s="8" t="s">
        <v>347</v>
      </c>
      <c r="AQ5" s="8" t="s">
        <v>348</v>
      </c>
      <c r="AR5" s="8" t="s">
        <v>349</v>
      </c>
      <c r="AS5" s="8" t="s">
        <v>350</v>
      </c>
      <c r="AT5" s="8" t="s">
        <v>351</v>
      </c>
      <c r="AU5" s="8" t="s">
        <v>352</v>
      </c>
      <c r="AV5" s="8" t="s">
        <v>353</v>
      </c>
      <c r="AW5" s="8" t="s">
        <v>354</v>
      </c>
      <c r="AX5" s="8" t="s">
        <v>355</v>
      </c>
      <c r="AY5" s="8" t="s">
        <v>356</v>
      </c>
      <c r="AZ5" s="8" t="s">
        <v>357</v>
      </c>
      <c r="BA5" s="8" t="s">
        <v>358</v>
      </c>
      <c r="BB5" s="8" t="s">
        <v>359</v>
      </c>
      <c r="BC5" s="8" t="s">
        <v>360</v>
      </c>
      <c r="BD5" s="8" t="s">
        <v>361</v>
      </c>
      <c r="BE5" s="8" t="s">
        <v>362</v>
      </c>
      <c r="BF5" s="8" t="s">
        <v>363</v>
      </c>
      <c r="BG5" s="8" t="s">
        <v>364</v>
      </c>
      <c r="BH5" s="8" t="s">
        <v>365</v>
      </c>
      <c r="BI5" s="8" t="s">
        <v>366</v>
      </c>
      <c r="BJ5" s="8" t="s">
        <v>367</v>
      </c>
      <c r="BK5" s="8" t="s">
        <v>368</v>
      </c>
      <c r="BL5" s="8" t="s">
        <v>369</v>
      </c>
      <c r="BM5" s="8" t="s">
        <v>370</v>
      </c>
      <c r="BN5" s="8" t="s">
        <v>371</v>
      </c>
      <c r="BO5" s="8" t="s">
        <v>372</v>
      </c>
    </row>
    <row r="6" spans="1:67" ht="15" customHeight="1" x14ac:dyDescent="0.2">
      <c r="A6" s="18" t="s">
        <v>96</v>
      </c>
      <c r="B6" s="124"/>
      <c r="C6" s="125"/>
      <c r="D6" s="96"/>
      <c r="E6" s="124"/>
      <c r="F6" s="125"/>
      <c r="G6" s="96"/>
      <c r="H6" s="124"/>
      <c r="I6" s="125"/>
      <c r="L6" s="11">
        <v>1</v>
      </c>
      <c r="M6" s="126" t="str">
        <f>VLOOKUP($L6,[4]TABLE9_1_A!$A:$ZZ,MATCH(M$5,[4]TABLE9_1_A!$A$1:$ZZ$1,0),FALSE)</f>
        <v>15-24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</row>
    <row r="7" spans="1:67" ht="15" customHeight="1" x14ac:dyDescent="0.2">
      <c r="A7" s="18" t="s">
        <v>97</v>
      </c>
      <c r="B7" s="124"/>
      <c r="C7" s="125"/>
      <c r="D7" s="96"/>
      <c r="E7" s="124"/>
      <c r="F7" s="125"/>
      <c r="G7" s="96"/>
      <c r="H7" s="124"/>
      <c r="I7" s="125"/>
      <c r="L7" s="11">
        <v>2</v>
      </c>
      <c r="M7" s="128" t="str">
        <f>VLOOKUP($L7,[4]TABLE9_1_A!$A:$ZZ,MATCH(M$5,[4]TABLE9_1_A!$A$1:$ZZ$1,0),FALSE)</f>
        <v>25-34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</row>
    <row r="8" spans="1:67" ht="15" customHeight="1" x14ac:dyDescent="0.2">
      <c r="A8" s="18" t="s">
        <v>98</v>
      </c>
      <c r="B8" s="124"/>
      <c r="C8" s="125"/>
      <c r="D8" s="96"/>
      <c r="E8" s="124"/>
      <c r="F8" s="125"/>
      <c r="G8" s="96"/>
      <c r="H8" s="124"/>
      <c r="I8" s="125"/>
      <c r="L8" s="11">
        <v>3</v>
      </c>
      <c r="M8" s="128" t="str">
        <f>VLOOKUP($L8,[4]TABLE9_1_A!$A:$ZZ,MATCH(M$5,[4]TABLE9_1_A!$A$1:$ZZ$1,0),FALSE)</f>
        <v>35-49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</row>
    <row r="9" spans="1:67" ht="15" customHeight="1" x14ac:dyDescent="0.2">
      <c r="A9" s="18" t="s">
        <v>99</v>
      </c>
      <c r="B9" s="124"/>
      <c r="C9" s="125"/>
      <c r="D9" s="96"/>
      <c r="E9" s="124"/>
      <c r="F9" s="125"/>
      <c r="G9" s="96"/>
      <c r="H9" s="124"/>
      <c r="I9" s="125"/>
      <c r="L9" s="11">
        <v>4</v>
      </c>
      <c r="M9" s="128" t="str">
        <f>VLOOKUP($L9,[4]TABLE9_1_A!$A:$ZZ,MATCH(M$5,[4]TABLE9_1_A!$A$1:$ZZ$1,0),FALSE)</f>
        <v>15-49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1:67" ht="15" customHeight="1" x14ac:dyDescent="0.2">
      <c r="A10" s="18" t="s">
        <v>100</v>
      </c>
      <c r="B10" s="124"/>
      <c r="C10" s="125"/>
      <c r="D10" s="96"/>
      <c r="E10" s="124"/>
      <c r="F10" s="125"/>
      <c r="G10" s="96"/>
      <c r="H10" s="124"/>
      <c r="I10" s="125"/>
      <c r="L10" s="11">
        <v>5</v>
      </c>
      <c r="M10" s="128" t="str">
        <f>VLOOKUP($L10,[4]TABLE9_1_A!$A:$ZZ,MATCH(M$5,[4]TABLE9_1_A!$A$1:$ZZ$1,0),FALSE)</f>
        <v>50+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1:67" ht="15" customHeight="1" x14ac:dyDescent="0.2">
      <c r="A11" s="18" t="s">
        <v>242</v>
      </c>
      <c r="B11" s="124"/>
      <c r="C11" s="125"/>
      <c r="D11" s="96"/>
      <c r="E11" s="124"/>
      <c r="F11" s="125"/>
      <c r="G11" s="96"/>
      <c r="H11" s="124"/>
      <c r="I11" s="125"/>
      <c r="L11" s="36">
        <v>6</v>
      </c>
      <c r="M11" s="129" t="str">
        <f>VLOOKUP($L11,[4]TABLE9_1_A!$A:$ZZ,MATCH(M$5,[4]TABLE9_1_A!$A$1:$ZZ$1,0),FALSE)</f>
        <v>15+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</row>
    <row r="12" spans="1:67" x14ac:dyDescent="0.2">
      <c r="A12" s="52"/>
      <c r="B12" s="109" t="s">
        <v>373</v>
      </c>
      <c r="C12" s="109"/>
      <c r="D12" s="109"/>
      <c r="E12" s="109"/>
      <c r="F12" s="109"/>
      <c r="G12" s="109"/>
      <c r="H12" s="109"/>
      <c r="I12" s="109"/>
    </row>
    <row r="13" spans="1:67" x14ac:dyDescent="0.2">
      <c r="A13" s="45"/>
      <c r="B13" s="123" t="s">
        <v>2</v>
      </c>
      <c r="C13" s="123"/>
      <c r="D13" s="48"/>
      <c r="E13" s="123" t="s">
        <v>3</v>
      </c>
      <c r="F13" s="123"/>
      <c r="G13" s="48"/>
      <c r="H13" s="123" t="s">
        <v>4</v>
      </c>
      <c r="I13" s="123"/>
    </row>
    <row r="14" spans="1:67" ht="27" x14ac:dyDescent="0.2">
      <c r="A14" s="107" t="s">
        <v>95</v>
      </c>
      <c r="B14" s="70" t="s">
        <v>374</v>
      </c>
      <c r="C14" s="71" t="s">
        <v>8</v>
      </c>
      <c r="D14" s="71"/>
      <c r="E14" s="70" t="s">
        <v>374</v>
      </c>
      <c r="F14" s="71" t="s">
        <v>8</v>
      </c>
      <c r="G14" s="71"/>
      <c r="H14" s="70" t="s">
        <v>374</v>
      </c>
      <c r="I14" s="71" t="s">
        <v>8</v>
      </c>
    </row>
    <row r="15" spans="1:67" x14ac:dyDescent="0.2">
      <c r="A15" s="18" t="s">
        <v>96</v>
      </c>
      <c r="B15" s="124"/>
      <c r="C15" s="125"/>
      <c r="D15" s="96"/>
      <c r="E15" s="124"/>
      <c r="F15" s="125"/>
      <c r="G15" s="96"/>
      <c r="H15" s="124"/>
      <c r="I15" s="125"/>
    </row>
    <row r="16" spans="1:67" x14ac:dyDescent="0.2">
      <c r="A16" s="18" t="s">
        <v>97</v>
      </c>
      <c r="B16" s="124"/>
      <c r="C16" s="125"/>
      <c r="D16" s="96"/>
      <c r="E16" s="124"/>
      <c r="F16" s="125"/>
      <c r="G16" s="96"/>
      <c r="H16" s="124"/>
      <c r="I16" s="125"/>
    </row>
    <row r="17" spans="1:9" x14ac:dyDescent="0.2">
      <c r="A17" s="18" t="s">
        <v>98</v>
      </c>
      <c r="B17" s="124"/>
      <c r="C17" s="125"/>
      <c r="D17" s="96"/>
      <c r="E17" s="124"/>
      <c r="F17" s="125"/>
      <c r="G17" s="96"/>
      <c r="H17" s="124"/>
      <c r="I17" s="125"/>
    </row>
    <row r="18" spans="1:9" x14ac:dyDescent="0.2">
      <c r="A18" s="18" t="s">
        <v>99</v>
      </c>
      <c r="B18" s="124"/>
      <c r="C18" s="125"/>
      <c r="D18" s="96"/>
      <c r="E18" s="124"/>
      <c r="F18" s="125"/>
      <c r="G18" s="96"/>
      <c r="H18" s="124"/>
      <c r="I18" s="125"/>
    </row>
    <row r="19" spans="1:9" x14ac:dyDescent="0.2">
      <c r="A19" s="18" t="s">
        <v>100</v>
      </c>
      <c r="B19" s="124"/>
      <c r="C19" s="125"/>
      <c r="D19" s="96"/>
      <c r="E19" s="124"/>
      <c r="F19" s="125"/>
      <c r="G19" s="96"/>
      <c r="H19" s="124"/>
      <c r="I19" s="125"/>
    </row>
    <row r="20" spans="1:9" x14ac:dyDescent="0.2">
      <c r="A20" s="18" t="s">
        <v>242</v>
      </c>
      <c r="B20" s="124"/>
      <c r="C20" s="125"/>
      <c r="D20" s="96"/>
      <c r="E20" s="124"/>
      <c r="F20" s="125"/>
      <c r="G20" s="96"/>
      <c r="H20" s="124"/>
      <c r="I20" s="125"/>
    </row>
    <row r="21" spans="1:9" x14ac:dyDescent="0.2">
      <c r="A21" s="52"/>
      <c r="B21" s="109" t="s">
        <v>375</v>
      </c>
      <c r="C21" s="109"/>
      <c r="D21" s="109"/>
      <c r="E21" s="109"/>
      <c r="F21" s="109"/>
      <c r="G21" s="109"/>
      <c r="H21" s="109"/>
      <c r="I21" s="109"/>
    </row>
    <row r="22" spans="1:9" x14ac:dyDescent="0.2">
      <c r="A22" s="45"/>
      <c r="B22" s="123" t="s">
        <v>2</v>
      </c>
      <c r="C22" s="123"/>
      <c r="D22" s="48"/>
      <c r="E22" s="123" t="s">
        <v>3</v>
      </c>
      <c r="F22" s="123"/>
      <c r="G22" s="48"/>
      <c r="H22" s="123" t="s">
        <v>4</v>
      </c>
      <c r="I22" s="123"/>
    </row>
    <row r="23" spans="1:9" ht="27" x14ac:dyDescent="0.2">
      <c r="A23" s="107" t="s">
        <v>95</v>
      </c>
      <c r="B23" s="70" t="s">
        <v>376</v>
      </c>
      <c r="C23" s="71" t="s">
        <v>8</v>
      </c>
      <c r="D23" s="71"/>
      <c r="E23" s="70" t="s">
        <v>376</v>
      </c>
      <c r="F23" s="71" t="s">
        <v>8</v>
      </c>
      <c r="G23" s="71"/>
      <c r="H23" s="70" t="s">
        <v>376</v>
      </c>
      <c r="I23" s="71" t="s">
        <v>8</v>
      </c>
    </row>
    <row r="24" spans="1:9" x14ac:dyDescent="0.2">
      <c r="A24" s="18" t="s">
        <v>96</v>
      </c>
      <c r="B24" s="124"/>
      <c r="C24" s="125"/>
      <c r="D24" s="72"/>
      <c r="E24" s="124"/>
      <c r="F24" s="125"/>
      <c r="G24" s="72"/>
      <c r="H24" s="124"/>
      <c r="I24" s="125"/>
    </row>
    <row r="25" spans="1:9" x14ac:dyDescent="0.2">
      <c r="A25" s="18" t="s">
        <v>97</v>
      </c>
      <c r="B25" s="124"/>
      <c r="C25" s="125"/>
      <c r="D25" s="72"/>
      <c r="E25" s="124"/>
      <c r="F25" s="125"/>
      <c r="G25" s="72"/>
      <c r="H25" s="124"/>
      <c r="I25" s="125"/>
    </row>
    <row r="26" spans="1:9" x14ac:dyDescent="0.2">
      <c r="A26" s="18" t="s">
        <v>98</v>
      </c>
      <c r="B26" s="124"/>
      <c r="C26" s="125"/>
      <c r="D26" s="72"/>
      <c r="E26" s="124"/>
      <c r="F26" s="125"/>
      <c r="G26" s="72"/>
      <c r="H26" s="124"/>
      <c r="I26" s="125"/>
    </row>
    <row r="27" spans="1:9" x14ac:dyDescent="0.2">
      <c r="A27" s="18" t="s">
        <v>99</v>
      </c>
      <c r="B27" s="124"/>
      <c r="C27" s="125"/>
      <c r="D27" s="72"/>
      <c r="E27" s="124"/>
      <c r="F27" s="125"/>
      <c r="G27" s="72"/>
      <c r="H27" s="124"/>
      <c r="I27" s="125"/>
    </row>
    <row r="28" spans="1:9" x14ac:dyDescent="0.2">
      <c r="A28" s="18" t="s">
        <v>100</v>
      </c>
      <c r="B28" s="124"/>
      <c r="C28" s="125"/>
      <c r="D28" s="72"/>
      <c r="E28" s="124"/>
      <c r="F28" s="125"/>
      <c r="G28" s="72"/>
      <c r="H28" s="124"/>
      <c r="I28" s="125"/>
    </row>
    <row r="29" spans="1:9" x14ac:dyDescent="0.2">
      <c r="A29" s="18" t="s">
        <v>242</v>
      </c>
      <c r="B29" s="124"/>
      <c r="C29" s="125"/>
      <c r="D29" s="72"/>
      <c r="E29" s="124"/>
      <c r="F29" s="125"/>
      <c r="G29" s="72"/>
      <c r="H29" s="124"/>
      <c r="I29" s="125"/>
    </row>
    <row r="30" spans="1:9" ht="147.75" customHeight="1" thickBot="1" x14ac:dyDescent="0.25">
      <c r="A30" s="131" t="s">
        <v>377</v>
      </c>
      <c r="B30" s="87"/>
      <c r="C30" s="87"/>
      <c r="D30" s="87"/>
      <c r="E30" s="87"/>
      <c r="F30" s="87"/>
      <c r="G30" s="87"/>
      <c r="H30" s="87"/>
      <c r="I30" s="87"/>
    </row>
    <row r="31" spans="1:9" ht="15" x14ac:dyDescent="0.2">
      <c r="A31" s="28" t="s">
        <v>103</v>
      </c>
    </row>
    <row r="34" spans="1:2" x14ac:dyDescent="0.2">
      <c r="A34" s="29" t="s">
        <v>104</v>
      </c>
    </row>
    <row r="35" spans="1:2" x14ac:dyDescent="0.2">
      <c r="A35" s="10" t="s">
        <v>105</v>
      </c>
      <c r="B35" s="1" t="s">
        <v>244</v>
      </c>
    </row>
    <row r="36" spans="1:2" x14ac:dyDescent="0.2">
      <c r="A36" s="10" t="s">
        <v>107</v>
      </c>
      <c r="B36" s="1" t="s">
        <v>378</v>
      </c>
    </row>
    <row r="37" spans="1:2" x14ac:dyDescent="0.2">
      <c r="A37" s="30" t="s">
        <v>109</v>
      </c>
      <c r="B37" s="1" t="s">
        <v>379</v>
      </c>
    </row>
    <row r="38" spans="1:2" x14ac:dyDescent="0.2">
      <c r="A38" s="30"/>
      <c r="B38" s="1" t="s">
        <v>380</v>
      </c>
    </row>
    <row r="39" spans="1:2" x14ac:dyDescent="0.2">
      <c r="A39" s="30"/>
      <c r="B39" s="1" t="s">
        <v>381</v>
      </c>
    </row>
    <row r="40" spans="1:2" x14ac:dyDescent="0.2">
      <c r="A40" s="30" t="s">
        <v>110</v>
      </c>
      <c r="B40" s="1" t="s">
        <v>246</v>
      </c>
    </row>
    <row r="41" spans="1:2" x14ac:dyDescent="0.2">
      <c r="A41" s="30" t="s">
        <v>121</v>
      </c>
      <c r="B41" s="1" t="s">
        <v>122</v>
      </c>
    </row>
    <row r="42" spans="1:2" x14ac:dyDescent="0.2">
      <c r="A42" s="10" t="s">
        <v>123</v>
      </c>
      <c r="B42" s="1" t="s">
        <v>124</v>
      </c>
    </row>
  </sheetData>
  <mergeCells count="16">
    <mergeCell ref="B21:I21"/>
    <mergeCell ref="B22:C22"/>
    <mergeCell ref="E22:F22"/>
    <mergeCell ref="H22:I22"/>
    <mergeCell ref="A30:I30"/>
    <mergeCell ref="B12:I12"/>
    <mergeCell ref="B13:C13"/>
    <mergeCell ref="E13:F13"/>
    <mergeCell ref="H13:I13"/>
    <mergeCell ref="A1:I1"/>
    <mergeCell ref="A2:I2"/>
    <mergeCell ref="B3:I3"/>
    <mergeCell ref="L4:BO4"/>
    <mergeCell ref="B4:C4"/>
    <mergeCell ref="E4:F4"/>
    <mergeCell ref="H4:I4"/>
  </mergeCells>
  <hyperlinks>
    <hyperlink ref="A31" location="TOC!A1" display="Return to TOC" xr:uid="{38B1095C-17DA-45D3-9B66-974D0A92FBEB}"/>
  </hyperlinks>
  <pageMargins left="0.7" right="0.7" top="0.75" bottom="0.75" header="0.3" footer="0.3"/>
  <pageSetup scale="1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5A34-8380-423B-94A5-207FCF65B36A}">
  <sheetPr>
    <pageSetUpPr fitToPage="1"/>
  </sheetPr>
  <dimension ref="A1:BO42"/>
  <sheetViews>
    <sheetView zoomScale="90" zoomScaleNormal="90" workbookViewId="0">
      <selection activeCell="A4" sqref="A4"/>
    </sheetView>
  </sheetViews>
  <sheetFormatPr defaultColWidth="8.7109375" defaultRowHeight="15" customHeight="1" x14ac:dyDescent="0.2"/>
  <cols>
    <col min="1" max="1" width="30.7109375" style="1" customWidth="1"/>
    <col min="2" max="2" width="18.28515625" style="1" customWidth="1"/>
    <col min="3" max="3" width="8.7109375" style="1" customWidth="1"/>
    <col min="4" max="4" width="1.7109375" style="1" customWidth="1"/>
    <col min="5" max="5" width="18.28515625" style="1" customWidth="1"/>
    <col min="6" max="6" width="8.7109375" style="1" customWidth="1"/>
    <col min="7" max="7" width="1.7109375" style="1" customWidth="1"/>
    <col min="8" max="8" width="18.28515625" style="1" customWidth="1"/>
    <col min="9" max="10" width="8.7109375" style="1" customWidth="1"/>
    <col min="11" max="11" width="8.7109375" style="1"/>
    <col min="12" max="12" width="6.42578125" style="1" customWidth="1"/>
    <col min="13" max="13" width="21" style="1" customWidth="1"/>
    <col min="14" max="14" width="12.7109375" style="1" customWidth="1"/>
    <col min="15" max="15" width="13" style="1" customWidth="1"/>
    <col min="16" max="17" width="15.28515625" style="1" customWidth="1"/>
    <col min="18" max="19" width="13.28515625" style="1" customWidth="1"/>
    <col min="20" max="20" width="12" style="1" customWidth="1"/>
    <col min="21" max="21" width="12.28515625" style="1" customWidth="1"/>
    <col min="22" max="23" width="14.42578125" style="1" customWidth="1"/>
    <col min="24" max="25" width="12.28515625" style="1" customWidth="1"/>
    <col min="26" max="26" width="8.7109375" style="1" customWidth="1"/>
    <col min="27" max="27" width="9" style="1" customWidth="1"/>
    <col min="28" max="29" width="11.28515625" style="1" customWidth="1"/>
    <col min="30" max="31" width="9.28515625" style="1" customWidth="1"/>
    <col min="32" max="32" width="17.7109375" style="1" customWidth="1"/>
    <col min="33" max="33" width="20" style="1" customWidth="1"/>
    <col min="34" max="34" width="18" style="1" customWidth="1"/>
    <col min="35" max="35" width="16.7109375" style="1" customWidth="1"/>
    <col min="36" max="36" width="19.28515625" style="1" customWidth="1"/>
    <col min="37" max="37" width="17" style="1" customWidth="1"/>
    <col min="38" max="38" width="13.7109375" style="1" customWidth="1"/>
    <col min="39" max="39" width="15.7109375" style="1" customWidth="1"/>
    <col min="40" max="40" width="13.7109375" style="1" customWidth="1"/>
    <col min="41" max="41" width="19" style="1" customWidth="1"/>
    <col min="42" max="42" width="21.28515625" style="1" customWidth="1"/>
    <col min="43" max="43" width="19.28515625" style="1" customWidth="1"/>
    <col min="44" max="44" width="18" style="1" customWidth="1"/>
    <col min="45" max="45" width="20.28515625" style="1" customWidth="1"/>
    <col min="46" max="46" width="18.28515625" style="1" customWidth="1"/>
    <col min="47" max="47" width="14.7109375" style="1" customWidth="1"/>
    <col min="48" max="48" width="17" style="1" customWidth="1"/>
    <col min="49" max="49" width="15.28515625" style="1" customWidth="1"/>
    <col min="50" max="51" width="19.42578125" style="1" customWidth="1"/>
    <col min="52" max="52" width="21.42578125" style="1" customWidth="1"/>
    <col min="53" max="53" width="21.7109375" style="1" customWidth="1"/>
    <col min="54" max="54" width="19.42578125" style="1" customWidth="1"/>
    <col min="55" max="55" width="19.7109375" style="1" customWidth="1"/>
    <col min="56" max="56" width="18.42578125" style="1" customWidth="1"/>
    <col min="57" max="57" width="18.7109375" style="1" customWidth="1"/>
    <col min="58" max="59" width="20.7109375" style="1" customWidth="1"/>
    <col min="60" max="60" width="18.7109375" style="1" customWidth="1"/>
    <col min="61" max="61" width="19" style="1" customWidth="1"/>
    <col min="62" max="62" width="15.28515625" style="1" customWidth="1"/>
    <col min="63" max="63" width="15.42578125" style="1" customWidth="1"/>
    <col min="64" max="64" width="17.42578125" style="1" customWidth="1"/>
    <col min="65" max="65" width="17.7109375" style="1" customWidth="1"/>
    <col min="66" max="66" width="15.42578125" style="1" customWidth="1"/>
    <col min="67" max="67" width="15.7109375" style="1" customWidth="1"/>
    <col min="68" max="16384" width="8.7109375" style="1"/>
  </cols>
  <sheetData>
    <row r="1" spans="1:67" ht="18.399999999999999" customHeight="1" x14ac:dyDescent="0.2">
      <c r="A1" s="132" t="s">
        <v>382</v>
      </c>
      <c r="B1" s="132"/>
      <c r="C1" s="132"/>
      <c r="D1" s="132"/>
      <c r="E1" s="132"/>
      <c r="F1" s="132"/>
      <c r="G1" s="132"/>
      <c r="H1" s="132"/>
      <c r="I1" s="132"/>
      <c r="J1" s="2"/>
    </row>
    <row r="2" spans="1:67" ht="40.5" customHeight="1" x14ac:dyDescent="0.2">
      <c r="A2" s="121" t="s">
        <v>315</v>
      </c>
      <c r="B2" s="121"/>
      <c r="C2" s="121"/>
      <c r="D2" s="121"/>
      <c r="E2" s="121"/>
      <c r="F2" s="121"/>
      <c r="G2" s="121"/>
      <c r="H2" s="121"/>
      <c r="I2" s="121"/>
      <c r="J2" s="133"/>
    </row>
    <row r="3" spans="1:67" ht="15" customHeight="1" x14ac:dyDescent="0.2">
      <c r="A3" s="122"/>
      <c r="B3" s="88" t="s">
        <v>316</v>
      </c>
      <c r="C3" s="88"/>
      <c r="D3" s="88"/>
      <c r="E3" s="88"/>
      <c r="F3" s="88"/>
      <c r="G3" s="88"/>
      <c r="H3" s="88"/>
      <c r="I3" s="88"/>
      <c r="J3" s="134"/>
    </row>
    <row r="4" spans="1:67" ht="13.5" thickBot="1" x14ac:dyDescent="0.25">
      <c r="A4" s="108"/>
      <c r="B4" s="123" t="s">
        <v>2</v>
      </c>
      <c r="C4" s="123"/>
      <c r="D4" s="48"/>
      <c r="E4" s="123" t="s">
        <v>3</v>
      </c>
      <c r="F4" s="123"/>
      <c r="G4" s="48"/>
      <c r="H4" s="123" t="s">
        <v>4</v>
      </c>
      <c r="I4" s="123"/>
      <c r="J4" s="4"/>
      <c r="L4" s="77" t="s">
        <v>383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9"/>
    </row>
    <row r="5" spans="1:67" ht="27" x14ac:dyDescent="0.2">
      <c r="A5" s="107" t="s">
        <v>95</v>
      </c>
      <c r="B5" s="70" t="s">
        <v>318</v>
      </c>
      <c r="C5" s="71" t="s">
        <v>8</v>
      </c>
      <c r="D5" s="71"/>
      <c r="E5" s="70" t="s">
        <v>318</v>
      </c>
      <c r="F5" s="71" t="s">
        <v>8</v>
      </c>
      <c r="G5" s="71"/>
      <c r="H5" s="70" t="s">
        <v>318</v>
      </c>
      <c r="I5" s="71" t="s">
        <v>8</v>
      </c>
      <c r="J5" s="4"/>
      <c r="L5" s="7" t="s">
        <v>189</v>
      </c>
      <c r="M5" s="8" t="s">
        <v>10</v>
      </c>
      <c r="N5" s="8" t="s">
        <v>319</v>
      </c>
      <c r="O5" s="8" t="s">
        <v>320</v>
      </c>
      <c r="P5" s="8" t="s">
        <v>321</v>
      </c>
      <c r="Q5" s="8" t="s">
        <v>322</v>
      </c>
      <c r="R5" s="8" t="s">
        <v>323</v>
      </c>
      <c r="S5" s="8" t="s">
        <v>324</v>
      </c>
      <c r="T5" s="8" t="s">
        <v>325</v>
      </c>
      <c r="U5" s="8" t="s">
        <v>326</v>
      </c>
      <c r="V5" s="8" t="s">
        <v>327</v>
      </c>
      <c r="W5" s="8" t="s">
        <v>328</v>
      </c>
      <c r="X5" s="8" t="s">
        <v>329</v>
      </c>
      <c r="Y5" s="8" t="s">
        <v>330</v>
      </c>
      <c r="Z5" s="8" t="s">
        <v>331</v>
      </c>
      <c r="AA5" s="8" t="s">
        <v>332</v>
      </c>
      <c r="AB5" s="8" t="s">
        <v>333</v>
      </c>
      <c r="AC5" s="8" t="s">
        <v>334</v>
      </c>
      <c r="AD5" s="8" t="s">
        <v>335</v>
      </c>
      <c r="AE5" s="8" t="s">
        <v>336</v>
      </c>
      <c r="AF5" s="8" t="s">
        <v>337</v>
      </c>
      <c r="AG5" s="8" t="s">
        <v>338</v>
      </c>
      <c r="AH5" s="8" t="s">
        <v>339</v>
      </c>
      <c r="AI5" s="8" t="s">
        <v>340</v>
      </c>
      <c r="AJ5" s="8" t="s">
        <v>341</v>
      </c>
      <c r="AK5" s="8" t="s">
        <v>342</v>
      </c>
      <c r="AL5" s="8" t="s">
        <v>343</v>
      </c>
      <c r="AM5" s="8" t="s">
        <v>344</v>
      </c>
      <c r="AN5" s="8" t="s">
        <v>345</v>
      </c>
      <c r="AO5" s="8" t="s">
        <v>346</v>
      </c>
      <c r="AP5" s="8" t="s">
        <v>347</v>
      </c>
      <c r="AQ5" s="8" t="s">
        <v>348</v>
      </c>
      <c r="AR5" s="8" t="s">
        <v>349</v>
      </c>
      <c r="AS5" s="8" t="s">
        <v>350</v>
      </c>
      <c r="AT5" s="8" t="s">
        <v>351</v>
      </c>
      <c r="AU5" s="8" t="s">
        <v>352</v>
      </c>
      <c r="AV5" s="8" t="s">
        <v>353</v>
      </c>
      <c r="AW5" s="8" t="s">
        <v>354</v>
      </c>
      <c r="AX5" s="8" t="s">
        <v>355</v>
      </c>
      <c r="AY5" s="8" t="s">
        <v>356</v>
      </c>
      <c r="AZ5" s="8" t="s">
        <v>357</v>
      </c>
      <c r="BA5" s="8" t="s">
        <v>358</v>
      </c>
      <c r="BB5" s="8" t="s">
        <v>359</v>
      </c>
      <c r="BC5" s="8" t="s">
        <v>360</v>
      </c>
      <c r="BD5" s="8" t="s">
        <v>361</v>
      </c>
      <c r="BE5" s="8" t="s">
        <v>362</v>
      </c>
      <c r="BF5" s="8" t="s">
        <v>363</v>
      </c>
      <c r="BG5" s="8" t="s">
        <v>364</v>
      </c>
      <c r="BH5" s="8" t="s">
        <v>365</v>
      </c>
      <c r="BI5" s="8" t="s">
        <v>366</v>
      </c>
      <c r="BJ5" s="8" t="s">
        <v>367</v>
      </c>
      <c r="BK5" s="8" t="s">
        <v>368</v>
      </c>
      <c r="BL5" s="8" t="s">
        <v>369</v>
      </c>
      <c r="BM5" s="8" t="s">
        <v>370</v>
      </c>
      <c r="BN5" s="8" t="s">
        <v>371</v>
      </c>
      <c r="BO5" s="8" t="s">
        <v>372</v>
      </c>
    </row>
    <row r="6" spans="1:67" ht="15" customHeight="1" x14ac:dyDescent="0.2">
      <c r="A6" s="18" t="s">
        <v>96</v>
      </c>
      <c r="B6" s="124"/>
      <c r="C6" s="125"/>
      <c r="D6" s="96"/>
      <c r="E6" s="124"/>
      <c r="F6" s="125"/>
      <c r="G6" s="96"/>
      <c r="H6" s="124"/>
      <c r="I6" s="125"/>
      <c r="L6" s="11">
        <v>1</v>
      </c>
      <c r="M6" s="126" t="str">
        <f>VLOOKUP($L6,[4]TABLE9_1_B!$A:$ZZ,MATCH(M$5,[4]TABLE9_1_B!$A$1:$ZZ$1,0),FALSE)</f>
        <v>15-24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</row>
    <row r="7" spans="1:67" ht="15" customHeight="1" x14ac:dyDescent="0.2">
      <c r="A7" s="18" t="s">
        <v>97</v>
      </c>
      <c r="B7" s="124"/>
      <c r="C7" s="125"/>
      <c r="D7" s="96"/>
      <c r="E7" s="124"/>
      <c r="F7" s="125"/>
      <c r="G7" s="96"/>
      <c r="H7" s="124"/>
      <c r="I7" s="125"/>
      <c r="L7" s="11">
        <v>2</v>
      </c>
      <c r="M7" s="128" t="str">
        <f>VLOOKUP($L7,[4]TABLE9_1_B!$A:$ZZ,MATCH(M$5,[4]TABLE9_1_B!$A$1:$ZZ$1,0),FALSE)</f>
        <v>25-34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</row>
    <row r="8" spans="1:67" ht="15" customHeight="1" x14ac:dyDescent="0.2">
      <c r="A8" s="18" t="s">
        <v>98</v>
      </c>
      <c r="B8" s="124"/>
      <c r="C8" s="125"/>
      <c r="D8" s="96"/>
      <c r="E8" s="124"/>
      <c r="F8" s="125"/>
      <c r="G8" s="96"/>
      <c r="H8" s="124"/>
      <c r="I8" s="125"/>
      <c r="L8" s="11">
        <v>3</v>
      </c>
      <c r="M8" s="128" t="str">
        <f>VLOOKUP($L8,[4]TABLE9_1_B!$A:$ZZ,MATCH(M$5,[4]TABLE9_1_B!$A$1:$ZZ$1,0),FALSE)</f>
        <v>35-49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</row>
    <row r="9" spans="1:67" ht="15" customHeight="1" x14ac:dyDescent="0.2">
      <c r="A9" s="18" t="s">
        <v>99</v>
      </c>
      <c r="B9" s="124"/>
      <c r="C9" s="125"/>
      <c r="D9" s="96"/>
      <c r="E9" s="124"/>
      <c r="F9" s="125"/>
      <c r="G9" s="96"/>
      <c r="H9" s="124"/>
      <c r="I9" s="125"/>
      <c r="L9" s="11">
        <v>4</v>
      </c>
      <c r="M9" s="128" t="str">
        <f>VLOOKUP($L9,[4]TABLE9_1_B!$A:$ZZ,MATCH(M$5,[4]TABLE9_1_B!$A$1:$ZZ$1,0),FALSE)</f>
        <v>15-49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1:67" ht="15" customHeight="1" x14ac:dyDescent="0.2">
      <c r="A10" s="18" t="s">
        <v>100</v>
      </c>
      <c r="B10" s="124"/>
      <c r="C10" s="125"/>
      <c r="D10" s="96"/>
      <c r="E10" s="124"/>
      <c r="F10" s="125"/>
      <c r="G10" s="96"/>
      <c r="H10" s="124"/>
      <c r="I10" s="125"/>
      <c r="L10" s="11">
        <v>5</v>
      </c>
      <c r="M10" s="128" t="str">
        <f>VLOOKUP($L10,[4]TABLE9_1_B!$A:$ZZ,MATCH(M$5,[4]TABLE9_1_B!$A$1:$ZZ$1,0),FALSE)</f>
        <v>50+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1:67" ht="15" customHeight="1" x14ac:dyDescent="0.2">
      <c r="A11" s="18" t="s">
        <v>242</v>
      </c>
      <c r="B11" s="124"/>
      <c r="C11" s="125"/>
      <c r="D11" s="96"/>
      <c r="E11" s="124"/>
      <c r="F11" s="125"/>
      <c r="G11" s="96"/>
      <c r="H11" s="124"/>
      <c r="I11" s="125"/>
      <c r="L11" s="36">
        <v>6</v>
      </c>
      <c r="M11" s="129" t="str">
        <f>VLOOKUP($L11,[4]TABLE9_1_B!$A:$ZZ,MATCH(M$5,[4]TABLE9_1_B!$A$1:$ZZ$1,0),FALSE)</f>
        <v>15+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</row>
    <row r="12" spans="1:67" ht="15" customHeight="1" x14ac:dyDescent="0.2">
      <c r="A12" s="52"/>
      <c r="B12" s="109" t="s">
        <v>384</v>
      </c>
      <c r="C12" s="109"/>
      <c r="D12" s="109"/>
      <c r="E12" s="109"/>
      <c r="F12" s="109"/>
      <c r="G12" s="109"/>
      <c r="H12" s="109"/>
      <c r="I12" s="109"/>
      <c r="J12" s="134"/>
    </row>
    <row r="13" spans="1:67" ht="12.75" x14ac:dyDescent="0.2">
      <c r="A13" s="45"/>
      <c r="B13" s="109" t="s">
        <v>2</v>
      </c>
      <c r="C13" s="109"/>
      <c r="D13" s="48"/>
      <c r="E13" s="109" t="s">
        <v>3</v>
      </c>
      <c r="F13" s="109"/>
      <c r="G13" s="48"/>
      <c r="H13" s="123" t="s">
        <v>4</v>
      </c>
      <c r="I13" s="123"/>
      <c r="J13" s="4"/>
    </row>
    <row r="14" spans="1:67" ht="27" x14ac:dyDescent="0.2">
      <c r="A14" s="107" t="s">
        <v>95</v>
      </c>
      <c r="B14" s="70" t="s">
        <v>374</v>
      </c>
      <c r="C14" s="71" t="s">
        <v>8</v>
      </c>
      <c r="D14" s="71"/>
      <c r="E14" s="70" t="s">
        <v>374</v>
      </c>
      <c r="F14" s="71" t="s">
        <v>8</v>
      </c>
      <c r="G14" s="71"/>
      <c r="H14" s="70" t="s">
        <v>374</v>
      </c>
      <c r="I14" s="71" t="s">
        <v>8</v>
      </c>
      <c r="J14" s="4"/>
    </row>
    <row r="15" spans="1:67" ht="15" customHeight="1" x14ac:dyDescent="0.2">
      <c r="A15" s="18" t="s">
        <v>96</v>
      </c>
      <c r="B15" s="124"/>
      <c r="C15" s="125"/>
      <c r="D15" s="96"/>
      <c r="E15" s="124"/>
      <c r="F15" s="125"/>
      <c r="G15" s="96"/>
      <c r="H15" s="124"/>
      <c r="I15" s="125"/>
    </row>
    <row r="16" spans="1:67" ht="15" customHeight="1" x14ac:dyDescent="0.2">
      <c r="A16" s="18" t="s">
        <v>97</v>
      </c>
      <c r="B16" s="124"/>
      <c r="C16" s="125"/>
      <c r="D16" s="96"/>
      <c r="E16" s="124"/>
      <c r="F16" s="125"/>
      <c r="G16" s="96"/>
      <c r="H16" s="124"/>
      <c r="I16" s="125"/>
    </row>
    <row r="17" spans="1:10" ht="15" customHeight="1" x14ac:dyDescent="0.2">
      <c r="A17" s="18" t="s">
        <v>98</v>
      </c>
      <c r="B17" s="124"/>
      <c r="C17" s="125"/>
      <c r="D17" s="96"/>
      <c r="E17" s="124"/>
      <c r="F17" s="125"/>
      <c r="G17" s="96"/>
      <c r="H17" s="124"/>
      <c r="I17" s="125"/>
    </row>
    <row r="18" spans="1:10" ht="15" customHeight="1" x14ac:dyDescent="0.2">
      <c r="A18" s="18" t="s">
        <v>99</v>
      </c>
      <c r="B18" s="124"/>
      <c r="C18" s="125"/>
      <c r="D18" s="96"/>
      <c r="E18" s="124"/>
      <c r="F18" s="125"/>
      <c r="G18" s="96"/>
      <c r="H18" s="124"/>
      <c r="I18" s="125"/>
    </row>
    <row r="19" spans="1:10" ht="15" customHeight="1" x14ac:dyDescent="0.2">
      <c r="A19" s="18" t="s">
        <v>100</v>
      </c>
      <c r="B19" s="124"/>
      <c r="C19" s="125"/>
      <c r="D19" s="96"/>
      <c r="E19" s="124"/>
      <c r="F19" s="125"/>
      <c r="G19" s="96"/>
      <c r="H19" s="124"/>
      <c r="I19" s="125"/>
    </row>
    <row r="20" spans="1:10" ht="15" customHeight="1" x14ac:dyDescent="0.2">
      <c r="A20" s="18" t="s">
        <v>242</v>
      </c>
      <c r="B20" s="124"/>
      <c r="C20" s="125"/>
      <c r="D20" s="96"/>
      <c r="E20" s="124"/>
      <c r="F20" s="125"/>
      <c r="G20" s="96"/>
      <c r="H20" s="124"/>
      <c r="I20" s="125"/>
    </row>
    <row r="21" spans="1:10" ht="16.5" customHeight="1" x14ac:dyDescent="0.2">
      <c r="A21" s="52"/>
      <c r="B21" s="109" t="s">
        <v>385</v>
      </c>
      <c r="C21" s="109"/>
      <c r="D21" s="109"/>
      <c r="E21" s="109"/>
      <c r="F21" s="109"/>
      <c r="G21" s="109"/>
      <c r="H21" s="109"/>
      <c r="I21" s="109"/>
      <c r="J21" s="134"/>
    </row>
    <row r="22" spans="1:10" ht="16.5" customHeight="1" x14ac:dyDescent="0.2">
      <c r="A22" s="45"/>
      <c r="B22" s="109" t="s">
        <v>2</v>
      </c>
      <c r="C22" s="109"/>
      <c r="D22" s="48"/>
      <c r="E22" s="109" t="s">
        <v>3</v>
      </c>
      <c r="F22" s="109"/>
      <c r="G22" s="48"/>
      <c r="H22" s="123" t="s">
        <v>4</v>
      </c>
      <c r="I22" s="123"/>
      <c r="J22" s="4"/>
    </row>
    <row r="23" spans="1:10" ht="27" x14ac:dyDescent="0.2">
      <c r="A23" s="107" t="s">
        <v>95</v>
      </c>
      <c r="B23" s="70" t="s">
        <v>376</v>
      </c>
      <c r="C23" s="71" t="s">
        <v>8</v>
      </c>
      <c r="D23" s="71"/>
      <c r="E23" s="70" t="s">
        <v>376</v>
      </c>
      <c r="F23" s="71" t="s">
        <v>8</v>
      </c>
      <c r="G23" s="71"/>
      <c r="H23" s="70" t="s">
        <v>376</v>
      </c>
      <c r="I23" s="71" t="s">
        <v>8</v>
      </c>
      <c r="J23" s="4"/>
    </row>
    <row r="24" spans="1:10" ht="15" customHeight="1" x14ac:dyDescent="0.2">
      <c r="A24" s="18" t="s">
        <v>96</v>
      </c>
      <c r="B24" s="124"/>
      <c r="C24" s="125"/>
      <c r="D24" s="72"/>
      <c r="E24" s="124"/>
      <c r="F24" s="125"/>
      <c r="G24" s="72"/>
      <c r="H24" s="124"/>
      <c r="I24" s="125"/>
    </row>
    <row r="25" spans="1:10" ht="15" customHeight="1" x14ac:dyDescent="0.2">
      <c r="A25" s="18" t="s">
        <v>97</v>
      </c>
      <c r="B25" s="124"/>
      <c r="C25" s="125"/>
      <c r="D25" s="72"/>
      <c r="E25" s="124"/>
      <c r="F25" s="125"/>
      <c r="G25" s="72"/>
      <c r="H25" s="124"/>
      <c r="I25" s="125"/>
    </row>
    <row r="26" spans="1:10" ht="15" customHeight="1" x14ac:dyDescent="0.2">
      <c r="A26" s="18" t="s">
        <v>98</v>
      </c>
      <c r="B26" s="124"/>
      <c r="C26" s="125"/>
      <c r="D26" s="72"/>
      <c r="E26" s="124"/>
      <c r="F26" s="125"/>
      <c r="G26" s="72"/>
      <c r="H26" s="124"/>
      <c r="I26" s="125"/>
    </row>
    <row r="27" spans="1:10" ht="15" customHeight="1" x14ac:dyDescent="0.2">
      <c r="A27" s="18" t="s">
        <v>99</v>
      </c>
      <c r="B27" s="124"/>
      <c r="C27" s="125"/>
      <c r="D27" s="72"/>
      <c r="E27" s="124"/>
      <c r="F27" s="125"/>
      <c r="G27" s="72"/>
      <c r="H27" s="124"/>
      <c r="I27" s="125"/>
    </row>
    <row r="28" spans="1:10" ht="15" customHeight="1" x14ac:dyDescent="0.2">
      <c r="A28" s="18" t="s">
        <v>100</v>
      </c>
      <c r="B28" s="124"/>
      <c r="C28" s="125"/>
      <c r="D28" s="72"/>
      <c r="E28" s="124"/>
      <c r="F28" s="125"/>
      <c r="G28" s="72"/>
      <c r="H28" s="124"/>
      <c r="I28" s="125"/>
    </row>
    <row r="29" spans="1:10" ht="15" customHeight="1" x14ac:dyDescent="0.2">
      <c r="A29" s="18" t="s">
        <v>242</v>
      </c>
      <c r="B29" s="124"/>
      <c r="C29" s="125"/>
      <c r="D29" s="72"/>
      <c r="E29" s="124"/>
      <c r="F29" s="125"/>
      <c r="G29" s="72"/>
      <c r="H29" s="124"/>
      <c r="I29" s="125"/>
    </row>
    <row r="30" spans="1:10" ht="175.5" customHeight="1" thickBot="1" x14ac:dyDescent="0.25">
      <c r="A30" s="131" t="s">
        <v>386</v>
      </c>
      <c r="B30" s="87"/>
      <c r="C30" s="87"/>
      <c r="D30" s="87"/>
      <c r="E30" s="87"/>
      <c r="F30" s="87"/>
      <c r="G30" s="87"/>
      <c r="H30" s="87"/>
      <c r="I30" s="87"/>
      <c r="J30" s="20"/>
    </row>
    <row r="31" spans="1:10" ht="15" customHeight="1" x14ac:dyDescent="0.2">
      <c r="A31" s="28" t="s">
        <v>103</v>
      </c>
      <c r="B31" s="45"/>
      <c r="C31" s="45"/>
      <c r="D31" s="45"/>
      <c r="E31" s="45"/>
      <c r="F31" s="45"/>
      <c r="G31" s="45"/>
      <c r="H31" s="45"/>
      <c r="I31" s="45"/>
    </row>
    <row r="32" spans="1:10" ht="15" customHeight="1" x14ac:dyDescent="0.2">
      <c r="B32" s="45"/>
      <c r="C32" s="45"/>
      <c r="D32" s="45"/>
      <c r="E32" s="45"/>
      <c r="F32" s="45"/>
      <c r="G32" s="45"/>
      <c r="H32" s="45"/>
      <c r="I32" s="45"/>
    </row>
    <row r="33" spans="1:9" ht="15" customHeight="1" x14ac:dyDescent="0.2">
      <c r="B33" s="45"/>
      <c r="C33" s="45"/>
      <c r="D33" s="45"/>
      <c r="E33" s="45"/>
      <c r="F33" s="45"/>
      <c r="G33" s="45"/>
      <c r="H33" s="45"/>
      <c r="I33" s="45"/>
    </row>
    <row r="34" spans="1:9" ht="15" customHeight="1" x14ac:dyDescent="0.2">
      <c r="A34" s="29" t="s">
        <v>104</v>
      </c>
      <c r="B34" s="45"/>
      <c r="C34" s="45"/>
      <c r="D34" s="45"/>
      <c r="E34" s="45"/>
      <c r="F34" s="45"/>
      <c r="G34" s="45"/>
      <c r="H34" s="45"/>
      <c r="I34" s="45"/>
    </row>
    <row r="35" spans="1:9" ht="15" customHeight="1" x14ac:dyDescent="0.2">
      <c r="A35" s="10" t="s">
        <v>105</v>
      </c>
      <c r="B35" s="1" t="s">
        <v>244</v>
      </c>
    </row>
    <row r="36" spans="1:9" ht="15" customHeight="1" x14ac:dyDescent="0.2">
      <c r="A36" s="10" t="s">
        <v>107</v>
      </c>
      <c r="B36" s="1" t="s">
        <v>378</v>
      </c>
    </row>
    <row r="37" spans="1:9" ht="15" customHeight="1" x14ac:dyDescent="0.2">
      <c r="A37" s="30" t="s">
        <v>109</v>
      </c>
      <c r="B37" s="1" t="s">
        <v>379</v>
      </c>
    </row>
    <row r="38" spans="1:9" ht="15" customHeight="1" x14ac:dyDescent="0.2">
      <c r="A38" s="30"/>
      <c r="B38" s="1" t="s">
        <v>380</v>
      </c>
    </row>
    <row r="39" spans="1:9" ht="15" customHeight="1" x14ac:dyDescent="0.2">
      <c r="A39" s="30"/>
      <c r="B39" s="1" t="s">
        <v>381</v>
      </c>
    </row>
    <row r="40" spans="1:9" ht="15" customHeight="1" x14ac:dyDescent="0.2">
      <c r="A40" s="30" t="s">
        <v>110</v>
      </c>
      <c r="B40" s="1" t="s">
        <v>246</v>
      </c>
    </row>
    <row r="41" spans="1:9" ht="15" customHeight="1" x14ac:dyDescent="0.2">
      <c r="A41" s="30" t="s">
        <v>121</v>
      </c>
      <c r="B41" s="1" t="s">
        <v>122</v>
      </c>
    </row>
    <row r="42" spans="1:9" ht="15" customHeight="1" x14ac:dyDescent="0.2">
      <c r="A42" s="10" t="s">
        <v>123</v>
      </c>
      <c r="B42" s="1" t="s">
        <v>124</v>
      </c>
    </row>
  </sheetData>
  <mergeCells count="16">
    <mergeCell ref="B21:I21"/>
    <mergeCell ref="B22:C22"/>
    <mergeCell ref="E22:F22"/>
    <mergeCell ref="H22:I22"/>
    <mergeCell ref="A30:I30"/>
    <mergeCell ref="B12:I12"/>
    <mergeCell ref="B13:C13"/>
    <mergeCell ref="E13:F13"/>
    <mergeCell ref="H13:I13"/>
    <mergeCell ref="A1:I1"/>
    <mergeCell ref="A2:I2"/>
    <mergeCell ref="B3:I3"/>
    <mergeCell ref="L4:BO4"/>
    <mergeCell ref="B4:C4"/>
    <mergeCell ref="E4:F4"/>
    <mergeCell ref="H4:I4"/>
  </mergeCells>
  <hyperlinks>
    <hyperlink ref="A31" location="TOC!A1" display="Return to TOC" xr:uid="{6F8A11B2-D7D1-47CC-94F7-94634988FFA8}"/>
  </hyperlinks>
  <pageMargins left="0.7" right="0.7" top="0.75" bottom="0.75" header="0.3" footer="0.3"/>
  <pageSetup scale="1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F88F-6A47-4873-94A5-63912561B695}">
  <sheetPr>
    <pageSetUpPr fitToPage="1"/>
  </sheetPr>
  <dimension ref="A1:BO42"/>
  <sheetViews>
    <sheetView zoomScaleNormal="100" workbookViewId="0">
      <selection activeCell="A6" sqref="A6"/>
    </sheetView>
  </sheetViews>
  <sheetFormatPr defaultColWidth="8.7109375" defaultRowHeight="12.75" x14ac:dyDescent="0.2"/>
  <cols>
    <col min="1" max="1" width="30.7109375" style="45" customWidth="1"/>
    <col min="2" max="2" width="14.7109375" style="45" customWidth="1"/>
    <col min="3" max="3" width="8.7109375" style="45" customWidth="1"/>
    <col min="4" max="4" width="1.7109375" style="45" customWidth="1"/>
    <col min="5" max="5" width="14.7109375" style="45" customWidth="1"/>
    <col min="6" max="6" width="8.7109375" style="45" customWidth="1"/>
    <col min="7" max="7" width="1.7109375" style="45" customWidth="1"/>
    <col min="8" max="8" width="14.7109375" style="45" customWidth="1"/>
    <col min="9" max="9" width="8.7109375" style="45" customWidth="1"/>
    <col min="10" max="10" width="8.7109375" style="1"/>
    <col min="11" max="11" width="11.28515625" style="1" customWidth="1"/>
    <col min="12" max="67" width="8.7109375" style="1" customWidth="1"/>
    <col min="68" max="16384" width="8.7109375" style="1"/>
  </cols>
  <sheetData>
    <row r="1" spans="1:67" ht="31.15" customHeight="1" x14ac:dyDescent="0.2">
      <c r="A1" s="85" t="s">
        <v>387</v>
      </c>
      <c r="B1" s="85"/>
      <c r="C1" s="85"/>
      <c r="D1" s="85"/>
      <c r="E1" s="85"/>
      <c r="F1" s="85"/>
      <c r="G1" s="85"/>
      <c r="H1" s="85"/>
      <c r="I1" s="85"/>
    </row>
    <row r="2" spans="1:67" ht="40.15" customHeight="1" x14ac:dyDescent="0.2">
      <c r="A2" s="74" t="s">
        <v>388</v>
      </c>
      <c r="B2" s="74"/>
      <c r="C2" s="74"/>
      <c r="D2" s="74"/>
      <c r="E2" s="74"/>
      <c r="F2" s="74"/>
      <c r="G2" s="74"/>
      <c r="H2" s="74"/>
      <c r="I2" s="74"/>
    </row>
    <row r="3" spans="1:67" ht="15" customHeight="1" x14ac:dyDescent="0.2">
      <c r="A3" s="122"/>
      <c r="B3" s="88" t="s">
        <v>316</v>
      </c>
      <c r="C3" s="88"/>
      <c r="D3" s="88"/>
      <c r="E3" s="88"/>
      <c r="F3" s="88"/>
      <c r="G3" s="88"/>
      <c r="H3" s="88"/>
      <c r="I3" s="88"/>
    </row>
    <row r="4" spans="1:67" ht="15" customHeight="1" thickBot="1" x14ac:dyDescent="0.25">
      <c r="A4" s="108"/>
      <c r="B4" s="123" t="s">
        <v>2</v>
      </c>
      <c r="C4" s="123"/>
      <c r="D4" s="48"/>
      <c r="E4" s="123" t="s">
        <v>3</v>
      </c>
      <c r="F4" s="123"/>
      <c r="G4" s="48"/>
      <c r="H4" s="123" t="s">
        <v>4</v>
      </c>
      <c r="I4" s="123"/>
      <c r="L4" s="77" t="s">
        <v>389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9"/>
    </row>
    <row r="5" spans="1:67" ht="39.75" x14ac:dyDescent="0.2">
      <c r="A5" s="107" t="s">
        <v>95</v>
      </c>
      <c r="B5" s="70" t="s">
        <v>318</v>
      </c>
      <c r="C5" s="71" t="s">
        <v>8</v>
      </c>
      <c r="D5" s="71"/>
      <c r="E5" s="70" t="s">
        <v>318</v>
      </c>
      <c r="F5" s="71" t="s">
        <v>8</v>
      </c>
      <c r="G5" s="71"/>
      <c r="H5" s="70" t="s">
        <v>318</v>
      </c>
      <c r="I5" s="71" t="s">
        <v>8</v>
      </c>
      <c r="L5" s="7" t="s">
        <v>189</v>
      </c>
      <c r="M5" s="8" t="s">
        <v>10</v>
      </c>
      <c r="N5" s="8" t="s">
        <v>319</v>
      </c>
      <c r="O5" s="8" t="s">
        <v>320</v>
      </c>
      <c r="P5" s="8" t="s">
        <v>321</v>
      </c>
      <c r="Q5" s="8" t="s">
        <v>322</v>
      </c>
      <c r="R5" s="8" t="s">
        <v>323</v>
      </c>
      <c r="S5" s="8" t="s">
        <v>324</v>
      </c>
      <c r="T5" s="8" t="s">
        <v>325</v>
      </c>
      <c r="U5" s="8" t="s">
        <v>326</v>
      </c>
      <c r="V5" s="8" t="s">
        <v>327</v>
      </c>
      <c r="W5" s="8" t="s">
        <v>328</v>
      </c>
      <c r="X5" s="8" t="s">
        <v>329</v>
      </c>
      <c r="Y5" s="8" t="s">
        <v>330</v>
      </c>
      <c r="Z5" s="8" t="s">
        <v>331</v>
      </c>
      <c r="AA5" s="8" t="s">
        <v>332</v>
      </c>
      <c r="AB5" s="8" t="s">
        <v>333</v>
      </c>
      <c r="AC5" s="8" t="s">
        <v>334</v>
      </c>
      <c r="AD5" s="8" t="s">
        <v>335</v>
      </c>
      <c r="AE5" s="8" t="s">
        <v>336</v>
      </c>
      <c r="AF5" s="8" t="s">
        <v>337</v>
      </c>
      <c r="AG5" s="8" t="s">
        <v>338</v>
      </c>
      <c r="AH5" s="8" t="s">
        <v>339</v>
      </c>
      <c r="AI5" s="8" t="s">
        <v>340</v>
      </c>
      <c r="AJ5" s="8" t="s">
        <v>341</v>
      </c>
      <c r="AK5" s="8" t="s">
        <v>342</v>
      </c>
      <c r="AL5" s="8" t="s">
        <v>343</v>
      </c>
      <c r="AM5" s="8" t="s">
        <v>344</v>
      </c>
      <c r="AN5" s="8" t="s">
        <v>345</v>
      </c>
      <c r="AO5" s="8" t="s">
        <v>346</v>
      </c>
      <c r="AP5" s="8" t="s">
        <v>347</v>
      </c>
      <c r="AQ5" s="8" t="s">
        <v>348</v>
      </c>
      <c r="AR5" s="8" t="s">
        <v>349</v>
      </c>
      <c r="AS5" s="8" t="s">
        <v>350</v>
      </c>
      <c r="AT5" s="8" t="s">
        <v>351</v>
      </c>
      <c r="AU5" s="8" t="s">
        <v>352</v>
      </c>
      <c r="AV5" s="8" t="s">
        <v>353</v>
      </c>
      <c r="AW5" s="8" t="s">
        <v>354</v>
      </c>
      <c r="AX5" s="8" t="s">
        <v>355</v>
      </c>
      <c r="AY5" s="8" t="s">
        <v>356</v>
      </c>
      <c r="AZ5" s="8" t="s">
        <v>357</v>
      </c>
      <c r="BA5" s="8" t="s">
        <v>358</v>
      </c>
      <c r="BB5" s="8" t="s">
        <v>359</v>
      </c>
      <c r="BC5" s="8" t="s">
        <v>360</v>
      </c>
      <c r="BD5" s="8" t="s">
        <v>361</v>
      </c>
      <c r="BE5" s="8" t="s">
        <v>362</v>
      </c>
      <c r="BF5" s="8" t="s">
        <v>363</v>
      </c>
      <c r="BG5" s="8" t="s">
        <v>364</v>
      </c>
      <c r="BH5" s="8" t="s">
        <v>365</v>
      </c>
      <c r="BI5" s="8" t="s">
        <v>366</v>
      </c>
      <c r="BJ5" s="8" t="s">
        <v>367</v>
      </c>
      <c r="BK5" s="8" t="s">
        <v>368</v>
      </c>
      <c r="BL5" s="8" t="s">
        <v>369</v>
      </c>
      <c r="BM5" s="8" t="s">
        <v>370</v>
      </c>
      <c r="BN5" s="8" t="s">
        <v>371</v>
      </c>
      <c r="BO5" s="8" t="s">
        <v>372</v>
      </c>
    </row>
    <row r="6" spans="1:67" ht="15" customHeight="1" x14ac:dyDescent="0.2">
      <c r="A6" s="18" t="s">
        <v>96</v>
      </c>
      <c r="B6" s="124"/>
      <c r="C6" s="125"/>
      <c r="D6" s="96"/>
      <c r="E6" s="124"/>
      <c r="F6" s="125"/>
      <c r="G6" s="96"/>
      <c r="H6" s="124"/>
      <c r="I6" s="125"/>
      <c r="L6" s="11">
        <v>1</v>
      </c>
      <c r="M6" s="126" t="str">
        <f>VLOOKUP($L6,[4]TABLE9_2_A!$A:$ZZ,MATCH(M$5,[4]TABLE9_2_A!$A$1:$ZZ$1,0),FALSE)</f>
        <v>15-24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</row>
    <row r="7" spans="1:67" ht="15" customHeight="1" x14ac:dyDescent="0.2">
      <c r="A7" s="18" t="s">
        <v>97</v>
      </c>
      <c r="B7" s="124"/>
      <c r="C7" s="125"/>
      <c r="D7" s="96"/>
      <c r="E7" s="124"/>
      <c r="F7" s="125"/>
      <c r="G7" s="96"/>
      <c r="H7" s="124"/>
      <c r="I7" s="125"/>
      <c r="L7" s="11">
        <v>2</v>
      </c>
      <c r="M7" s="128" t="str">
        <f>VLOOKUP($L7,[4]TABLE9_2_A!$A:$ZZ,MATCH(M$5,[4]TABLE9_2_A!$A$1:$ZZ$1,0),FALSE)</f>
        <v>25-34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</row>
    <row r="8" spans="1:67" ht="15" customHeight="1" x14ac:dyDescent="0.2">
      <c r="A8" s="18" t="s">
        <v>98</v>
      </c>
      <c r="B8" s="124"/>
      <c r="C8" s="125"/>
      <c r="D8" s="96"/>
      <c r="E8" s="124"/>
      <c r="F8" s="125"/>
      <c r="G8" s="96"/>
      <c r="H8" s="124"/>
      <c r="I8" s="125"/>
      <c r="L8" s="11">
        <v>3</v>
      </c>
      <c r="M8" s="128" t="str">
        <f>VLOOKUP($L8,[4]TABLE9_2_A!$A:$ZZ,MATCH(M$5,[4]TABLE9_2_A!$A$1:$ZZ$1,0),FALSE)</f>
        <v>35-49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</row>
    <row r="9" spans="1:67" ht="15" customHeight="1" x14ac:dyDescent="0.2">
      <c r="A9" s="18" t="s">
        <v>99</v>
      </c>
      <c r="B9" s="124"/>
      <c r="C9" s="125"/>
      <c r="D9" s="96"/>
      <c r="E9" s="124"/>
      <c r="F9" s="125"/>
      <c r="G9" s="96"/>
      <c r="H9" s="124"/>
      <c r="I9" s="125"/>
      <c r="L9" s="11">
        <v>4</v>
      </c>
      <c r="M9" s="128" t="str">
        <f>VLOOKUP($L9,[4]TABLE9_2_A!$A:$ZZ,MATCH(M$5,[4]TABLE9_2_A!$A$1:$ZZ$1,0),FALSE)</f>
        <v>15-49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1:67" ht="15" customHeight="1" x14ac:dyDescent="0.2">
      <c r="A10" s="18" t="s">
        <v>100</v>
      </c>
      <c r="B10" s="124"/>
      <c r="C10" s="125"/>
      <c r="D10" s="96"/>
      <c r="E10" s="124"/>
      <c r="F10" s="125"/>
      <c r="G10" s="96"/>
      <c r="H10" s="124"/>
      <c r="I10" s="125"/>
      <c r="L10" s="11">
        <v>5</v>
      </c>
      <c r="M10" s="128" t="str">
        <f>VLOOKUP($L10,[4]TABLE9_2_A!$A:$ZZ,MATCH(M$5,[4]TABLE9_2_A!$A$1:$ZZ$1,0),FALSE)</f>
        <v>50+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1:67" ht="15" customHeight="1" x14ac:dyDescent="0.2">
      <c r="A11" s="18" t="s">
        <v>242</v>
      </c>
      <c r="B11" s="124"/>
      <c r="C11" s="125"/>
      <c r="D11" s="96"/>
      <c r="E11" s="124"/>
      <c r="F11" s="125"/>
      <c r="G11" s="96"/>
      <c r="H11" s="124"/>
      <c r="I11" s="125"/>
      <c r="L11" s="36">
        <v>6</v>
      </c>
      <c r="M11" s="129" t="str">
        <f>VLOOKUP($L11,[4]TABLE9_2_A!$A:$ZZ,MATCH(M$5,[4]TABLE9_2_A!$A$1:$ZZ$1,0),FALSE)</f>
        <v>15+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</row>
    <row r="12" spans="1:67" x14ac:dyDescent="0.2">
      <c r="A12" s="52"/>
      <c r="B12" s="109" t="s">
        <v>373</v>
      </c>
      <c r="C12" s="109"/>
      <c r="D12" s="109"/>
      <c r="E12" s="109"/>
      <c r="F12" s="109"/>
      <c r="G12" s="109"/>
      <c r="H12" s="109"/>
      <c r="I12" s="109"/>
    </row>
    <row r="13" spans="1:67" x14ac:dyDescent="0.2">
      <c r="B13" s="123" t="s">
        <v>2</v>
      </c>
      <c r="C13" s="123"/>
      <c r="D13" s="48"/>
      <c r="E13" s="123" t="s">
        <v>3</v>
      </c>
      <c r="F13" s="123"/>
      <c r="G13" s="48"/>
      <c r="H13" s="123" t="s">
        <v>4</v>
      </c>
      <c r="I13" s="123"/>
    </row>
    <row r="14" spans="1:67" ht="27" x14ac:dyDescent="0.2">
      <c r="A14" s="107" t="s">
        <v>95</v>
      </c>
      <c r="B14" s="70" t="s">
        <v>390</v>
      </c>
      <c r="C14" s="71" t="s">
        <v>8</v>
      </c>
      <c r="D14" s="71"/>
      <c r="E14" s="70" t="s">
        <v>390</v>
      </c>
      <c r="F14" s="71" t="s">
        <v>8</v>
      </c>
      <c r="G14" s="71"/>
      <c r="H14" s="70" t="s">
        <v>390</v>
      </c>
      <c r="I14" s="71" t="s">
        <v>8</v>
      </c>
    </row>
    <row r="15" spans="1:67" x14ac:dyDescent="0.2">
      <c r="A15" s="18" t="s">
        <v>96</v>
      </c>
      <c r="B15" s="124"/>
      <c r="C15" s="125"/>
      <c r="D15" s="96"/>
      <c r="E15" s="124"/>
      <c r="F15" s="125"/>
      <c r="G15" s="96"/>
      <c r="H15" s="124"/>
      <c r="I15" s="125"/>
    </row>
    <row r="16" spans="1:67" x14ac:dyDescent="0.2">
      <c r="A16" s="18" t="s">
        <v>97</v>
      </c>
      <c r="B16" s="124"/>
      <c r="C16" s="125"/>
      <c r="D16" s="96"/>
      <c r="E16" s="124"/>
      <c r="F16" s="125"/>
      <c r="G16" s="96"/>
      <c r="H16" s="124"/>
      <c r="I16" s="125"/>
    </row>
    <row r="17" spans="1:9" x14ac:dyDescent="0.2">
      <c r="A17" s="18" t="s">
        <v>98</v>
      </c>
      <c r="B17" s="124"/>
      <c r="C17" s="125"/>
      <c r="D17" s="96"/>
      <c r="E17" s="124"/>
      <c r="F17" s="125"/>
      <c r="G17" s="96"/>
      <c r="H17" s="124"/>
      <c r="I17" s="125"/>
    </row>
    <row r="18" spans="1:9" x14ac:dyDescent="0.2">
      <c r="A18" s="18" t="s">
        <v>99</v>
      </c>
      <c r="B18" s="124"/>
      <c r="C18" s="125"/>
      <c r="D18" s="96"/>
      <c r="E18" s="124"/>
      <c r="F18" s="125"/>
      <c r="G18" s="96"/>
      <c r="H18" s="124"/>
      <c r="I18" s="125"/>
    </row>
    <row r="19" spans="1:9" x14ac:dyDescent="0.2">
      <c r="A19" s="18" t="s">
        <v>100</v>
      </c>
      <c r="B19" s="124"/>
      <c r="C19" s="125"/>
      <c r="D19" s="96"/>
      <c r="E19" s="124"/>
      <c r="F19" s="125"/>
      <c r="G19" s="96"/>
      <c r="H19" s="124"/>
      <c r="I19" s="125"/>
    </row>
    <row r="20" spans="1:9" x14ac:dyDescent="0.2">
      <c r="A20" s="18" t="s">
        <v>242</v>
      </c>
      <c r="B20" s="124"/>
      <c r="C20" s="125"/>
      <c r="D20" s="96"/>
      <c r="E20" s="124"/>
      <c r="F20" s="125"/>
      <c r="G20" s="96"/>
      <c r="H20" s="124"/>
      <c r="I20" s="125"/>
    </row>
    <row r="21" spans="1:9" x14ac:dyDescent="0.2">
      <c r="A21" s="52"/>
      <c r="B21" s="109" t="s">
        <v>375</v>
      </c>
      <c r="C21" s="109"/>
      <c r="D21" s="109"/>
      <c r="E21" s="109"/>
      <c r="F21" s="109"/>
      <c r="G21" s="109"/>
      <c r="H21" s="109"/>
      <c r="I21" s="109"/>
    </row>
    <row r="22" spans="1:9" x14ac:dyDescent="0.2">
      <c r="B22" s="123" t="s">
        <v>2</v>
      </c>
      <c r="C22" s="123"/>
      <c r="D22" s="48"/>
      <c r="E22" s="123" t="s">
        <v>3</v>
      </c>
      <c r="F22" s="123"/>
      <c r="G22" s="48"/>
      <c r="H22" s="123" t="s">
        <v>4</v>
      </c>
      <c r="I22" s="123"/>
    </row>
    <row r="23" spans="1:9" ht="31.9" customHeight="1" x14ac:dyDescent="0.2">
      <c r="A23" s="107" t="s">
        <v>95</v>
      </c>
      <c r="B23" s="70" t="s">
        <v>391</v>
      </c>
      <c r="C23" s="71" t="s">
        <v>8</v>
      </c>
      <c r="D23" s="71"/>
      <c r="E23" s="70" t="s">
        <v>391</v>
      </c>
      <c r="F23" s="71" t="s">
        <v>8</v>
      </c>
      <c r="G23" s="71"/>
      <c r="H23" s="70" t="s">
        <v>391</v>
      </c>
      <c r="I23" s="71" t="s">
        <v>8</v>
      </c>
    </row>
    <row r="24" spans="1:9" x14ac:dyDescent="0.2">
      <c r="A24" s="18" t="s">
        <v>96</v>
      </c>
      <c r="B24" s="124"/>
      <c r="C24" s="125"/>
      <c r="D24" s="72"/>
      <c r="E24" s="124"/>
      <c r="F24" s="125"/>
      <c r="G24" s="72"/>
      <c r="H24" s="124"/>
      <c r="I24" s="125"/>
    </row>
    <row r="25" spans="1:9" x14ac:dyDescent="0.2">
      <c r="A25" s="18" t="s">
        <v>97</v>
      </c>
      <c r="B25" s="124"/>
      <c r="C25" s="125"/>
      <c r="D25" s="72"/>
      <c r="E25" s="124"/>
      <c r="F25" s="125"/>
      <c r="G25" s="72"/>
      <c r="H25" s="124"/>
      <c r="I25" s="125"/>
    </row>
    <row r="26" spans="1:9" x14ac:dyDescent="0.2">
      <c r="A26" s="18" t="s">
        <v>98</v>
      </c>
      <c r="B26" s="124"/>
      <c r="C26" s="125"/>
      <c r="D26" s="72"/>
      <c r="E26" s="124"/>
      <c r="F26" s="125"/>
      <c r="G26" s="72"/>
      <c r="H26" s="124"/>
      <c r="I26" s="125"/>
    </row>
    <row r="27" spans="1:9" x14ac:dyDescent="0.2">
      <c r="A27" s="18" t="s">
        <v>99</v>
      </c>
      <c r="B27" s="124"/>
      <c r="C27" s="125"/>
      <c r="D27" s="72"/>
      <c r="E27" s="124"/>
      <c r="F27" s="125"/>
      <c r="G27" s="72"/>
      <c r="H27" s="124"/>
      <c r="I27" s="125"/>
    </row>
    <row r="28" spans="1:9" x14ac:dyDescent="0.2">
      <c r="A28" s="18" t="s">
        <v>100</v>
      </c>
      <c r="B28" s="124"/>
      <c r="C28" s="125"/>
      <c r="D28" s="72"/>
      <c r="E28" s="124"/>
      <c r="F28" s="125"/>
      <c r="G28" s="72"/>
      <c r="H28" s="124"/>
      <c r="I28" s="125"/>
    </row>
    <row r="29" spans="1:9" x14ac:dyDescent="0.2">
      <c r="A29" s="18" t="s">
        <v>242</v>
      </c>
      <c r="B29" s="124"/>
      <c r="C29" s="125"/>
      <c r="D29" s="72"/>
      <c r="E29" s="124"/>
      <c r="F29" s="125"/>
      <c r="G29" s="72"/>
      <c r="H29" s="124"/>
      <c r="I29" s="125"/>
    </row>
    <row r="30" spans="1:9" ht="174.75" customHeight="1" thickBot="1" x14ac:dyDescent="0.25">
      <c r="A30" s="131" t="s">
        <v>392</v>
      </c>
      <c r="B30" s="86"/>
      <c r="C30" s="86"/>
      <c r="D30" s="86"/>
      <c r="E30" s="86"/>
      <c r="F30" s="86"/>
      <c r="G30" s="86"/>
      <c r="H30" s="86"/>
      <c r="I30" s="86"/>
    </row>
    <row r="31" spans="1:9" ht="15" x14ac:dyDescent="0.2">
      <c r="A31" s="28" t="s">
        <v>103</v>
      </c>
    </row>
    <row r="32" spans="1:9" x14ac:dyDescent="0.2">
      <c r="A32" s="1"/>
    </row>
    <row r="33" spans="1:2" x14ac:dyDescent="0.2">
      <c r="A33" s="1"/>
    </row>
    <row r="34" spans="1:2" x14ac:dyDescent="0.2">
      <c r="A34" s="29" t="s">
        <v>104</v>
      </c>
    </row>
    <row r="35" spans="1:2" x14ac:dyDescent="0.2">
      <c r="A35" s="10" t="s">
        <v>105</v>
      </c>
      <c r="B35" s="1" t="s">
        <v>244</v>
      </c>
    </row>
    <row r="36" spans="1:2" x14ac:dyDescent="0.2">
      <c r="A36" s="10" t="s">
        <v>107</v>
      </c>
      <c r="B36" s="1" t="s">
        <v>393</v>
      </c>
    </row>
    <row r="37" spans="1:2" x14ac:dyDescent="0.2">
      <c r="A37" s="30" t="s">
        <v>109</v>
      </c>
      <c r="B37" s="1" t="s">
        <v>394</v>
      </c>
    </row>
    <row r="38" spans="1:2" x14ac:dyDescent="0.2">
      <c r="B38" s="1" t="s">
        <v>395</v>
      </c>
    </row>
    <row r="39" spans="1:2" x14ac:dyDescent="0.2">
      <c r="B39" s="1" t="s">
        <v>396</v>
      </c>
    </row>
    <row r="40" spans="1:2" x14ac:dyDescent="0.2">
      <c r="A40" s="30" t="s">
        <v>110</v>
      </c>
      <c r="B40" s="1" t="s">
        <v>246</v>
      </c>
    </row>
    <row r="41" spans="1:2" x14ac:dyDescent="0.2">
      <c r="A41" s="30" t="s">
        <v>121</v>
      </c>
      <c r="B41" s="1" t="s">
        <v>122</v>
      </c>
    </row>
    <row r="42" spans="1:2" x14ac:dyDescent="0.2">
      <c r="A42" s="10" t="s">
        <v>123</v>
      </c>
      <c r="B42" s="1" t="s">
        <v>124</v>
      </c>
    </row>
  </sheetData>
  <mergeCells count="16">
    <mergeCell ref="B21:I21"/>
    <mergeCell ref="B22:C22"/>
    <mergeCell ref="E22:F22"/>
    <mergeCell ref="H22:I22"/>
    <mergeCell ref="A30:I30"/>
    <mergeCell ref="B12:I12"/>
    <mergeCell ref="B13:C13"/>
    <mergeCell ref="E13:F13"/>
    <mergeCell ref="H13:I13"/>
    <mergeCell ref="A1:I1"/>
    <mergeCell ref="A2:I2"/>
    <mergeCell ref="B3:I3"/>
    <mergeCell ref="L4:BO4"/>
    <mergeCell ref="B4:C4"/>
    <mergeCell ref="E4:F4"/>
    <mergeCell ref="H4:I4"/>
  </mergeCells>
  <hyperlinks>
    <hyperlink ref="A31" location="TOC!A1" display="Return to TOC" xr:uid="{718D8ADC-0CB9-42F3-9B5E-C5E4AB04D420}"/>
  </hyperlinks>
  <pageMargins left="0.7" right="0.7" top="0.75" bottom="0.75" header="0.3" footer="0.3"/>
  <pageSetup scale="1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4397-AE47-4B6D-A9ED-C86B8DB57E97}">
  <sheetPr>
    <pageSetUpPr fitToPage="1"/>
  </sheetPr>
  <dimension ref="A1:BO44"/>
  <sheetViews>
    <sheetView zoomScale="90" zoomScaleNormal="90" workbookViewId="0">
      <selection activeCell="P21" sqref="P21"/>
    </sheetView>
  </sheetViews>
  <sheetFormatPr defaultColWidth="8.7109375" defaultRowHeight="15" customHeight="1" x14ac:dyDescent="0.2"/>
  <cols>
    <col min="1" max="1" width="30.7109375" style="45" customWidth="1"/>
    <col min="2" max="2" width="14.7109375" style="45" customWidth="1"/>
    <col min="3" max="3" width="8.7109375" style="45" customWidth="1"/>
    <col min="4" max="4" width="1.7109375" style="45" customWidth="1"/>
    <col min="5" max="5" width="14.7109375" style="45" customWidth="1"/>
    <col min="6" max="6" width="8.7109375" style="45" customWidth="1"/>
    <col min="7" max="7" width="1.7109375" style="45" customWidth="1"/>
    <col min="8" max="8" width="14.7109375" style="45" customWidth="1"/>
    <col min="9" max="9" width="8.7109375" style="45" customWidth="1"/>
    <col min="10" max="10" width="8.7109375" style="1" customWidth="1"/>
    <col min="11" max="11" width="8.7109375" style="1"/>
    <col min="12" max="67" width="8.7109375" style="1" customWidth="1"/>
    <col min="68" max="16384" width="8.7109375" style="1"/>
  </cols>
  <sheetData>
    <row r="1" spans="1:67" ht="27" customHeight="1" x14ac:dyDescent="0.2">
      <c r="A1" s="85" t="s">
        <v>397</v>
      </c>
      <c r="B1" s="85"/>
      <c r="C1" s="85"/>
      <c r="D1" s="85"/>
      <c r="E1" s="85"/>
      <c r="F1" s="85"/>
      <c r="G1" s="85"/>
      <c r="H1" s="85"/>
      <c r="I1" s="85"/>
      <c r="J1" s="2"/>
    </row>
    <row r="2" spans="1:67" ht="46.15" customHeight="1" x14ac:dyDescent="0.2">
      <c r="A2" s="74" t="s">
        <v>388</v>
      </c>
      <c r="B2" s="74"/>
      <c r="C2" s="74"/>
      <c r="D2" s="74"/>
      <c r="E2" s="74"/>
      <c r="F2" s="74"/>
      <c r="G2" s="74"/>
      <c r="H2" s="74"/>
      <c r="I2" s="74"/>
      <c r="J2" s="133"/>
    </row>
    <row r="3" spans="1:67" ht="15" customHeight="1" x14ac:dyDescent="0.2">
      <c r="A3" s="122"/>
      <c r="B3" s="88" t="s">
        <v>316</v>
      </c>
      <c r="C3" s="88"/>
      <c r="D3" s="88"/>
      <c r="E3" s="88"/>
      <c r="F3" s="88"/>
      <c r="G3" s="88"/>
      <c r="H3" s="88"/>
      <c r="I3" s="88"/>
      <c r="J3" s="134"/>
    </row>
    <row r="4" spans="1:67" ht="13.5" thickBot="1" x14ac:dyDescent="0.25">
      <c r="A4" s="108"/>
      <c r="B4" s="123" t="s">
        <v>2</v>
      </c>
      <c r="C4" s="123"/>
      <c r="D4" s="48"/>
      <c r="E4" s="123" t="s">
        <v>3</v>
      </c>
      <c r="F4" s="123"/>
      <c r="G4" s="48"/>
      <c r="H4" s="123" t="s">
        <v>4</v>
      </c>
      <c r="I4" s="123"/>
      <c r="J4" s="4"/>
      <c r="L4" s="77" t="s">
        <v>398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9"/>
    </row>
    <row r="5" spans="1:67" ht="39.75" x14ac:dyDescent="0.2">
      <c r="A5" s="107" t="s">
        <v>95</v>
      </c>
      <c r="B5" s="70" t="s">
        <v>399</v>
      </c>
      <c r="C5" s="71" t="s">
        <v>8</v>
      </c>
      <c r="D5" s="71"/>
      <c r="E5" s="70" t="s">
        <v>318</v>
      </c>
      <c r="F5" s="71" t="s">
        <v>8</v>
      </c>
      <c r="G5" s="71"/>
      <c r="H5" s="70" t="s">
        <v>399</v>
      </c>
      <c r="I5" s="71" t="s">
        <v>8</v>
      </c>
      <c r="J5" s="48"/>
      <c r="L5" s="7" t="s">
        <v>189</v>
      </c>
      <c r="M5" s="8" t="s">
        <v>10</v>
      </c>
      <c r="N5" s="8" t="s">
        <v>319</v>
      </c>
      <c r="O5" s="8" t="s">
        <v>320</v>
      </c>
      <c r="P5" s="8" t="s">
        <v>321</v>
      </c>
      <c r="Q5" s="8" t="s">
        <v>322</v>
      </c>
      <c r="R5" s="8" t="s">
        <v>323</v>
      </c>
      <c r="S5" s="8" t="s">
        <v>324</v>
      </c>
      <c r="T5" s="8" t="s">
        <v>325</v>
      </c>
      <c r="U5" s="8" t="s">
        <v>326</v>
      </c>
      <c r="V5" s="8" t="s">
        <v>327</v>
      </c>
      <c r="W5" s="8" t="s">
        <v>328</v>
      </c>
      <c r="X5" s="8" t="s">
        <v>329</v>
      </c>
      <c r="Y5" s="8" t="s">
        <v>330</v>
      </c>
      <c r="Z5" s="8" t="s">
        <v>331</v>
      </c>
      <c r="AA5" s="8" t="s">
        <v>332</v>
      </c>
      <c r="AB5" s="8" t="s">
        <v>333</v>
      </c>
      <c r="AC5" s="8" t="s">
        <v>334</v>
      </c>
      <c r="AD5" s="8" t="s">
        <v>335</v>
      </c>
      <c r="AE5" s="8" t="s">
        <v>336</v>
      </c>
      <c r="AF5" s="8" t="s">
        <v>337</v>
      </c>
      <c r="AG5" s="8" t="s">
        <v>338</v>
      </c>
      <c r="AH5" s="8" t="s">
        <v>339</v>
      </c>
      <c r="AI5" s="8" t="s">
        <v>340</v>
      </c>
      <c r="AJ5" s="8" t="s">
        <v>341</v>
      </c>
      <c r="AK5" s="8" t="s">
        <v>342</v>
      </c>
      <c r="AL5" s="8" t="s">
        <v>343</v>
      </c>
      <c r="AM5" s="8" t="s">
        <v>344</v>
      </c>
      <c r="AN5" s="8" t="s">
        <v>345</v>
      </c>
      <c r="AO5" s="8" t="s">
        <v>346</v>
      </c>
      <c r="AP5" s="8" t="s">
        <v>347</v>
      </c>
      <c r="AQ5" s="8" t="s">
        <v>348</v>
      </c>
      <c r="AR5" s="8" t="s">
        <v>349</v>
      </c>
      <c r="AS5" s="8" t="s">
        <v>350</v>
      </c>
      <c r="AT5" s="8" t="s">
        <v>351</v>
      </c>
      <c r="AU5" s="8" t="s">
        <v>352</v>
      </c>
      <c r="AV5" s="8" t="s">
        <v>353</v>
      </c>
      <c r="AW5" s="8" t="s">
        <v>354</v>
      </c>
      <c r="AX5" s="8" t="s">
        <v>355</v>
      </c>
      <c r="AY5" s="8" t="s">
        <v>356</v>
      </c>
      <c r="AZ5" s="8" t="s">
        <v>357</v>
      </c>
      <c r="BA5" s="8" t="s">
        <v>358</v>
      </c>
      <c r="BB5" s="8" t="s">
        <v>359</v>
      </c>
      <c r="BC5" s="8" t="s">
        <v>360</v>
      </c>
      <c r="BD5" s="8" t="s">
        <v>361</v>
      </c>
      <c r="BE5" s="8" t="s">
        <v>362</v>
      </c>
      <c r="BF5" s="8" t="s">
        <v>363</v>
      </c>
      <c r="BG5" s="8" t="s">
        <v>364</v>
      </c>
      <c r="BH5" s="8" t="s">
        <v>365</v>
      </c>
      <c r="BI5" s="8" t="s">
        <v>366</v>
      </c>
      <c r="BJ5" s="8" t="s">
        <v>367</v>
      </c>
      <c r="BK5" s="8" t="s">
        <v>368</v>
      </c>
      <c r="BL5" s="8" t="s">
        <v>369</v>
      </c>
      <c r="BM5" s="8" t="s">
        <v>370</v>
      </c>
      <c r="BN5" s="8" t="s">
        <v>371</v>
      </c>
      <c r="BO5" s="8" t="s">
        <v>372</v>
      </c>
    </row>
    <row r="6" spans="1:67" ht="15" customHeight="1" x14ac:dyDescent="0.2">
      <c r="A6" s="18" t="s">
        <v>96</v>
      </c>
      <c r="B6" s="124"/>
      <c r="C6" s="125"/>
      <c r="D6" s="96"/>
      <c r="E6" s="124"/>
      <c r="F6" s="125"/>
      <c r="G6" s="96"/>
      <c r="H6" s="124"/>
      <c r="I6" s="125"/>
      <c r="L6" s="11">
        <v>1</v>
      </c>
      <c r="M6" s="126" t="str">
        <f>VLOOKUP($L6,[4]TABLE9_2_B!$A:$ZZ,MATCH(M$5,[4]TABLE9_2_B!$A$1:$ZZ$1,0),FALSE)</f>
        <v>15-24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</row>
    <row r="7" spans="1:67" ht="15" customHeight="1" x14ac:dyDescent="0.2">
      <c r="A7" s="18" t="s">
        <v>97</v>
      </c>
      <c r="B7" s="124"/>
      <c r="C7" s="125"/>
      <c r="D7" s="96"/>
      <c r="E7" s="124"/>
      <c r="F7" s="125"/>
      <c r="G7" s="96"/>
      <c r="H7" s="124"/>
      <c r="I7" s="125"/>
      <c r="L7" s="11">
        <v>2</v>
      </c>
      <c r="M7" s="128" t="str">
        <f>VLOOKUP($L7,[4]TABLE9_2_B!$A:$ZZ,MATCH(M$5,[4]TABLE9_2_B!$A$1:$ZZ$1,0),FALSE)</f>
        <v>25-34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</row>
    <row r="8" spans="1:67" ht="15" customHeight="1" x14ac:dyDescent="0.2">
      <c r="A8" s="18" t="s">
        <v>98</v>
      </c>
      <c r="B8" s="124"/>
      <c r="C8" s="125"/>
      <c r="D8" s="96"/>
      <c r="E8" s="124"/>
      <c r="F8" s="125"/>
      <c r="G8" s="96"/>
      <c r="H8" s="124"/>
      <c r="I8" s="125"/>
      <c r="L8" s="11">
        <v>3</v>
      </c>
      <c r="M8" s="128" t="str">
        <f>VLOOKUP($L8,[4]TABLE9_2_B!$A:$ZZ,MATCH(M$5,[4]TABLE9_2_B!$A$1:$ZZ$1,0),FALSE)</f>
        <v>35-49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</row>
    <row r="9" spans="1:67" ht="15" customHeight="1" x14ac:dyDescent="0.2">
      <c r="A9" s="18" t="s">
        <v>99</v>
      </c>
      <c r="B9" s="124"/>
      <c r="C9" s="125"/>
      <c r="D9" s="96"/>
      <c r="E9" s="124"/>
      <c r="F9" s="125"/>
      <c r="G9" s="96"/>
      <c r="H9" s="124"/>
      <c r="I9" s="125"/>
      <c r="L9" s="11">
        <v>4</v>
      </c>
      <c r="M9" s="128" t="str">
        <f>VLOOKUP($L9,[4]TABLE9_2_B!$A:$ZZ,MATCH(M$5,[4]TABLE9_2_B!$A$1:$ZZ$1,0),FALSE)</f>
        <v>15-49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1:67" ht="15" customHeight="1" x14ac:dyDescent="0.2">
      <c r="A10" s="18" t="s">
        <v>100</v>
      </c>
      <c r="B10" s="124"/>
      <c r="C10" s="125"/>
      <c r="D10" s="96"/>
      <c r="E10" s="124"/>
      <c r="F10" s="125"/>
      <c r="G10" s="96"/>
      <c r="H10" s="124"/>
      <c r="I10" s="125"/>
      <c r="L10" s="11">
        <v>5</v>
      </c>
      <c r="M10" s="128" t="str">
        <f>VLOOKUP($L10,[4]TABLE9_2_B!$A:$ZZ,MATCH(M$5,[4]TABLE9_2_B!$A$1:$ZZ$1,0),FALSE)</f>
        <v>50+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1:67" ht="15" customHeight="1" x14ac:dyDescent="0.2">
      <c r="A11" s="18" t="s">
        <v>242</v>
      </c>
      <c r="B11" s="124"/>
      <c r="C11" s="125"/>
      <c r="D11" s="96"/>
      <c r="E11" s="124"/>
      <c r="F11" s="125"/>
      <c r="G11" s="96"/>
      <c r="H11" s="124"/>
      <c r="I11" s="125"/>
      <c r="L11" s="36">
        <v>6</v>
      </c>
      <c r="M11" s="129" t="str">
        <f>VLOOKUP($L11,[4]TABLE9_2_B!$A:$ZZ,MATCH(M$5,[4]TABLE9_2_B!$A$1:$ZZ$1,0),FALSE)</f>
        <v>15+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</row>
    <row r="12" spans="1:67" ht="15" customHeight="1" x14ac:dyDescent="0.2">
      <c r="A12" s="52"/>
      <c r="B12" s="109" t="s">
        <v>384</v>
      </c>
      <c r="C12" s="109"/>
      <c r="D12" s="109"/>
      <c r="E12" s="109"/>
      <c r="F12" s="109"/>
      <c r="G12" s="109"/>
      <c r="H12" s="109"/>
      <c r="I12" s="109"/>
      <c r="J12" s="134"/>
    </row>
    <row r="13" spans="1:67" ht="12.75" x14ac:dyDescent="0.2">
      <c r="B13" s="135" t="s">
        <v>2</v>
      </c>
      <c r="C13" s="135"/>
      <c r="D13" s="48"/>
      <c r="E13" s="135" t="s">
        <v>3</v>
      </c>
      <c r="F13" s="135"/>
      <c r="G13" s="48"/>
      <c r="H13" s="135" t="s">
        <v>4</v>
      </c>
      <c r="I13" s="135"/>
      <c r="J13" s="4"/>
    </row>
    <row r="14" spans="1:67" ht="27" x14ac:dyDescent="0.2">
      <c r="A14" s="107" t="s">
        <v>95</v>
      </c>
      <c r="B14" s="70" t="s">
        <v>390</v>
      </c>
      <c r="C14" s="71" t="s">
        <v>8</v>
      </c>
      <c r="D14" s="71"/>
      <c r="E14" s="70" t="s">
        <v>390</v>
      </c>
      <c r="F14" s="71" t="s">
        <v>8</v>
      </c>
      <c r="G14" s="71"/>
      <c r="H14" s="70" t="s">
        <v>390</v>
      </c>
      <c r="I14" s="71" t="s">
        <v>8</v>
      </c>
      <c r="J14" s="4"/>
    </row>
    <row r="15" spans="1:67" ht="15" customHeight="1" x14ac:dyDescent="0.2">
      <c r="A15" s="18" t="s">
        <v>96</v>
      </c>
      <c r="B15" s="124"/>
      <c r="C15" s="125"/>
      <c r="D15" s="96"/>
      <c r="E15" s="124"/>
      <c r="F15" s="125"/>
      <c r="G15" s="96"/>
      <c r="H15" s="124"/>
      <c r="I15" s="125"/>
    </row>
    <row r="16" spans="1:67" ht="15" customHeight="1" x14ac:dyDescent="0.2">
      <c r="A16" s="18" t="s">
        <v>97</v>
      </c>
      <c r="B16" s="124"/>
      <c r="C16" s="125"/>
      <c r="D16" s="96"/>
      <c r="E16" s="124"/>
      <c r="F16" s="125"/>
      <c r="G16" s="96"/>
      <c r="H16" s="124"/>
      <c r="I16" s="125"/>
    </row>
    <row r="17" spans="1:11" ht="15" customHeight="1" x14ac:dyDescent="0.2">
      <c r="A17" s="18" t="s">
        <v>98</v>
      </c>
      <c r="B17" s="124"/>
      <c r="C17" s="125"/>
      <c r="D17" s="96"/>
      <c r="E17" s="124"/>
      <c r="F17" s="125"/>
      <c r="G17" s="96"/>
      <c r="H17" s="124"/>
      <c r="I17" s="125"/>
    </row>
    <row r="18" spans="1:11" ht="15" customHeight="1" x14ac:dyDescent="0.2">
      <c r="A18" s="18" t="s">
        <v>99</v>
      </c>
      <c r="B18" s="124"/>
      <c r="C18" s="125"/>
      <c r="D18" s="96"/>
      <c r="E18" s="124"/>
      <c r="F18" s="125"/>
      <c r="G18" s="96"/>
      <c r="H18" s="124"/>
      <c r="I18" s="125"/>
    </row>
    <row r="19" spans="1:11" ht="15" customHeight="1" x14ac:dyDescent="0.2">
      <c r="A19" s="18" t="s">
        <v>100</v>
      </c>
      <c r="B19" s="124"/>
      <c r="C19" s="125"/>
      <c r="D19" s="96"/>
      <c r="E19" s="124"/>
      <c r="F19" s="125"/>
      <c r="G19" s="96"/>
      <c r="H19" s="124"/>
      <c r="I19" s="125"/>
    </row>
    <row r="20" spans="1:11" ht="15" customHeight="1" x14ac:dyDescent="0.2">
      <c r="A20" s="18" t="s">
        <v>242</v>
      </c>
      <c r="B20" s="124"/>
      <c r="C20" s="125"/>
      <c r="D20" s="96"/>
      <c r="E20" s="124"/>
      <c r="F20" s="125"/>
      <c r="G20" s="96"/>
      <c r="H20" s="124"/>
      <c r="I20" s="125"/>
    </row>
    <row r="21" spans="1:11" ht="15" customHeight="1" x14ac:dyDescent="0.2">
      <c r="A21" s="52"/>
      <c r="B21" s="109" t="s">
        <v>400</v>
      </c>
      <c r="C21" s="109"/>
      <c r="D21" s="109"/>
      <c r="E21" s="109"/>
      <c r="F21" s="109"/>
      <c r="G21" s="109"/>
      <c r="H21" s="109"/>
      <c r="I21" s="109"/>
      <c r="J21" s="134"/>
    </row>
    <row r="22" spans="1:11" ht="12.75" x14ac:dyDescent="0.2">
      <c r="B22" s="109" t="s">
        <v>2</v>
      </c>
      <c r="C22" s="109"/>
      <c r="D22" s="136"/>
      <c r="E22" s="109" t="s">
        <v>3</v>
      </c>
      <c r="F22" s="109"/>
      <c r="G22" s="136"/>
      <c r="H22" s="109" t="s">
        <v>4</v>
      </c>
      <c r="I22" s="109"/>
      <c r="J22" s="4"/>
    </row>
    <row r="23" spans="1:11" ht="27" x14ac:dyDescent="0.2">
      <c r="A23" s="107" t="s">
        <v>95</v>
      </c>
      <c r="B23" s="70" t="s">
        <v>391</v>
      </c>
      <c r="C23" s="71" t="s">
        <v>8</v>
      </c>
      <c r="D23" s="71"/>
      <c r="E23" s="70" t="s">
        <v>391</v>
      </c>
      <c r="F23" s="71" t="s">
        <v>8</v>
      </c>
      <c r="G23" s="71"/>
      <c r="H23" s="70" t="s">
        <v>391</v>
      </c>
      <c r="I23" s="71" t="s">
        <v>8</v>
      </c>
      <c r="J23" s="4"/>
    </row>
    <row r="24" spans="1:11" ht="15" customHeight="1" x14ac:dyDescent="0.2">
      <c r="A24" s="18" t="s">
        <v>96</v>
      </c>
      <c r="B24" s="124"/>
      <c r="C24" s="125"/>
      <c r="D24" s="72"/>
      <c r="E24" s="124"/>
      <c r="F24" s="125"/>
      <c r="G24" s="72"/>
      <c r="H24" s="124"/>
      <c r="I24" s="125"/>
    </row>
    <row r="25" spans="1:11" ht="15" customHeight="1" x14ac:dyDescent="0.2">
      <c r="A25" s="18" t="s">
        <v>97</v>
      </c>
      <c r="B25" s="124"/>
      <c r="C25" s="125"/>
      <c r="D25" s="72"/>
      <c r="E25" s="124"/>
      <c r="F25" s="125"/>
      <c r="G25" s="72"/>
      <c r="H25" s="124"/>
      <c r="I25" s="125"/>
    </row>
    <row r="26" spans="1:11" ht="15" customHeight="1" x14ac:dyDescent="0.2">
      <c r="A26" s="18" t="s">
        <v>98</v>
      </c>
      <c r="B26" s="124"/>
      <c r="C26" s="125"/>
      <c r="D26" s="72"/>
      <c r="E26" s="124"/>
      <c r="F26" s="125"/>
      <c r="G26" s="72"/>
      <c r="H26" s="124"/>
      <c r="I26" s="125"/>
    </row>
    <row r="27" spans="1:11" ht="15" customHeight="1" x14ac:dyDescent="0.2">
      <c r="A27" s="18" t="s">
        <v>99</v>
      </c>
      <c r="B27" s="124"/>
      <c r="C27" s="125"/>
      <c r="D27" s="72"/>
      <c r="E27" s="124"/>
      <c r="F27" s="125"/>
      <c r="G27" s="72"/>
      <c r="H27" s="124"/>
      <c r="I27" s="125"/>
    </row>
    <row r="28" spans="1:11" ht="15" customHeight="1" x14ac:dyDescent="0.2">
      <c r="A28" s="18" t="s">
        <v>100</v>
      </c>
      <c r="B28" s="124"/>
      <c r="C28" s="125"/>
      <c r="D28" s="72"/>
      <c r="E28" s="124"/>
      <c r="F28" s="125"/>
      <c r="G28" s="72"/>
      <c r="H28" s="124"/>
      <c r="I28" s="125"/>
    </row>
    <row r="29" spans="1:11" ht="15" customHeight="1" x14ac:dyDescent="0.2">
      <c r="A29" s="18" t="s">
        <v>242</v>
      </c>
      <c r="B29" s="124"/>
      <c r="C29" s="125"/>
      <c r="D29" s="72"/>
      <c r="E29" s="124"/>
      <c r="F29" s="125"/>
      <c r="G29" s="72"/>
      <c r="H29" s="124"/>
      <c r="I29" s="125"/>
      <c r="K29" s="1" t="s">
        <v>401</v>
      </c>
    </row>
    <row r="30" spans="1:11" ht="196.5" customHeight="1" thickBot="1" x14ac:dyDescent="0.25">
      <c r="A30" s="131" t="s">
        <v>402</v>
      </c>
      <c r="B30" s="86"/>
      <c r="C30" s="86"/>
      <c r="D30" s="86"/>
      <c r="E30" s="86"/>
      <c r="F30" s="86"/>
      <c r="G30" s="86"/>
      <c r="H30" s="86"/>
      <c r="I30" s="86"/>
    </row>
    <row r="33" spans="1:2" ht="15" customHeight="1" x14ac:dyDescent="0.2">
      <c r="A33" s="28" t="s">
        <v>103</v>
      </c>
    </row>
    <row r="34" spans="1:2" ht="15" customHeight="1" x14ac:dyDescent="0.2">
      <c r="A34" s="1"/>
    </row>
    <row r="35" spans="1:2" ht="15" customHeight="1" x14ac:dyDescent="0.2">
      <c r="A35" s="1"/>
    </row>
    <row r="36" spans="1:2" ht="15" customHeight="1" x14ac:dyDescent="0.2">
      <c r="A36" s="29" t="s">
        <v>104</v>
      </c>
    </row>
    <row r="37" spans="1:2" ht="15" customHeight="1" x14ac:dyDescent="0.2">
      <c r="A37" s="10" t="s">
        <v>105</v>
      </c>
      <c r="B37" s="1" t="s">
        <v>244</v>
      </c>
    </row>
    <row r="38" spans="1:2" ht="15" customHeight="1" x14ac:dyDescent="0.2">
      <c r="A38" s="10" t="s">
        <v>107</v>
      </c>
      <c r="B38" s="1" t="s">
        <v>393</v>
      </c>
    </row>
    <row r="39" spans="1:2" ht="15" customHeight="1" x14ac:dyDescent="0.2">
      <c r="A39" s="30" t="s">
        <v>109</v>
      </c>
      <c r="B39" s="1" t="s">
        <v>394</v>
      </c>
    </row>
    <row r="40" spans="1:2" ht="15" customHeight="1" x14ac:dyDescent="0.2">
      <c r="B40" s="1" t="s">
        <v>395</v>
      </c>
    </row>
    <row r="41" spans="1:2" ht="15" customHeight="1" x14ac:dyDescent="0.2">
      <c r="B41" s="1" t="s">
        <v>396</v>
      </c>
    </row>
    <row r="42" spans="1:2" ht="15" customHeight="1" x14ac:dyDescent="0.2">
      <c r="A42" s="30" t="s">
        <v>110</v>
      </c>
      <c r="B42" s="1" t="s">
        <v>246</v>
      </c>
    </row>
    <row r="43" spans="1:2" ht="15" customHeight="1" x14ac:dyDescent="0.2">
      <c r="A43" s="30" t="s">
        <v>121</v>
      </c>
      <c r="B43" s="1" t="s">
        <v>122</v>
      </c>
    </row>
    <row r="44" spans="1:2" ht="15" customHeight="1" x14ac:dyDescent="0.2">
      <c r="A44" s="10" t="s">
        <v>123</v>
      </c>
      <c r="B44" s="1" t="s">
        <v>124</v>
      </c>
    </row>
  </sheetData>
  <mergeCells count="16">
    <mergeCell ref="B21:I21"/>
    <mergeCell ref="B22:C22"/>
    <mergeCell ref="E22:F22"/>
    <mergeCell ref="H22:I22"/>
    <mergeCell ref="A30:I30"/>
    <mergeCell ref="B12:I12"/>
    <mergeCell ref="B13:C13"/>
    <mergeCell ref="E13:F13"/>
    <mergeCell ref="H13:I13"/>
    <mergeCell ref="A1:I1"/>
    <mergeCell ref="A2:I2"/>
    <mergeCell ref="B3:I3"/>
    <mergeCell ref="L4:BO4"/>
    <mergeCell ref="B4:C4"/>
    <mergeCell ref="E4:F4"/>
    <mergeCell ref="H4:I4"/>
  </mergeCells>
  <hyperlinks>
    <hyperlink ref="A33" location="TOC!A1" display="Return to TOC" xr:uid="{F7689AF8-DEE0-4EF5-8621-86B0BF81413C}"/>
  </hyperlinks>
  <pageMargins left="0.7" right="0.7" top="0.75" bottom="0.75" header="0.3" footer="0.3"/>
  <pageSetup scale="1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CB9F-345D-411F-A969-001204331BD9}">
  <sheetPr>
    <pageSetUpPr fitToPage="1"/>
  </sheetPr>
  <dimension ref="A1:AE104"/>
  <sheetViews>
    <sheetView zoomScaleNormal="100" workbookViewId="0">
      <pane ySplit="4" topLeftCell="A77" activePane="bottomLeft" state="frozen"/>
      <selection activeCell="J6" sqref="J6"/>
      <selection pane="bottomLeft" activeCell="J6" sqref="J6"/>
    </sheetView>
  </sheetViews>
  <sheetFormatPr defaultColWidth="8.7109375" defaultRowHeight="15" customHeight="1" x14ac:dyDescent="0.2"/>
  <cols>
    <col min="1" max="1" width="33.140625" style="1" customWidth="1"/>
    <col min="2" max="2" width="12.7109375" style="1" customWidth="1"/>
    <col min="3" max="3" width="10.7109375" style="1" customWidth="1"/>
    <col min="4" max="4" width="1.7109375" style="1" customWidth="1"/>
    <col min="5" max="6" width="10.7109375" style="1" customWidth="1"/>
    <col min="7" max="7" width="1.7109375" style="1" customWidth="1"/>
    <col min="8" max="8" width="10.7109375" style="1" customWidth="1"/>
    <col min="9" max="9" width="12.28515625" style="1" customWidth="1"/>
    <col min="10" max="12" width="8.7109375" style="1"/>
    <col min="13" max="13" width="25.7109375" style="1" bestFit="1" customWidth="1"/>
    <col min="14" max="16384" width="8.7109375" style="1"/>
  </cols>
  <sheetData>
    <row r="1" spans="1:31" ht="15" customHeight="1" x14ac:dyDescent="0.2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31" ht="30" customHeight="1" x14ac:dyDescent="0.2">
      <c r="A2" s="74" t="s">
        <v>1</v>
      </c>
      <c r="B2" s="74"/>
      <c r="C2" s="74"/>
      <c r="D2" s="74"/>
      <c r="E2" s="74"/>
      <c r="F2" s="74"/>
      <c r="G2" s="74"/>
      <c r="H2" s="74"/>
      <c r="I2" s="74"/>
    </row>
    <row r="3" spans="1:31" ht="15" customHeight="1" thickBot="1" x14ac:dyDescent="0.25">
      <c r="A3" s="2"/>
      <c r="B3" s="75" t="s">
        <v>2</v>
      </c>
      <c r="C3" s="75"/>
      <c r="D3" s="4"/>
      <c r="E3" s="75" t="s">
        <v>3</v>
      </c>
      <c r="F3" s="75"/>
      <c r="G3" s="4"/>
      <c r="H3" s="75" t="s">
        <v>4</v>
      </c>
      <c r="I3" s="75"/>
      <c r="L3" s="77" t="s">
        <v>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</row>
    <row r="4" spans="1:31" ht="41.25" customHeight="1" x14ac:dyDescent="0.2">
      <c r="A4" s="5" t="s">
        <v>6</v>
      </c>
      <c r="B4" s="6" t="s">
        <v>7</v>
      </c>
      <c r="C4" s="3" t="s">
        <v>8</v>
      </c>
      <c r="D4" s="3"/>
      <c r="E4" s="6" t="s">
        <v>7</v>
      </c>
      <c r="F4" s="3" t="s">
        <v>8</v>
      </c>
      <c r="G4" s="3"/>
      <c r="H4" s="6" t="s">
        <v>7</v>
      </c>
      <c r="I4" s="3" t="s">
        <v>8</v>
      </c>
      <c r="L4" s="7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9" t="s">
        <v>28</v>
      </c>
    </row>
    <row r="5" spans="1:31" ht="15" customHeight="1" x14ac:dyDescent="0.2">
      <c r="A5" s="10" t="s">
        <v>29</v>
      </c>
      <c r="L5" s="11">
        <v>1</v>
      </c>
      <c r="M5" s="12" t="str">
        <f>IF(A5&lt;&gt;"", A5, "")</f>
        <v>Residence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6" spans="1:31" ht="15" customHeight="1" x14ac:dyDescent="0.2">
      <c r="A6" s="15" t="s">
        <v>30</v>
      </c>
      <c r="L6" s="11">
        <v>2</v>
      </c>
      <c r="M6" s="11" t="str">
        <f>IF(A6&lt;&gt;"", A6, "")</f>
        <v>Urban</v>
      </c>
      <c r="AE6" s="16"/>
    </row>
    <row r="7" spans="1:31" ht="15" customHeight="1" x14ac:dyDescent="0.2">
      <c r="A7" s="15" t="s">
        <v>31</v>
      </c>
      <c r="L7" s="11">
        <v>3</v>
      </c>
      <c r="M7" s="11" t="str">
        <f>IF(A7&lt;&gt;"", A7, "")</f>
        <v>Rural</v>
      </c>
      <c r="AE7" s="16"/>
    </row>
    <row r="8" spans="1:31" ht="15" customHeight="1" x14ac:dyDescent="0.2">
      <c r="L8" s="11">
        <v>4</v>
      </c>
      <c r="M8" s="11" t="str">
        <f>IF(A8&lt;&gt;"", A8, "")</f>
        <v/>
      </c>
      <c r="AE8" s="16"/>
    </row>
    <row r="9" spans="1:31" ht="15" customHeight="1" x14ac:dyDescent="0.2">
      <c r="A9" s="17" t="s">
        <v>32</v>
      </c>
      <c r="L9" s="11">
        <v>5</v>
      </c>
      <c r="M9" s="11" t="str">
        <f t="shared" ref="M9:M72" si="0">IF(A9&lt;&gt;"", A9, "")</f>
        <v>Mainland/Zanzibar</v>
      </c>
      <c r="AE9" s="16"/>
    </row>
    <row r="10" spans="1:31" ht="15" customHeight="1" x14ac:dyDescent="0.2">
      <c r="A10" s="18" t="s">
        <v>33</v>
      </c>
      <c r="L10" s="11">
        <v>6</v>
      </c>
      <c r="M10" s="11" t="str">
        <f t="shared" si="0"/>
        <v>Mainland</v>
      </c>
      <c r="AE10" s="16"/>
    </row>
    <row r="11" spans="1:31" ht="15" customHeight="1" x14ac:dyDescent="0.2">
      <c r="A11" s="18" t="s">
        <v>34</v>
      </c>
      <c r="L11" s="11">
        <v>7</v>
      </c>
      <c r="M11" s="11" t="str">
        <f t="shared" si="0"/>
        <v>Zanzibar</v>
      </c>
      <c r="AE11" s="16"/>
    </row>
    <row r="12" spans="1:31" ht="15" customHeight="1" x14ac:dyDescent="0.2">
      <c r="A12" s="17" t="s">
        <v>35</v>
      </c>
      <c r="L12" s="11">
        <v>8</v>
      </c>
      <c r="M12" s="11" t="str">
        <f t="shared" si="0"/>
        <v>Mainland, by Region</v>
      </c>
      <c r="AE12" s="16"/>
    </row>
    <row r="13" spans="1:31" ht="15" customHeight="1" x14ac:dyDescent="0.2">
      <c r="A13" s="18" t="s">
        <v>36</v>
      </c>
      <c r="L13" s="11">
        <v>9</v>
      </c>
      <c r="M13" s="11" t="str">
        <f t="shared" si="0"/>
        <v>Dodoma</v>
      </c>
      <c r="AE13" s="16"/>
    </row>
    <row r="14" spans="1:31" ht="15" customHeight="1" x14ac:dyDescent="0.2">
      <c r="A14" s="18" t="s">
        <v>37</v>
      </c>
      <c r="L14" s="11">
        <v>10</v>
      </c>
      <c r="M14" s="11" t="str">
        <f t="shared" si="0"/>
        <v>Arusha</v>
      </c>
      <c r="AE14" s="16"/>
    </row>
    <row r="15" spans="1:31" ht="15" customHeight="1" x14ac:dyDescent="0.2">
      <c r="A15" s="18" t="s">
        <v>38</v>
      </c>
      <c r="L15" s="11">
        <v>11</v>
      </c>
      <c r="M15" s="11" t="str">
        <f t="shared" si="0"/>
        <v>Kilimanjaro</v>
      </c>
      <c r="AE15" s="16"/>
    </row>
    <row r="16" spans="1:31" ht="15" customHeight="1" x14ac:dyDescent="0.2">
      <c r="A16" s="18" t="s">
        <v>39</v>
      </c>
      <c r="L16" s="11">
        <v>12</v>
      </c>
      <c r="M16" s="11" t="str">
        <f t="shared" si="0"/>
        <v>Tanga</v>
      </c>
      <c r="AE16" s="16"/>
    </row>
    <row r="17" spans="1:31" ht="15" customHeight="1" x14ac:dyDescent="0.2">
      <c r="A17" s="18" t="s">
        <v>40</v>
      </c>
      <c r="L17" s="11">
        <v>13</v>
      </c>
      <c r="M17" s="11" t="str">
        <f t="shared" si="0"/>
        <v>Morogoro</v>
      </c>
      <c r="AE17" s="16"/>
    </row>
    <row r="18" spans="1:31" ht="15" customHeight="1" x14ac:dyDescent="0.2">
      <c r="A18" s="18" t="s">
        <v>41</v>
      </c>
      <c r="L18" s="11">
        <v>14</v>
      </c>
      <c r="M18" s="11" t="str">
        <f t="shared" si="0"/>
        <v>Pwani</v>
      </c>
      <c r="AE18" s="16"/>
    </row>
    <row r="19" spans="1:31" ht="15" customHeight="1" x14ac:dyDescent="0.2">
      <c r="A19" s="18" t="s">
        <v>42</v>
      </c>
      <c r="L19" s="11">
        <v>15</v>
      </c>
      <c r="M19" s="11" t="str">
        <f t="shared" si="0"/>
        <v>Dar es Salaam</v>
      </c>
      <c r="AE19" s="16"/>
    </row>
    <row r="20" spans="1:31" ht="15" customHeight="1" x14ac:dyDescent="0.2">
      <c r="A20" s="18" t="s">
        <v>43</v>
      </c>
      <c r="L20" s="11">
        <v>16</v>
      </c>
      <c r="M20" s="11" t="str">
        <f t="shared" si="0"/>
        <v>Lindi</v>
      </c>
      <c r="AE20" s="16"/>
    </row>
    <row r="21" spans="1:31" ht="15" customHeight="1" x14ac:dyDescent="0.2">
      <c r="A21" s="18" t="s">
        <v>44</v>
      </c>
      <c r="L21" s="11">
        <v>17</v>
      </c>
      <c r="M21" s="11" t="str">
        <f t="shared" si="0"/>
        <v>Mtwara</v>
      </c>
      <c r="AE21" s="16"/>
    </row>
    <row r="22" spans="1:31" ht="15" customHeight="1" x14ac:dyDescent="0.2">
      <c r="A22" s="18" t="s">
        <v>45</v>
      </c>
      <c r="L22" s="11">
        <v>18</v>
      </c>
      <c r="M22" s="11" t="str">
        <f t="shared" si="0"/>
        <v>Ruvuma</v>
      </c>
      <c r="AE22" s="16"/>
    </row>
    <row r="23" spans="1:31" ht="15" customHeight="1" x14ac:dyDescent="0.2">
      <c r="A23" s="18" t="s">
        <v>46</v>
      </c>
      <c r="L23" s="11">
        <v>19</v>
      </c>
      <c r="M23" s="11" t="str">
        <f t="shared" si="0"/>
        <v>Iringa</v>
      </c>
      <c r="AE23" s="16"/>
    </row>
    <row r="24" spans="1:31" ht="15" customHeight="1" x14ac:dyDescent="0.2">
      <c r="A24" s="18" t="s">
        <v>47</v>
      </c>
      <c r="L24" s="11">
        <v>20</v>
      </c>
      <c r="M24" s="11" t="str">
        <f t="shared" si="0"/>
        <v>Mbeya</v>
      </c>
      <c r="AE24" s="16"/>
    </row>
    <row r="25" spans="1:31" ht="15" customHeight="1" x14ac:dyDescent="0.2">
      <c r="A25" s="18" t="s">
        <v>48</v>
      </c>
      <c r="L25" s="11">
        <v>21</v>
      </c>
      <c r="M25" s="11" t="str">
        <f t="shared" si="0"/>
        <v>Singida</v>
      </c>
      <c r="AE25" s="16"/>
    </row>
    <row r="26" spans="1:31" ht="15" customHeight="1" x14ac:dyDescent="0.2">
      <c r="A26" s="18" t="s">
        <v>49</v>
      </c>
      <c r="L26" s="11">
        <v>22</v>
      </c>
      <c r="M26" s="11" t="str">
        <f t="shared" si="0"/>
        <v>Tabora</v>
      </c>
      <c r="AE26" s="16"/>
    </row>
    <row r="27" spans="1:31" ht="15" customHeight="1" x14ac:dyDescent="0.2">
      <c r="A27" s="18" t="s">
        <v>50</v>
      </c>
      <c r="L27" s="11">
        <v>23</v>
      </c>
      <c r="M27" s="11" t="str">
        <f t="shared" si="0"/>
        <v>Rukwa</v>
      </c>
      <c r="AE27" s="16"/>
    </row>
    <row r="28" spans="1:31" ht="15" customHeight="1" x14ac:dyDescent="0.2">
      <c r="A28" s="18" t="s">
        <v>51</v>
      </c>
      <c r="L28" s="11">
        <v>24</v>
      </c>
      <c r="M28" s="11" t="str">
        <f t="shared" si="0"/>
        <v>Kigoma</v>
      </c>
      <c r="AE28" s="16"/>
    </row>
    <row r="29" spans="1:31" ht="15" customHeight="1" x14ac:dyDescent="0.2">
      <c r="A29" s="18" t="s">
        <v>52</v>
      </c>
      <c r="L29" s="11">
        <v>25</v>
      </c>
      <c r="M29" s="11" t="str">
        <f t="shared" si="0"/>
        <v>Shinyanga</v>
      </c>
      <c r="AE29" s="16"/>
    </row>
    <row r="30" spans="1:31" ht="15" customHeight="1" x14ac:dyDescent="0.2">
      <c r="A30" s="18" t="s">
        <v>53</v>
      </c>
      <c r="L30" s="11">
        <v>26</v>
      </c>
      <c r="M30" s="11" t="str">
        <f t="shared" si="0"/>
        <v>Kagera</v>
      </c>
      <c r="AE30" s="16"/>
    </row>
    <row r="31" spans="1:31" ht="15" customHeight="1" x14ac:dyDescent="0.2">
      <c r="A31" s="18" t="s">
        <v>54</v>
      </c>
      <c r="L31" s="11">
        <v>27</v>
      </c>
      <c r="M31" s="11" t="str">
        <f t="shared" si="0"/>
        <v>Mwanza</v>
      </c>
      <c r="AE31" s="16"/>
    </row>
    <row r="32" spans="1:31" ht="15" customHeight="1" x14ac:dyDescent="0.2">
      <c r="A32" s="18" t="s">
        <v>55</v>
      </c>
      <c r="L32" s="11">
        <v>28</v>
      </c>
      <c r="M32" s="11" t="str">
        <f t="shared" si="0"/>
        <v>Mara</v>
      </c>
      <c r="AE32" s="16"/>
    </row>
    <row r="33" spans="1:31" ht="15" customHeight="1" x14ac:dyDescent="0.2">
      <c r="A33" s="18" t="s">
        <v>56</v>
      </c>
      <c r="L33" s="11">
        <v>29</v>
      </c>
      <c r="M33" s="11" t="str">
        <f t="shared" si="0"/>
        <v>Manyara</v>
      </c>
      <c r="AE33" s="16"/>
    </row>
    <row r="34" spans="1:31" ht="15" customHeight="1" x14ac:dyDescent="0.2">
      <c r="A34" s="18" t="s">
        <v>57</v>
      </c>
      <c r="L34" s="11">
        <v>30</v>
      </c>
      <c r="M34" s="11" t="str">
        <f t="shared" si="0"/>
        <v>Njombe</v>
      </c>
      <c r="AE34" s="16"/>
    </row>
    <row r="35" spans="1:31" ht="15" customHeight="1" x14ac:dyDescent="0.2">
      <c r="A35" s="18" t="s">
        <v>58</v>
      </c>
      <c r="L35" s="11">
        <v>31</v>
      </c>
      <c r="M35" s="11" t="str">
        <f t="shared" si="0"/>
        <v>Katavi</v>
      </c>
      <c r="AE35" s="16"/>
    </row>
    <row r="36" spans="1:31" ht="15" customHeight="1" x14ac:dyDescent="0.2">
      <c r="A36" s="18" t="s">
        <v>59</v>
      </c>
      <c r="L36" s="11">
        <v>32</v>
      </c>
      <c r="M36" s="11" t="str">
        <f t="shared" si="0"/>
        <v>Simiyu</v>
      </c>
      <c r="AE36" s="16"/>
    </row>
    <row r="37" spans="1:31" ht="15" customHeight="1" x14ac:dyDescent="0.2">
      <c r="A37" s="18" t="s">
        <v>60</v>
      </c>
      <c r="L37" s="11">
        <v>33</v>
      </c>
      <c r="M37" s="11" t="str">
        <f t="shared" si="0"/>
        <v>Geita</v>
      </c>
      <c r="AE37" s="16"/>
    </row>
    <row r="38" spans="1:31" ht="15" customHeight="1" x14ac:dyDescent="0.2">
      <c r="A38" s="18" t="s">
        <v>61</v>
      </c>
      <c r="L38" s="11">
        <v>34</v>
      </c>
      <c r="M38" s="11" t="str">
        <f t="shared" si="0"/>
        <v>Songwe</v>
      </c>
      <c r="AE38" s="16"/>
    </row>
    <row r="39" spans="1:31" ht="15" customHeight="1" x14ac:dyDescent="0.2">
      <c r="A39" s="17" t="s">
        <v>62</v>
      </c>
      <c r="L39" s="11">
        <v>35</v>
      </c>
      <c r="M39" s="11" t="str">
        <f t="shared" si="0"/>
        <v>Zanzibar, by Island</v>
      </c>
      <c r="AE39" s="16"/>
    </row>
    <row r="40" spans="1:31" ht="15" customHeight="1" x14ac:dyDescent="0.2">
      <c r="A40" s="18" t="s">
        <v>63</v>
      </c>
      <c r="L40" s="11">
        <v>36</v>
      </c>
      <c r="M40" s="11" t="str">
        <f t="shared" si="0"/>
        <v>Unguja</v>
      </c>
      <c r="AE40" s="16"/>
    </row>
    <row r="41" spans="1:31" ht="15" customHeight="1" x14ac:dyDescent="0.2">
      <c r="A41" s="18" t="s">
        <v>64</v>
      </c>
      <c r="L41" s="11">
        <v>37</v>
      </c>
      <c r="M41" s="11" t="str">
        <f t="shared" si="0"/>
        <v>Pemba</v>
      </c>
      <c r="AE41" s="16"/>
    </row>
    <row r="42" spans="1:31" ht="15" customHeight="1" x14ac:dyDescent="0.2">
      <c r="A42" s="17" t="s">
        <v>65</v>
      </c>
      <c r="L42" s="11">
        <v>38</v>
      </c>
      <c r="M42" s="11" t="str">
        <f t="shared" si="0"/>
        <v>Zanzibar, by Region</v>
      </c>
      <c r="AE42" s="16"/>
    </row>
    <row r="43" spans="1:31" ht="15" customHeight="1" x14ac:dyDescent="0.2">
      <c r="A43" s="18" t="s">
        <v>66</v>
      </c>
      <c r="L43" s="11">
        <v>39</v>
      </c>
      <c r="M43" s="11" t="str">
        <f t="shared" si="0"/>
        <v>Kaskazini Unguja</v>
      </c>
      <c r="AE43" s="16"/>
    </row>
    <row r="44" spans="1:31" ht="15" customHeight="1" x14ac:dyDescent="0.2">
      <c r="A44" s="18" t="s">
        <v>67</v>
      </c>
      <c r="L44" s="11">
        <v>40</v>
      </c>
      <c r="M44" s="11" t="str">
        <f t="shared" si="0"/>
        <v>Kusini Unguja</v>
      </c>
      <c r="AE44" s="16"/>
    </row>
    <row r="45" spans="1:31" ht="15" customHeight="1" x14ac:dyDescent="0.2">
      <c r="A45" s="18" t="s">
        <v>68</v>
      </c>
      <c r="L45" s="11">
        <v>41</v>
      </c>
      <c r="M45" s="11" t="str">
        <f t="shared" si="0"/>
        <v>Mjini Magharibi</v>
      </c>
      <c r="AE45" s="16"/>
    </row>
    <row r="46" spans="1:31" ht="15" customHeight="1" x14ac:dyDescent="0.2">
      <c r="A46" s="18" t="s">
        <v>69</v>
      </c>
      <c r="L46" s="11">
        <v>42</v>
      </c>
      <c r="M46" s="11" t="str">
        <f t="shared" si="0"/>
        <v>Kaskazini Pemba</v>
      </c>
      <c r="AE46" s="16"/>
    </row>
    <row r="47" spans="1:31" ht="15" customHeight="1" x14ac:dyDescent="0.2">
      <c r="A47" s="18" t="s">
        <v>70</v>
      </c>
      <c r="L47" s="11">
        <v>43</v>
      </c>
      <c r="M47" s="11" t="str">
        <f t="shared" si="0"/>
        <v>Kusini Pemba</v>
      </c>
      <c r="AE47" s="16"/>
    </row>
    <row r="48" spans="1:31" ht="15" customHeight="1" x14ac:dyDescent="0.2">
      <c r="L48" s="11">
        <v>44</v>
      </c>
      <c r="M48" s="11" t="str">
        <f t="shared" si="0"/>
        <v/>
      </c>
      <c r="AE48" s="16"/>
    </row>
    <row r="49" spans="1:31" ht="15" customHeight="1" x14ac:dyDescent="0.2">
      <c r="A49" s="19" t="s">
        <v>71</v>
      </c>
      <c r="L49" s="11">
        <v>45</v>
      </c>
      <c r="M49" s="11" t="str">
        <f t="shared" si="0"/>
        <v>Marital status</v>
      </c>
      <c r="AE49" s="16"/>
    </row>
    <row r="50" spans="1:31" ht="15" customHeight="1" x14ac:dyDescent="0.2">
      <c r="A50" s="15" t="s">
        <v>72</v>
      </c>
      <c r="L50" s="11">
        <v>46</v>
      </c>
      <c r="M50" s="11" t="str">
        <f t="shared" si="0"/>
        <v>Never married</v>
      </c>
      <c r="AE50" s="16"/>
    </row>
    <row r="51" spans="1:31" ht="15" customHeight="1" x14ac:dyDescent="0.2">
      <c r="A51" s="15" t="s">
        <v>73</v>
      </c>
      <c r="L51" s="11">
        <v>47</v>
      </c>
      <c r="M51" s="11" t="str">
        <f t="shared" si="0"/>
        <v>Married or living together</v>
      </c>
      <c r="AE51" s="16"/>
    </row>
    <row r="52" spans="1:31" ht="15" customHeight="1" x14ac:dyDescent="0.2">
      <c r="A52" s="15" t="s">
        <v>74</v>
      </c>
      <c r="L52" s="11">
        <v>48</v>
      </c>
      <c r="M52" s="11" t="str">
        <f t="shared" si="0"/>
        <v>Divorced or separated</v>
      </c>
      <c r="AE52" s="16"/>
    </row>
    <row r="53" spans="1:31" ht="15" customHeight="1" x14ac:dyDescent="0.2">
      <c r="A53" s="15" t="s">
        <v>75</v>
      </c>
      <c r="L53" s="11">
        <v>49</v>
      </c>
      <c r="M53" s="11" t="str">
        <f t="shared" si="0"/>
        <v>Widowed</v>
      </c>
      <c r="AE53" s="16"/>
    </row>
    <row r="54" spans="1:31" ht="15" customHeight="1" x14ac:dyDescent="0.2">
      <c r="L54" s="11">
        <v>50</v>
      </c>
      <c r="M54" s="11" t="str">
        <f t="shared" si="0"/>
        <v/>
      </c>
      <c r="AE54" s="16"/>
    </row>
    <row r="55" spans="1:31" ht="15" customHeight="1" x14ac:dyDescent="0.2">
      <c r="A55" s="19" t="s">
        <v>76</v>
      </c>
      <c r="L55" s="11">
        <v>51</v>
      </c>
      <c r="M55" s="11" t="str">
        <f t="shared" si="0"/>
        <v>Education</v>
      </c>
      <c r="AE55" s="16"/>
    </row>
    <row r="56" spans="1:31" ht="15" customHeight="1" x14ac:dyDescent="0.2">
      <c r="A56" s="15" t="s">
        <v>77</v>
      </c>
      <c r="L56" s="11">
        <v>52</v>
      </c>
      <c r="M56" s="11" t="str">
        <f t="shared" si="0"/>
        <v>No education</v>
      </c>
      <c r="AE56" s="16"/>
    </row>
    <row r="57" spans="1:31" ht="15" customHeight="1" x14ac:dyDescent="0.2">
      <c r="A57" s="15" t="s">
        <v>78</v>
      </c>
      <c r="L57" s="11">
        <v>53</v>
      </c>
      <c r="M57" s="11" t="str">
        <f t="shared" si="0"/>
        <v>Primary</v>
      </c>
      <c r="AE57" s="16"/>
    </row>
    <row r="58" spans="1:31" ht="15" customHeight="1" x14ac:dyDescent="0.2">
      <c r="A58" s="15" t="s">
        <v>79</v>
      </c>
      <c r="L58" s="11">
        <v>54</v>
      </c>
      <c r="M58" s="11" t="str">
        <f t="shared" si="0"/>
        <v>Secondary</v>
      </c>
      <c r="AE58" s="16"/>
    </row>
    <row r="59" spans="1:31" ht="15" customHeight="1" x14ac:dyDescent="0.2">
      <c r="A59" s="15" t="s">
        <v>80</v>
      </c>
      <c r="L59" s="11">
        <v>55</v>
      </c>
      <c r="M59" s="11" t="str">
        <f t="shared" si="0"/>
        <v>More than secondary</v>
      </c>
      <c r="AE59" s="16"/>
    </row>
    <row r="60" spans="1:31" ht="15" customHeight="1" x14ac:dyDescent="0.2">
      <c r="A60" s="15"/>
      <c r="L60" s="11">
        <v>56</v>
      </c>
      <c r="M60" s="11" t="str">
        <f t="shared" si="0"/>
        <v/>
      </c>
      <c r="AE60" s="16"/>
    </row>
    <row r="61" spans="1:31" ht="15" customHeight="1" x14ac:dyDescent="0.2">
      <c r="A61" s="19" t="s">
        <v>81</v>
      </c>
      <c r="L61" s="11">
        <v>57</v>
      </c>
      <c r="M61" s="11" t="str">
        <f t="shared" si="0"/>
        <v>Wealth quintile</v>
      </c>
      <c r="AE61" s="16"/>
    </row>
    <row r="62" spans="1:31" ht="15" customHeight="1" x14ac:dyDescent="0.2">
      <c r="A62" s="15" t="s">
        <v>82</v>
      </c>
      <c r="L62" s="11">
        <v>58</v>
      </c>
      <c r="M62" s="11" t="str">
        <f t="shared" si="0"/>
        <v>Lowest</v>
      </c>
      <c r="AE62" s="16"/>
    </row>
    <row r="63" spans="1:31" ht="15" customHeight="1" x14ac:dyDescent="0.2">
      <c r="A63" s="15" t="s">
        <v>83</v>
      </c>
      <c r="L63" s="11">
        <v>59</v>
      </c>
      <c r="M63" s="11" t="str">
        <f t="shared" si="0"/>
        <v>Second</v>
      </c>
      <c r="AE63" s="16"/>
    </row>
    <row r="64" spans="1:31" ht="15" customHeight="1" x14ac:dyDescent="0.2">
      <c r="A64" s="15" t="s">
        <v>84</v>
      </c>
      <c r="L64" s="11">
        <v>60</v>
      </c>
      <c r="M64" s="11" t="str">
        <f t="shared" si="0"/>
        <v>Middle</v>
      </c>
      <c r="AE64" s="16"/>
    </row>
    <row r="65" spans="1:31" ht="15" customHeight="1" x14ac:dyDescent="0.2">
      <c r="A65" s="15" t="s">
        <v>85</v>
      </c>
      <c r="L65" s="11">
        <v>61</v>
      </c>
      <c r="M65" s="11" t="str">
        <f t="shared" si="0"/>
        <v xml:space="preserve">Fourth </v>
      </c>
      <c r="AE65" s="16"/>
    </row>
    <row r="66" spans="1:31" ht="15" customHeight="1" x14ac:dyDescent="0.2">
      <c r="A66" s="15" t="s">
        <v>86</v>
      </c>
      <c r="L66" s="11">
        <v>62</v>
      </c>
      <c r="M66" s="11" t="str">
        <f t="shared" si="0"/>
        <v>Highest</v>
      </c>
      <c r="AE66" s="16"/>
    </row>
    <row r="67" spans="1:31" ht="15" customHeight="1" x14ac:dyDescent="0.2">
      <c r="A67" s="20"/>
      <c r="L67" s="11">
        <v>63</v>
      </c>
      <c r="M67" s="11" t="str">
        <f t="shared" si="0"/>
        <v/>
      </c>
      <c r="AE67" s="16"/>
    </row>
    <row r="68" spans="1:31" ht="15" customHeight="1" x14ac:dyDescent="0.2">
      <c r="A68" s="19" t="s">
        <v>87</v>
      </c>
      <c r="L68" s="11">
        <v>64</v>
      </c>
      <c r="M68" s="11" t="str">
        <f t="shared" si="0"/>
        <v>Pregnancy status</v>
      </c>
      <c r="AE68" s="16"/>
    </row>
    <row r="69" spans="1:31" ht="15" customHeight="1" x14ac:dyDescent="0.2">
      <c r="A69" s="15" t="s">
        <v>88</v>
      </c>
      <c r="B69" s="21" t="s">
        <v>89</v>
      </c>
      <c r="C69" s="21" t="s">
        <v>89</v>
      </c>
      <c r="H69" s="21" t="s">
        <v>89</v>
      </c>
      <c r="I69" s="21" t="s">
        <v>89</v>
      </c>
      <c r="L69" s="11">
        <v>65</v>
      </c>
      <c r="M69" s="11" t="str">
        <f t="shared" si="0"/>
        <v>Currently pregnant</v>
      </c>
      <c r="AE69" s="16"/>
    </row>
    <row r="70" spans="1:31" ht="15" customHeight="1" x14ac:dyDescent="0.2">
      <c r="A70" s="15" t="s">
        <v>90</v>
      </c>
      <c r="B70" s="21" t="s">
        <v>89</v>
      </c>
      <c r="C70" s="21" t="s">
        <v>89</v>
      </c>
      <c r="H70" s="21" t="s">
        <v>89</v>
      </c>
      <c r="I70" s="21" t="s">
        <v>89</v>
      </c>
      <c r="L70" s="11">
        <v>66</v>
      </c>
      <c r="M70" s="11" t="str">
        <f t="shared" si="0"/>
        <v>Not currently pregnant</v>
      </c>
      <c r="AE70" s="16"/>
    </row>
    <row r="71" spans="1:31" ht="15" customHeight="1" x14ac:dyDescent="0.2">
      <c r="A71" s="15"/>
      <c r="B71" s="21"/>
      <c r="C71" s="21"/>
      <c r="H71" s="21"/>
      <c r="I71" s="21"/>
      <c r="L71" s="11">
        <v>67</v>
      </c>
      <c r="M71" s="11" t="str">
        <f t="shared" si="0"/>
        <v/>
      </c>
      <c r="AE71" s="16"/>
    </row>
    <row r="72" spans="1:31" ht="15" customHeight="1" x14ac:dyDescent="0.2">
      <c r="A72" s="19" t="s">
        <v>91</v>
      </c>
      <c r="B72" s="21"/>
      <c r="C72" s="21"/>
      <c r="H72" s="21"/>
      <c r="I72" s="21"/>
      <c r="L72" s="11">
        <v>68</v>
      </c>
      <c r="M72" s="11" t="str">
        <f t="shared" si="0"/>
        <v>Result of THIS 2022-2023 HIV test</v>
      </c>
      <c r="AE72" s="16"/>
    </row>
    <row r="73" spans="1:31" ht="15" customHeight="1" x14ac:dyDescent="0.2">
      <c r="A73" s="15" t="s">
        <v>92</v>
      </c>
      <c r="B73" s="21"/>
      <c r="C73" s="21"/>
      <c r="H73" s="21"/>
      <c r="I73" s="21"/>
      <c r="L73" s="11">
        <v>69</v>
      </c>
      <c r="M73" s="11" t="str">
        <f t="shared" ref="M73:M84" si="1">IF(A73&lt;&gt;"", A73, "")</f>
        <v>HIV positive</v>
      </c>
      <c r="AE73" s="16"/>
    </row>
    <row r="74" spans="1:31" ht="15" customHeight="1" x14ac:dyDescent="0.2">
      <c r="A74" s="15" t="s">
        <v>93</v>
      </c>
      <c r="B74" s="21"/>
      <c r="C74" s="21"/>
      <c r="H74" s="21"/>
      <c r="I74" s="21"/>
      <c r="L74" s="11">
        <v>70</v>
      </c>
      <c r="M74" s="11" t="str">
        <f t="shared" si="1"/>
        <v>HIV negative</v>
      </c>
      <c r="AE74" s="16"/>
    </row>
    <row r="75" spans="1:31" ht="15" customHeight="1" x14ac:dyDescent="0.2">
      <c r="A75" s="15" t="s">
        <v>94</v>
      </c>
      <c r="B75" s="21"/>
      <c r="C75" s="21"/>
      <c r="H75" s="21"/>
      <c r="I75" s="21"/>
      <c r="L75" s="11">
        <v>71</v>
      </c>
      <c r="M75" s="11" t="str">
        <f t="shared" si="1"/>
        <v>Not tested</v>
      </c>
      <c r="AE75" s="16"/>
    </row>
    <row r="76" spans="1:31" ht="15" customHeight="1" x14ac:dyDescent="0.2">
      <c r="A76" s="15"/>
      <c r="B76" s="21"/>
      <c r="C76" s="21"/>
      <c r="H76" s="21"/>
      <c r="I76" s="21"/>
      <c r="L76" s="11">
        <v>72</v>
      </c>
      <c r="M76" s="11" t="str">
        <f t="shared" si="1"/>
        <v/>
      </c>
      <c r="AE76" s="16"/>
    </row>
    <row r="77" spans="1:31" ht="15" customHeight="1" x14ac:dyDescent="0.2">
      <c r="A77" s="19" t="s">
        <v>95</v>
      </c>
      <c r="B77" s="21"/>
      <c r="C77" s="21"/>
      <c r="H77" s="21"/>
      <c r="I77" s="21"/>
      <c r="L77" s="11">
        <v>73</v>
      </c>
      <c r="M77" s="11" t="str">
        <f t="shared" si="1"/>
        <v>Age</v>
      </c>
      <c r="AE77" s="16"/>
    </row>
    <row r="78" spans="1:31" ht="15" customHeight="1" x14ac:dyDescent="0.2">
      <c r="A78" s="18" t="s">
        <v>96</v>
      </c>
      <c r="B78" s="21"/>
      <c r="C78" s="21"/>
      <c r="H78" s="21"/>
      <c r="I78" s="21"/>
      <c r="L78" s="11">
        <v>74</v>
      </c>
      <c r="M78" s="11" t="str">
        <f t="shared" si="1"/>
        <v>15-24</v>
      </c>
      <c r="AE78" s="16"/>
    </row>
    <row r="79" spans="1:31" ht="15" customHeight="1" x14ac:dyDescent="0.2">
      <c r="A79" s="18" t="s">
        <v>97</v>
      </c>
      <c r="B79" s="21"/>
      <c r="C79" s="21"/>
      <c r="H79" s="21"/>
      <c r="I79" s="21"/>
      <c r="L79" s="11">
        <v>75</v>
      </c>
      <c r="M79" s="11" t="str">
        <f t="shared" si="1"/>
        <v>25-34</v>
      </c>
      <c r="AE79" s="16"/>
    </row>
    <row r="80" spans="1:31" ht="15" customHeight="1" x14ac:dyDescent="0.2">
      <c r="A80" s="18" t="s">
        <v>98</v>
      </c>
      <c r="B80" s="21"/>
      <c r="C80" s="21"/>
      <c r="H80" s="21"/>
      <c r="I80" s="21"/>
      <c r="L80" s="11">
        <v>76</v>
      </c>
      <c r="M80" s="11" t="str">
        <f t="shared" si="1"/>
        <v>35-49</v>
      </c>
      <c r="AE80" s="16"/>
    </row>
    <row r="81" spans="1:31" ht="15" customHeight="1" x14ac:dyDescent="0.2">
      <c r="A81" s="18" t="s">
        <v>99</v>
      </c>
      <c r="B81" s="21"/>
      <c r="C81" s="21"/>
      <c r="H81" s="21"/>
      <c r="I81" s="21"/>
      <c r="L81" s="11">
        <v>77</v>
      </c>
      <c r="M81" s="11" t="str">
        <f t="shared" si="1"/>
        <v>15-49</v>
      </c>
      <c r="AE81" s="16"/>
    </row>
    <row r="82" spans="1:31" ht="15" customHeight="1" x14ac:dyDescent="0.2">
      <c r="A82" s="18" t="s">
        <v>100</v>
      </c>
      <c r="B82" s="21"/>
      <c r="C82" s="21"/>
      <c r="H82" s="21"/>
      <c r="I82" s="21"/>
      <c r="L82" s="11">
        <v>78</v>
      </c>
      <c r="M82" s="11" t="str">
        <f t="shared" si="1"/>
        <v>50+</v>
      </c>
      <c r="AE82" s="16"/>
    </row>
    <row r="83" spans="1:31" ht="15" customHeight="1" x14ac:dyDescent="0.2">
      <c r="A83" s="20"/>
      <c r="L83" s="11">
        <v>79</v>
      </c>
      <c r="M83" s="11" t="str">
        <f t="shared" si="1"/>
        <v/>
      </c>
      <c r="AE83" s="16"/>
    </row>
    <row r="84" spans="1:31" ht="15" customHeight="1" x14ac:dyDescent="0.2">
      <c r="A84" s="20" t="s">
        <v>101</v>
      </c>
      <c r="B84" s="22"/>
      <c r="E84" s="22"/>
      <c r="H84" s="22"/>
      <c r="L84" s="11">
        <v>80</v>
      </c>
      <c r="M84" s="11" t="str">
        <f t="shared" si="1"/>
        <v>Total 15+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4"/>
    </row>
    <row r="85" spans="1:31" ht="15" customHeight="1" thickBot="1" x14ac:dyDescent="0.25">
      <c r="A85" s="25" t="s">
        <v>102</v>
      </c>
      <c r="B85" s="26"/>
      <c r="C85" s="27"/>
      <c r="D85" s="27"/>
      <c r="E85" s="26"/>
      <c r="F85" s="27"/>
      <c r="G85" s="27"/>
      <c r="H85" s="26"/>
      <c r="I85" s="27"/>
    </row>
    <row r="86" spans="1:31" ht="15" customHeight="1" x14ac:dyDescent="0.2">
      <c r="A86" s="28"/>
    </row>
    <row r="89" spans="1:31" ht="15" customHeight="1" x14ac:dyDescent="0.2">
      <c r="A89" s="29" t="s">
        <v>104</v>
      </c>
    </row>
    <row r="90" spans="1:31" ht="15" customHeight="1" x14ac:dyDescent="0.2">
      <c r="A90" s="10" t="s">
        <v>105</v>
      </c>
      <c r="B90" s="1" t="s">
        <v>106</v>
      </c>
    </row>
    <row r="91" spans="1:31" ht="15" customHeight="1" x14ac:dyDescent="0.2">
      <c r="A91" s="10" t="s">
        <v>107</v>
      </c>
      <c r="B91" s="1" t="s">
        <v>108</v>
      </c>
    </row>
    <row r="92" spans="1:31" ht="15" customHeight="1" x14ac:dyDescent="0.2">
      <c r="A92" s="30" t="s">
        <v>109</v>
      </c>
      <c r="B92" s="1" t="s">
        <v>275</v>
      </c>
    </row>
    <row r="93" spans="1:31" ht="15" customHeight="1" x14ac:dyDescent="0.2">
      <c r="A93" s="30" t="s">
        <v>110</v>
      </c>
      <c r="B93" s="1" t="s">
        <v>111</v>
      </c>
    </row>
    <row r="94" spans="1:31" ht="15" customHeight="1" x14ac:dyDescent="0.2">
      <c r="A94" s="30"/>
      <c r="B94" s="1" t="s">
        <v>272</v>
      </c>
    </row>
    <row r="95" spans="1:31" ht="15" customHeight="1" x14ac:dyDescent="0.2">
      <c r="A95" s="30"/>
      <c r="B95" s="1" t="s">
        <v>113</v>
      </c>
    </row>
    <row r="96" spans="1:31" ht="15" customHeight="1" x14ac:dyDescent="0.2">
      <c r="A96" s="30"/>
      <c r="B96" s="1" t="s">
        <v>271</v>
      </c>
    </row>
    <row r="97" spans="1:2" ht="15" customHeight="1" x14ac:dyDescent="0.2">
      <c r="A97" s="30"/>
      <c r="B97" s="1" t="s">
        <v>115</v>
      </c>
    </row>
    <row r="98" spans="1:2" ht="15" customHeight="1" x14ac:dyDescent="0.2">
      <c r="A98" s="30"/>
      <c r="B98" s="1" t="s">
        <v>116</v>
      </c>
    </row>
    <row r="99" spans="1:2" ht="15" customHeight="1" x14ac:dyDescent="0.2">
      <c r="A99" s="30"/>
      <c r="B99" s="1" t="s">
        <v>117</v>
      </c>
    </row>
    <row r="100" spans="1:2" ht="15" customHeight="1" x14ac:dyDescent="0.2">
      <c r="A100" s="30"/>
      <c r="B100" s="1" t="s">
        <v>118</v>
      </c>
    </row>
    <row r="101" spans="1:2" ht="15" customHeight="1" x14ac:dyDescent="0.2">
      <c r="A101" s="30"/>
      <c r="B101" s="1" t="s">
        <v>119</v>
      </c>
    </row>
    <row r="102" spans="1:2" ht="15" customHeight="1" x14ac:dyDescent="0.2">
      <c r="A102" s="30"/>
      <c r="B102" s="1" t="s">
        <v>120</v>
      </c>
    </row>
    <row r="103" spans="1:2" ht="12.75" x14ac:dyDescent="0.2">
      <c r="A103" s="30" t="s">
        <v>121</v>
      </c>
      <c r="B103" s="1" t="s">
        <v>122</v>
      </c>
    </row>
    <row r="104" spans="1:2" ht="15" customHeight="1" x14ac:dyDescent="0.2">
      <c r="A104" s="10" t="s">
        <v>123</v>
      </c>
      <c r="B104" s="1" t="s">
        <v>124</v>
      </c>
    </row>
  </sheetData>
  <mergeCells count="6">
    <mergeCell ref="L3:AE3"/>
    <mergeCell ref="A1:I1"/>
    <mergeCell ref="A2:I2"/>
    <mergeCell ref="B3:C3"/>
    <mergeCell ref="E3:F3"/>
    <mergeCell ref="H3:I3"/>
  </mergeCells>
  <pageMargins left="0.7" right="0.7" top="0.75" bottom="0.75" header="0.3" footer="0.3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2033-A27A-425D-BD5B-C362B47AF9F5}">
  <sheetPr>
    <pageSetUpPr fitToPage="1"/>
  </sheetPr>
  <dimension ref="A1:AE104"/>
  <sheetViews>
    <sheetView zoomScaleNormal="100" workbookViewId="0">
      <pane ySplit="4" topLeftCell="A81" activePane="bottomLeft" state="frozen"/>
      <selection activeCell="E22" sqref="E22"/>
      <selection pane="bottomLeft" activeCell="A86" sqref="A86"/>
    </sheetView>
  </sheetViews>
  <sheetFormatPr defaultColWidth="8.7109375" defaultRowHeight="15" customHeight="1" x14ac:dyDescent="0.2"/>
  <cols>
    <col min="1" max="1" width="33.140625" style="1" customWidth="1"/>
    <col min="2" max="2" width="12.7109375" style="1" customWidth="1"/>
    <col min="3" max="3" width="10.7109375" style="1" customWidth="1"/>
    <col min="4" max="4" width="1.7109375" style="1" customWidth="1"/>
    <col min="5" max="5" width="13.42578125" style="1" customWidth="1"/>
    <col min="6" max="6" width="10.7109375" style="1" customWidth="1"/>
    <col min="7" max="7" width="1.7109375" style="1" customWidth="1"/>
    <col min="8" max="8" width="12.5703125" style="1" customWidth="1"/>
    <col min="9" max="9" width="12.28515625" style="1" customWidth="1"/>
    <col min="10" max="12" width="8.7109375" style="1"/>
    <col min="13" max="13" width="25.7109375" style="1" bestFit="1" customWidth="1"/>
    <col min="14" max="16384" width="8.7109375" style="1"/>
  </cols>
  <sheetData>
    <row r="1" spans="1:31" ht="15" customHeight="1" x14ac:dyDescent="0.2">
      <c r="A1" s="73" t="s">
        <v>125</v>
      </c>
      <c r="B1" s="73"/>
      <c r="C1" s="73"/>
      <c r="D1" s="73"/>
      <c r="E1" s="73"/>
      <c r="F1" s="73"/>
      <c r="G1" s="73"/>
      <c r="H1" s="73"/>
      <c r="I1" s="73"/>
    </row>
    <row r="2" spans="1:31" ht="30" customHeight="1" x14ac:dyDescent="0.2">
      <c r="A2" s="74" t="s">
        <v>126</v>
      </c>
      <c r="B2" s="74"/>
      <c r="C2" s="74"/>
      <c r="D2" s="74"/>
      <c r="E2" s="74"/>
      <c r="F2" s="74"/>
      <c r="G2" s="74"/>
      <c r="H2" s="74"/>
      <c r="I2" s="74"/>
    </row>
    <row r="3" spans="1:31" ht="15" customHeight="1" thickBot="1" x14ac:dyDescent="0.25">
      <c r="A3" s="2"/>
      <c r="B3" s="75" t="s">
        <v>2</v>
      </c>
      <c r="C3" s="75"/>
      <c r="D3" s="4"/>
      <c r="E3" s="75" t="s">
        <v>3</v>
      </c>
      <c r="F3" s="75"/>
      <c r="G3" s="4"/>
      <c r="H3" s="75" t="s">
        <v>4</v>
      </c>
      <c r="I3" s="75"/>
      <c r="L3" s="77" t="s">
        <v>127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</row>
    <row r="4" spans="1:31" ht="41.25" customHeight="1" x14ac:dyDescent="0.2">
      <c r="A4" s="5" t="s">
        <v>6</v>
      </c>
      <c r="B4" s="6" t="s">
        <v>128</v>
      </c>
      <c r="C4" s="3" t="s">
        <v>8</v>
      </c>
      <c r="D4" s="3"/>
      <c r="E4" s="6" t="s">
        <v>128</v>
      </c>
      <c r="F4" s="3" t="s">
        <v>8</v>
      </c>
      <c r="G4" s="3"/>
      <c r="H4" s="6" t="s">
        <v>128</v>
      </c>
      <c r="I4" s="3" t="s">
        <v>8</v>
      </c>
      <c r="L4" s="7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9" t="s">
        <v>28</v>
      </c>
    </row>
    <row r="5" spans="1:31" ht="15" customHeight="1" x14ac:dyDescent="0.2">
      <c r="A5" s="10" t="s">
        <v>29</v>
      </c>
      <c r="L5" s="11">
        <v>1</v>
      </c>
      <c r="M5" s="12" t="str">
        <f>IF(A5&lt;&gt;"", A5, "")</f>
        <v>Residence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6" spans="1:31" ht="15" customHeight="1" x14ac:dyDescent="0.2">
      <c r="A6" s="15" t="s">
        <v>30</v>
      </c>
      <c r="L6" s="11">
        <v>2</v>
      </c>
      <c r="M6" s="11" t="str">
        <f>IF(A6&lt;&gt;"", A6, "")</f>
        <v>Urban</v>
      </c>
      <c r="AE6" s="16"/>
    </row>
    <row r="7" spans="1:31" ht="15" customHeight="1" x14ac:dyDescent="0.2">
      <c r="A7" s="15" t="s">
        <v>31</v>
      </c>
      <c r="L7" s="11">
        <v>3</v>
      </c>
      <c r="M7" s="11" t="str">
        <f>IF(A7&lt;&gt;"", A7, "")</f>
        <v>Rural</v>
      </c>
      <c r="AE7" s="16"/>
    </row>
    <row r="8" spans="1:31" ht="15" customHeight="1" x14ac:dyDescent="0.2">
      <c r="L8" s="11">
        <v>4</v>
      </c>
      <c r="M8" s="11" t="str">
        <f>IF(A8&lt;&gt;"", A8, "")</f>
        <v/>
      </c>
      <c r="AE8" s="16"/>
    </row>
    <row r="9" spans="1:31" ht="15" customHeight="1" x14ac:dyDescent="0.2">
      <c r="A9" s="17" t="s">
        <v>32</v>
      </c>
      <c r="L9" s="11">
        <v>5</v>
      </c>
      <c r="M9" s="11" t="str">
        <f t="shared" ref="M9:M72" si="0">IF(A9&lt;&gt;"", A9, "")</f>
        <v>Mainland/Zanzibar</v>
      </c>
      <c r="AE9" s="16"/>
    </row>
    <row r="10" spans="1:31" ht="15" customHeight="1" x14ac:dyDescent="0.2">
      <c r="A10" s="18" t="s">
        <v>33</v>
      </c>
      <c r="L10" s="11">
        <v>6</v>
      </c>
      <c r="M10" s="11" t="str">
        <f t="shared" si="0"/>
        <v>Mainland</v>
      </c>
      <c r="AE10" s="16"/>
    </row>
    <row r="11" spans="1:31" ht="15" customHeight="1" x14ac:dyDescent="0.2">
      <c r="A11" s="18" t="s">
        <v>34</v>
      </c>
      <c r="L11" s="11">
        <v>7</v>
      </c>
      <c r="M11" s="11" t="str">
        <f t="shared" si="0"/>
        <v>Zanzibar</v>
      </c>
      <c r="AE11" s="16"/>
    </row>
    <row r="12" spans="1:31" ht="15" customHeight="1" x14ac:dyDescent="0.2">
      <c r="A12" s="17" t="s">
        <v>35</v>
      </c>
      <c r="L12" s="11">
        <v>8</v>
      </c>
      <c r="M12" s="11" t="str">
        <f t="shared" si="0"/>
        <v>Mainland, by Region</v>
      </c>
      <c r="AE12" s="16"/>
    </row>
    <row r="13" spans="1:31" ht="15" customHeight="1" x14ac:dyDescent="0.2">
      <c r="A13" s="18" t="s">
        <v>36</v>
      </c>
      <c r="L13" s="11">
        <v>9</v>
      </c>
      <c r="M13" s="11" t="str">
        <f t="shared" si="0"/>
        <v>Dodoma</v>
      </c>
      <c r="AE13" s="16"/>
    </row>
    <row r="14" spans="1:31" ht="15" customHeight="1" x14ac:dyDescent="0.2">
      <c r="A14" s="18" t="s">
        <v>37</v>
      </c>
      <c r="L14" s="11">
        <v>10</v>
      </c>
      <c r="M14" s="11" t="str">
        <f t="shared" si="0"/>
        <v>Arusha</v>
      </c>
      <c r="AE14" s="16"/>
    </row>
    <row r="15" spans="1:31" ht="15" customHeight="1" x14ac:dyDescent="0.2">
      <c r="A15" s="18" t="s">
        <v>38</v>
      </c>
      <c r="L15" s="11">
        <v>11</v>
      </c>
      <c r="M15" s="11" t="str">
        <f t="shared" si="0"/>
        <v>Kilimanjaro</v>
      </c>
      <c r="AE15" s="16"/>
    </row>
    <row r="16" spans="1:31" ht="15" customHeight="1" x14ac:dyDescent="0.2">
      <c r="A16" s="18" t="s">
        <v>39</v>
      </c>
      <c r="L16" s="11">
        <v>12</v>
      </c>
      <c r="M16" s="11" t="str">
        <f t="shared" si="0"/>
        <v>Tanga</v>
      </c>
      <c r="AE16" s="16"/>
    </row>
    <row r="17" spans="1:31" ht="15" customHeight="1" x14ac:dyDescent="0.2">
      <c r="A17" s="18" t="s">
        <v>40</v>
      </c>
      <c r="L17" s="11">
        <v>13</v>
      </c>
      <c r="M17" s="11" t="str">
        <f t="shared" si="0"/>
        <v>Morogoro</v>
      </c>
      <c r="AE17" s="16"/>
    </row>
    <row r="18" spans="1:31" ht="15" customHeight="1" x14ac:dyDescent="0.2">
      <c r="A18" s="18" t="s">
        <v>41</v>
      </c>
      <c r="L18" s="11">
        <v>14</v>
      </c>
      <c r="M18" s="11" t="str">
        <f t="shared" si="0"/>
        <v>Pwani</v>
      </c>
      <c r="AE18" s="16"/>
    </row>
    <row r="19" spans="1:31" ht="15" customHeight="1" x14ac:dyDescent="0.2">
      <c r="A19" s="18" t="s">
        <v>42</v>
      </c>
      <c r="L19" s="11">
        <v>15</v>
      </c>
      <c r="M19" s="11" t="str">
        <f t="shared" si="0"/>
        <v>Dar es Salaam</v>
      </c>
      <c r="AE19" s="16"/>
    </row>
    <row r="20" spans="1:31" ht="15" customHeight="1" x14ac:dyDescent="0.2">
      <c r="A20" s="18" t="s">
        <v>43</v>
      </c>
      <c r="L20" s="11">
        <v>16</v>
      </c>
      <c r="M20" s="11" t="str">
        <f t="shared" si="0"/>
        <v>Lindi</v>
      </c>
      <c r="AE20" s="16"/>
    </row>
    <row r="21" spans="1:31" ht="15" customHeight="1" x14ac:dyDescent="0.2">
      <c r="A21" s="18" t="s">
        <v>44</v>
      </c>
      <c r="L21" s="11">
        <v>17</v>
      </c>
      <c r="M21" s="11" t="str">
        <f t="shared" si="0"/>
        <v>Mtwara</v>
      </c>
      <c r="AE21" s="16"/>
    </row>
    <row r="22" spans="1:31" ht="15" customHeight="1" x14ac:dyDescent="0.2">
      <c r="A22" s="18" t="s">
        <v>45</v>
      </c>
      <c r="L22" s="11">
        <v>18</v>
      </c>
      <c r="M22" s="11" t="str">
        <f t="shared" si="0"/>
        <v>Ruvuma</v>
      </c>
      <c r="AE22" s="16"/>
    </row>
    <row r="23" spans="1:31" ht="15" customHeight="1" x14ac:dyDescent="0.2">
      <c r="A23" s="18" t="s">
        <v>46</v>
      </c>
      <c r="L23" s="11">
        <v>19</v>
      </c>
      <c r="M23" s="11" t="str">
        <f t="shared" si="0"/>
        <v>Iringa</v>
      </c>
      <c r="AE23" s="16"/>
    </row>
    <row r="24" spans="1:31" ht="15" customHeight="1" x14ac:dyDescent="0.2">
      <c r="A24" s="18" t="s">
        <v>47</v>
      </c>
      <c r="L24" s="11">
        <v>20</v>
      </c>
      <c r="M24" s="11" t="str">
        <f t="shared" si="0"/>
        <v>Mbeya</v>
      </c>
      <c r="AE24" s="16"/>
    </row>
    <row r="25" spans="1:31" ht="15" customHeight="1" x14ac:dyDescent="0.2">
      <c r="A25" s="18" t="s">
        <v>48</v>
      </c>
      <c r="L25" s="11">
        <v>21</v>
      </c>
      <c r="M25" s="11" t="str">
        <f t="shared" si="0"/>
        <v>Singida</v>
      </c>
      <c r="AE25" s="16"/>
    </row>
    <row r="26" spans="1:31" ht="15" customHeight="1" x14ac:dyDescent="0.2">
      <c r="A26" s="18" t="s">
        <v>49</v>
      </c>
      <c r="L26" s="11">
        <v>22</v>
      </c>
      <c r="M26" s="11" t="str">
        <f t="shared" si="0"/>
        <v>Tabora</v>
      </c>
      <c r="AE26" s="16"/>
    </row>
    <row r="27" spans="1:31" ht="15" customHeight="1" x14ac:dyDescent="0.2">
      <c r="A27" s="18" t="s">
        <v>50</v>
      </c>
      <c r="L27" s="11">
        <v>23</v>
      </c>
      <c r="M27" s="11" t="str">
        <f t="shared" si="0"/>
        <v>Rukwa</v>
      </c>
      <c r="AE27" s="16"/>
    </row>
    <row r="28" spans="1:31" ht="15" customHeight="1" x14ac:dyDescent="0.2">
      <c r="A28" s="18" t="s">
        <v>51</v>
      </c>
      <c r="L28" s="11">
        <v>24</v>
      </c>
      <c r="M28" s="11" t="str">
        <f t="shared" si="0"/>
        <v>Kigoma</v>
      </c>
      <c r="AE28" s="16"/>
    </row>
    <row r="29" spans="1:31" ht="15" customHeight="1" x14ac:dyDescent="0.2">
      <c r="A29" s="18" t="s">
        <v>52</v>
      </c>
      <c r="L29" s="11">
        <v>25</v>
      </c>
      <c r="M29" s="11" t="str">
        <f t="shared" si="0"/>
        <v>Shinyanga</v>
      </c>
      <c r="AE29" s="16"/>
    </row>
    <row r="30" spans="1:31" ht="15" customHeight="1" x14ac:dyDescent="0.2">
      <c r="A30" s="18" t="s">
        <v>53</v>
      </c>
      <c r="L30" s="11">
        <v>26</v>
      </c>
      <c r="M30" s="11" t="str">
        <f t="shared" si="0"/>
        <v>Kagera</v>
      </c>
      <c r="AE30" s="16"/>
    </row>
    <row r="31" spans="1:31" ht="15" customHeight="1" x14ac:dyDescent="0.2">
      <c r="A31" s="18" t="s">
        <v>54</v>
      </c>
      <c r="L31" s="11">
        <v>27</v>
      </c>
      <c r="M31" s="11" t="str">
        <f t="shared" si="0"/>
        <v>Mwanza</v>
      </c>
      <c r="AE31" s="16"/>
    </row>
    <row r="32" spans="1:31" ht="15" customHeight="1" x14ac:dyDescent="0.2">
      <c r="A32" s="18" t="s">
        <v>55</v>
      </c>
      <c r="L32" s="11">
        <v>28</v>
      </c>
      <c r="M32" s="11" t="str">
        <f t="shared" si="0"/>
        <v>Mara</v>
      </c>
      <c r="AE32" s="16"/>
    </row>
    <row r="33" spans="1:31" ht="15" customHeight="1" x14ac:dyDescent="0.2">
      <c r="A33" s="18" t="s">
        <v>56</v>
      </c>
      <c r="L33" s="11">
        <v>29</v>
      </c>
      <c r="M33" s="11" t="str">
        <f t="shared" si="0"/>
        <v>Manyara</v>
      </c>
      <c r="AE33" s="16"/>
    </row>
    <row r="34" spans="1:31" ht="15" customHeight="1" x14ac:dyDescent="0.2">
      <c r="A34" s="18" t="s">
        <v>57</v>
      </c>
      <c r="L34" s="11">
        <v>30</v>
      </c>
      <c r="M34" s="11" t="str">
        <f t="shared" si="0"/>
        <v>Njombe</v>
      </c>
      <c r="AE34" s="16"/>
    </row>
    <row r="35" spans="1:31" ht="15" customHeight="1" x14ac:dyDescent="0.2">
      <c r="A35" s="18" t="s">
        <v>58</v>
      </c>
      <c r="L35" s="11">
        <v>31</v>
      </c>
      <c r="M35" s="11" t="str">
        <f t="shared" si="0"/>
        <v>Katavi</v>
      </c>
      <c r="AE35" s="16"/>
    </row>
    <row r="36" spans="1:31" ht="15" customHeight="1" x14ac:dyDescent="0.2">
      <c r="A36" s="18" t="s">
        <v>59</v>
      </c>
      <c r="L36" s="11">
        <v>32</v>
      </c>
      <c r="M36" s="11" t="str">
        <f t="shared" si="0"/>
        <v>Simiyu</v>
      </c>
      <c r="AE36" s="16"/>
    </row>
    <row r="37" spans="1:31" ht="15" customHeight="1" x14ac:dyDescent="0.2">
      <c r="A37" s="18" t="s">
        <v>60</v>
      </c>
      <c r="L37" s="11">
        <v>33</v>
      </c>
      <c r="M37" s="11" t="str">
        <f t="shared" si="0"/>
        <v>Geita</v>
      </c>
      <c r="AE37" s="16"/>
    </row>
    <row r="38" spans="1:31" ht="15" customHeight="1" x14ac:dyDescent="0.2">
      <c r="A38" s="18" t="s">
        <v>61</v>
      </c>
      <c r="L38" s="11">
        <v>34</v>
      </c>
      <c r="M38" s="11" t="str">
        <f t="shared" si="0"/>
        <v>Songwe</v>
      </c>
      <c r="AE38" s="16"/>
    </row>
    <row r="39" spans="1:31" ht="15" customHeight="1" x14ac:dyDescent="0.2">
      <c r="A39" s="17" t="s">
        <v>62</v>
      </c>
      <c r="L39" s="11">
        <v>35</v>
      </c>
      <c r="M39" s="11" t="str">
        <f t="shared" si="0"/>
        <v>Zanzibar, by Island</v>
      </c>
      <c r="AE39" s="16"/>
    </row>
    <row r="40" spans="1:31" ht="15" customHeight="1" x14ac:dyDescent="0.2">
      <c r="A40" s="18" t="s">
        <v>63</v>
      </c>
      <c r="L40" s="11">
        <v>36</v>
      </c>
      <c r="M40" s="11" t="str">
        <f t="shared" si="0"/>
        <v>Unguja</v>
      </c>
      <c r="AE40" s="16"/>
    </row>
    <row r="41" spans="1:31" ht="15" customHeight="1" x14ac:dyDescent="0.2">
      <c r="A41" s="18" t="s">
        <v>64</v>
      </c>
      <c r="L41" s="11">
        <v>37</v>
      </c>
      <c r="M41" s="11" t="str">
        <f t="shared" si="0"/>
        <v>Pemba</v>
      </c>
      <c r="AE41" s="16"/>
    </row>
    <row r="42" spans="1:31" ht="15" customHeight="1" x14ac:dyDescent="0.2">
      <c r="A42" s="17" t="s">
        <v>65</v>
      </c>
      <c r="L42" s="11">
        <v>38</v>
      </c>
      <c r="M42" s="11" t="str">
        <f t="shared" si="0"/>
        <v>Zanzibar, by Region</v>
      </c>
      <c r="AE42" s="16"/>
    </row>
    <row r="43" spans="1:31" ht="15" customHeight="1" x14ac:dyDescent="0.2">
      <c r="A43" s="18" t="s">
        <v>66</v>
      </c>
      <c r="L43" s="11">
        <v>39</v>
      </c>
      <c r="M43" s="11" t="str">
        <f t="shared" si="0"/>
        <v>Kaskazini Unguja</v>
      </c>
      <c r="AE43" s="16"/>
    </row>
    <row r="44" spans="1:31" ht="15" customHeight="1" x14ac:dyDescent="0.2">
      <c r="A44" s="18" t="s">
        <v>67</v>
      </c>
      <c r="L44" s="11">
        <v>40</v>
      </c>
      <c r="M44" s="11" t="str">
        <f t="shared" si="0"/>
        <v>Kusini Unguja</v>
      </c>
      <c r="AE44" s="16"/>
    </row>
    <row r="45" spans="1:31" ht="15" customHeight="1" x14ac:dyDescent="0.2">
      <c r="A45" s="18" t="s">
        <v>68</v>
      </c>
      <c r="L45" s="11">
        <v>41</v>
      </c>
      <c r="M45" s="11" t="str">
        <f t="shared" si="0"/>
        <v>Mjini Magharibi</v>
      </c>
      <c r="AE45" s="16"/>
    </row>
    <row r="46" spans="1:31" ht="15" customHeight="1" x14ac:dyDescent="0.2">
      <c r="A46" s="18" t="s">
        <v>69</v>
      </c>
      <c r="L46" s="11">
        <v>42</v>
      </c>
      <c r="M46" s="11" t="str">
        <f t="shared" si="0"/>
        <v>Kaskazini Pemba</v>
      </c>
      <c r="AE46" s="16"/>
    </row>
    <row r="47" spans="1:31" ht="15" customHeight="1" x14ac:dyDescent="0.2">
      <c r="A47" s="18" t="s">
        <v>70</v>
      </c>
      <c r="L47" s="11">
        <v>43</v>
      </c>
      <c r="M47" s="11" t="str">
        <f t="shared" si="0"/>
        <v>Kusini Pemba</v>
      </c>
      <c r="AE47" s="16"/>
    </row>
    <row r="48" spans="1:31" ht="15" customHeight="1" x14ac:dyDescent="0.2">
      <c r="L48" s="11">
        <v>44</v>
      </c>
      <c r="M48" s="11" t="str">
        <f t="shared" si="0"/>
        <v/>
      </c>
      <c r="AE48" s="16"/>
    </row>
    <row r="49" spans="1:31" ht="15" customHeight="1" x14ac:dyDescent="0.2">
      <c r="A49" s="19" t="s">
        <v>71</v>
      </c>
      <c r="L49" s="11">
        <v>45</v>
      </c>
      <c r="M49" s="11" t="str">
        <f t="shared" si="0"/>
        <v>Marital status</v>
      </c>
      <c r="AE49" s="16"/>
    </row>
    <row r="50" spans="1:31" ht="15" customHeight="1" x14ac:dyDescent="0.2">
      <c r="A50" s="15" t="s">
        <v>72</v>
      </c>
      <c r="L50" s="11">
        <v>46</v>
      </c>
      <c r="M50" s="11" t="str">
        <f t="shared" si="0"/>
        <v>Never married</v>
      </c>
      <c r="AE50" s="16"/>
    </row>
    <row r="51" spans="1:31" ht="15" customHeight="1" x14ac:dyDescent="0.2">
      <c r="A51" s="15" t="s">
        <v>73</v>
      </c>
      <c r="L51" s="11">
        <v>47</v>
      </c>
      <c r="M51" s="11" t="str">
        <f t="shared" si="0"/>
        <v>Married or living together</v>
      </c>
      <c r="AE51" s="16"/>
    </row>
    <row r="52" spans="1:31" ht="15" customHeight="1" x14ac:dyDescent="0.2">
      <c r="A52" s="15" t="s">
        <v>74</v>
      </c>
      <c r="L52" s="11">
        <v>48</v>
      </c>
      <c r="M52" s="11" t="str">
        <f t="shared" si="0"/>
        <v>Divorced or separated</v>
      </c>
      <c r="AE52" s="16"/>
    </row>
    <row r="53" spans="1:31" ht="15" customHeight="1" x14ac:dyDescent="0.2">
      <c r="A53" s="15" t="s">
        <v>75</v>
      </c>
      <c r="L53" s="11">
        <v>49</v>
      </c>
      <c r="M53" s="11" t="str">
        <f t="shared" si="0"/>
        <v>Widowed</v>
      </c>
      <c r="AE53" s="16"/>
    </row>
    <row r="54" spans="1:31" ht="15" customHeight="1" x14ac:dyDescent="0.2">
      <c r="L54" s="11">
        <v>50</v>
      </c>
      <c r="M54" s="11" t="str">
        <f t="shared" si="0"/>
        <v/>
      </c>
      <c r="AE54" s="16"/>
    </row>
    <row r="55" spans="1:31" ht="15" customHeight="1" x14ac:dyDescent="0.2">
      <c r="A55" s="19" t="s">
        <v>76</v>
      </c>
      <c r="L55" s="11">
        <v>51</v>
      </c>
      <c r="M55" s="11" t="str">
        <f t="shared" si="0"/>
        <v>Education</v>
      </c>
      <c r="AE55" s="16"/>
    </row>
    <row r="56" spans="1:31" ht="15" customHeight="1" x14ac:dyDescent="0.2">
      <c r="A56" s="15" t="s">
        <v>77</v>
      </c>
      <c r="L56" s="11">
        <v>52</v>
      </c>
      <c r="M56" s="11" t="str">
        <f t="shared" si="0"/>
        <v>No education</v>
      </c>
      <c r="AE56" s="16"/>
    </row>
    <row r="57" spans="1:31" ht="15" customHeight="1" x14ac:dyDescent="0.2">
      <c r="A57" s="15" t="s">
        <v>78</v>
      </c>
      <c r="L57" s="11">
        <v>53</v>
      </c>
      <c r="M57" s="11" t="str">
        <f t="shared" si="0"/>
        <v>Primary</v>
      </c>
      <c r="AE57" s="16"/>
    </row>
    <row r="58" spans="1:31" ht="15" customHeight="1" x14ac:dyDescent="0.2">
      <c r="A58" s="15" t="s">
        <v>79</v>
      </c>
      <c r="L58" s="11">
        <v>54</v>
      </c>
      <c r="M58" s="11" t="str">
        <f t="shared" si="0"/>
        <v>Secondary</v>
      </c>
      <c r="AE58" s="16"/>
    </row>
    <row r="59" spans="1:31" ht="15" customHeight="1" x14ac:dyDescent="0.2">
      <c r="A59" s="15" t="s">
        <v>80</v>
      </c>
      <c r="L59" s="11">
        <v>55</v>
      </c>
      <c r="M59" s="11" t="str">
        <f t="shared" si="0"/>
        <v>More than secondary</v>
      </c>
      <c r="AE59" s="16"/>
    </row>
    <row r="60" spans="1:31" ht="15" customHeight="1" x14ac:dyDescent="0.2">
      <c r="A60" s="15"/>
      <c r="L60" s="11">
        <v>56</v>
      </c>
      <c r="M60" s="11" t="str">
        <f t="shared" si="0"/>
        <v/>
      </c>
      <c r="AE60" s="16"/>
    </row>
    <row r="61" spans="1:31" ht="15" customHeight="1" x14ac:dyDescent="0.2">
      <c r="A61" s="19" t="s">
        <v>81</v>
      </c>
      <c r="L61" s="11">
        <v>57</v>
      </c>
      <c r="M61" s="11" t="str">
        <f t="shared" si="0"/>
        <v>Wealth quintile</v>
      </c>
      <c r="AE61" s="16"/>
    </row>
    <row r="62" spans="1:31" ht="15" customHeight="1" x14ac:dyDescent="0.2">
      <c r="A62" s="15" t="s">
        <v>82</v>
      </c>
      <c r="L62" s="11">
        <v>58</v>
      </c>
      <c r="M62" s="11" t="str">
        <f t="shared" si="0"/>
        <v>Lowest</v>
      </c>
      <c r="AE62" s="16"/>
    </row>
    <row r="63" spans="1:31" ht="15" customHeight="1" x14ac:dyDescent="0.2">
      <c r="A63" s="15" t="s">
        <v>83</v>
      </c>
      <c r="L63" s="11">
        <v>59</v>
      </c>
      <c r="M63" s="11" t="str">
        <f t="shared" si="0"/>
        <v>Second</v>
      </c>
      <c r="AE63" s="16"/>
    </row>
    <row r="64" spans="1:31" ht="15" customHeight="1" x14ac:dyDescent="0.2">
      <c r="A64" s="15" t="s">
        <v>84</v>
      </c>
      <c r="L64" s="11">
        <v>60</v>
      </c>
      <c r="M64" s="11" t="str">
        <f t="shared" si="0"/>
        <v>Middle</v>
      </c>
      <c r="AE64" s="16"/>
    </row>
    <row r="65" spans="1:31" ht="15" customHeight="1" x14ac:dyDescent="0.2">
      <c r="A65" s="15" t="s">
        <v>85</v>
      </c>
      <c r="L65" s="11">
        <v>61</v>
      </c>
      <c r="M65" s="11" t="str">
        <f t="shared" si="0"/>
        <v xml:space="preserve">Fourth </v>
      </c>
      <c r="AE65" s="16"/>
    </row>
    <row r="66" spans="1:31" ht="15" customHeight="1" x14ac:dyDescent="0.2">
      <c r="A66" s="15" t="s">
        <v>86</v>
      </c>
      <c r="L66" s="11">
        <v>62</v>
      </c>
      <c r="M66" s="11" t="str">
        <f t="shared" si="0"/>
        <v>Highest</v>
      </c>
      <c r="AE66" s="16"/>
    </row>
    <row r="67" spans="1:31" ht="15" customHeight="1" x14ac:dyDescent="0.2">
      <c r="A67" s="20"/>
      <c r="L67" s="11">
        <v>63</v>
      </c>
      <c r="M67" s="11" t="str">
        <f t="shared" si="0"/>
        <v/>
      </c>
      <c r="AE67" s="16"/>
    </row>
    <row r="68" spans="1:31" ht="15" customHeight="1" x14ac:dyDescent="0.2">
      <c r="A68" s="19" t="s">
        <v>87</v>
      </c>
      <c r="L68" s="11">
        <v>64</v>
      </c>
      <c r="M68" s="11" t="str">
        <f t="shared" si="0"/>
        <v>Pregnancy status</v>
      </c>
      <c r="AE68" s="16"/>
    </row>
    <row r="69" spans="1:31" ht="15" customHeight="1" x14ac:dyDescent="0.2">
      <c r="A69" s="15" t="s">
        <v>88</v>
      </c>
      <c r="B69" s="21" t="s">
        <v>89</v>
      </c>
      <c r="C69" s="21" t="s">
        <v>89</v>
      </c>
      <c r="H69" s="21" t="s">
        <v>89</v>
      </c>
      <c r="I69" s="21" t="s">
        <v>89</v>
      </c>
      <c r="L69" s="11">
        <v>65</v>
      </c>
      <c r="M69" s="11" t="str">
        <f t="shared" si="0"/>
        <v>Currently pregnant</v>
      </c>
      <c r="AE69" s="16"/>
    </row>
    <row r="70" spans="1:31" ht="15" customHeight="1" x14ac:dyDescent="0.2">
      <c r="A70" s="15" t="s">
        <v>90</v>
      </c>
      <c r="B70" s="21" t="s">
        <v>89</v>
      </c>
      <c r="C70" s="21" t="s">
        <v>89</v>
      </c>
      <c r="H70" s="21" t="s">
        <v>89</v>
      </c>
      <c r="I70" s="21" t="s">
        <v>89</v>
      </c>
      <c r="L70" s="11">
        <v>66</v>
      </c>
      <c r="M70" s="11" t="str">
        <f t="shared" si="0"/>
        <v>Not currently pregnant</v>
      </c>
      <c r="AE70" s="16"/>
    </row>
    <row r="71" spans="1:31" ht="15" customHeight="1" x14ac:dyDescent="0.2">
      <c r="A71" s="15"/>
      <c r="B71" s="21"/>
      <c r="C71" s="21"/>
      <c r="H71" s="21"/>
      <c r="I71" s="21"/>
      <c r="L71" s="11">
        <v>67</v>
      </c>
      <c r="M71" s="11" t="str">
        <f t="shared" si="0"/>
        <v/>
      </c>
      <c r="AE71" s="16"/>
    </row>
    <row r="72" spans="1:31" ht="15" customHeight="1" x14ac:dyDescent="0.2">
      <c r="A72" s="19" t="s">
        <v>91</v>
      </c>
      <c r="B72" s="21"/>
      <c r="C72" s="21"/>
      <c r="H72" s="21"/>
      <c r="I72" s="21"/>
      <c r="L72" s="11">
        <v>68</v>
      </c>
      <c r="M72" s="11" t="str">
        <f t="shared" si="0"/>
        <v>Result of THIS 2022-2023 HIV test</v>
      </c>
      <c r="AE72" s="16"/>
    </row>
    <row r="73" spans="1:31" ht="15" customHeight="1" x14ac:dyDescent="0.2">
      <c r="A73" s="15" t="s">
        <v>92</v>
      </c>
      <c r="B73" s="21"/>
      <c r="C73" s="21"/>
      <c r="H73" s="21"/>
      <c r="I73" s="21"/>
      <c r="L73" s="11">
        <v>69</v>
      </c>
      <c r="M73" s="11" t="str">
        <f t="shared" ref="M73:M84" si="1">IF(A73&lt;&gt;"", A73, "")</f>
        <v>HIV positive</v>
      </c>
      <c r="AE73" s="16"/>
    </row>
    <row r="74" spans="1:31" ht="15" customHeight="1" x14ac:dyDescent="0.2">
      <c r="A74" s="15" t="s">
        <v>93</v>
      </c>
      <c r="B74" s="21"/>
      <c r="C74" s="21"/>
      <c r="H74" s="21"/>
      <c r="I74" s="21"/>
      <c r="L74" s="11">
        <v>70</v>
      </c>
      <c r="M74" s="11" t="str">
        <f t="shared" si="1"/>
        <v>HIV negative</v>
      </c>
      <c r="AE74" s="16"/>
    </row>
    <row r="75" spans="1:31" ht="15" customHeight="1" x14ac:dyDescent="0.2">
      <c r="A75" s="15" t="s">
        <v>94</v>
      </c>
      <c r="B75" s="21"/>
      <c r="C75" s="21"/>
      <c r="H75" s="21"/>
      <c r="I75" s="21"/>
      <c r="L75" s="11">
        <v>71</v>
      </c>
      <c r="M75" s="11" t="str">
        <f t="shared" si="1"/>
        <v>Not tested</v>
      </c>
      <c r="AE75" s="16"/>
    </row>
    <row r="76" spans="1:31" ht="15" customHeight="1" x14ac:dyDescent="0.2">
      <c r="A76" s="15"/>
      <c r="B76" s="21"/>
      <c r="C76" s="21"/>
      <c r="H76" s="21"/>
      <c r="I76" s="21"/>
      <c r="L76" s="11">
        <v>72</v>
      </c>
      <c r="M76" s="11" t="str">
        <f t="shared" si="1"/>
        <v/>
      </c>
      <c r="AE76" s="16"/>
    </row>
    <row r="77" spans="1:31" ht="15" customHeight="1" x14ac:dyDescent="0.2">
      <c r="A77" s="19" t="s">
        <v>95</v>
      </c>
      <c r="B77" s="21"/>
      <c r="C77" s="21"/>
      <c r="H77" s="21"/>
      <c r="I77" s="21"/>
      <c r="L77" s="11">
        <v>73</v>
      </c>
      <c r="M77" s="11" t="str">
        <f t="shared" si="1"/>
        <v>Age</v>
      </c>
      <c r="AE77" s="16"/>
    </row>
    <row r="78" spans="1:31" ht="15" customHeight="1" x14ac:dyDescent="0.2">
      <c r="A78" s="18" t="s">
        <v>96</v>
      </c>
      <c r="B78" s="21"/>
      <c r="C78" s="21"/>
      <c r="H78" s="21"/>
      <c r="I78" s="21"/>
      <c r="L78" s="11">
        <v>74</v>
      </c>
      <c r="M78" s="11" t="str">
        <f t="shared" si="1"/>
        <v>15-24</v>
      </c>
      <c r="AE78" s="16"/>
    </row>
    <row r="79" spans="1:31" ht="15" customHeight="1" x14ac:dyDescent="0.2">
      <c r="A79" s="18" t="s">
        <v>97</v>
      </c>
      <c r="B79" s="21"/>
      <c r="C79" s="21"/>
      <c r="H79" s="21"/>
      <c r="I79" s="21"/>
      <c r="L79" s="11">
        <v>75</v>
      </c>
      <c r="M79" s="11" t="str">
        <f t="shared" si="1"/>
        <v>25-34</v>
      </c>
      <c r="AE79" s="16"/>
    </row>
    <row r="80" spans="1:31" ht="15" customHeight="1" x14ac:dyDescent="0.2">
      <c r="A80" s="18" t="s">
        <v>98</v>
      </c>
      <c r="B80" s="21"/>
      <c r="C80" s="21"/>
      <c r="H80" s="21"/>
      <c r="I80" s="21"/>
      <c r="L80" s="11">
        <v>76</v>
      </c>
      <c r="M80" s="11" t="str">
        <f t="shared" si="1"/>
        <v>35-49</v>
      </c>
      <c r="AE80" s="16"/>
    </row>
    <row r="81" spans="1:31" ht="15" customHeight="1" x14ac:dyDescent="0.2">
      <c r="A81" s="18" t="s">
        <v>99</v>
      </c>
      <c r="B81" s="21"/>
      <c r="C81" s="21"/>
      <c r="H81" s="21"/>
      <c r="I81" s="21"/>
      <c r="L81" s="11">
        <v>77</v>
      </c>
      <c r="M81" s="11" t="str">
        <f t="shared" si="1"/>
        <v>15-49</v>
      </c>
      <c r="AE81" s="16"/>
    </row>
    <row r="82" spans="1:31" ht="15" customHeight="1" x14ac:dyDescent="0.2">
      <c r="A82" s="18" t="s">
        <v>100</v>
      </c>
      <c r="B82" s="21"/>
      <c r="C82" s="21"/>
      <c r="H82" s="21"/>
      <c r="I82" s="21"/>
      <c r="L82" s="11">
        <v>78</v>
      </c>
      <c r="M82" s="11" t="str">
        <f t="shared" si="1"/>
        <v>50+</v>
      </c>
      <c r="AE82" s="16"/>
    </row>
    <row r="83" spans="1:31" ht="15" customHeight="1" x14ac:dyDescent="0.2">
      <c r="A83" s="20"/>
      <c r="L83" s="11">
        <v>79</v>
      </c>
      <c r="M83" s="11" t="str">
        <f t="shared" si="1"/>
        <v/>
      </c>
      <c r="AE83" s="16"/>
    </row>
    <row r="84" spans="1:31" ht="15" customHeight="1" x14ac:dyDescent="0.2">
      <c r="A84" s="20" t="s">
        <v>101</v>
      </c>
      <c r="B84" s="22"/>
      <c r="E84" s="22"/>
      <c r="H84" s="22"/>
      <c r="L84" s="11">
        <v>80</v>
      </c>
      <c r="M84" s="11" t="str">
        <f t="shared" si="1"/>
        <v>Total 15+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4"/>
    </row>
    <row r="85" spans="1:31" ht="15" customHeight="1" thickBot="1" x14ac:dyDescent="0.25">
      <c r="A85" s="25" t="s">
        <v>102</v>
      </c>
      <c r="B85" s="26"/>
      <c r="C85" s="27"/>
      <c r="D85" s="27"/>
      <c r="E85" s="26"/>
      <c r="F85" s="27"/>
      <c r="G85" s="27"/>
      <c r="H85" s="26"/>
      <c r="I85" s="27"/>
    </row>
    <row r="86" spans="1:31" ht="15" customHeight="1" x14ac:dyDescent="0.2">
      <c r="A86" s="28"/>
    </row>
    <row r="89" spans="1:31" ht="15" customHeight="1" x14ac:dyDescent="0.2">
      <c r="A89" s="29" t="s">
        <v>104</v>
      </c>
    </row>
    <row r="90" spans="1:31" ht="15" customHeight="1" x14ac:dyDescent="0.2">
      <c r="A90" s="10" t="s">
        <v>105</v>
      </c>
      <c r="B90" s="1" t="s">
        <v>159</v>
      </c>
    </row>
    <row r="91" spans="1:31" ht="15" customHeight="1" x14ac:dyDescent="0.2">
      <c r="A91" s="10" t="s">
        <v>107</v>
      </c>
      <c r="B91" s="1" t="s">
        <v>276</v>
      </c>
    </row>
    <row r="92" spans="1:31" ht="15" customHeight="1" x14ac:dyDescent="0.2">
      <c r="A92" s="30" t="s">
        <v>109</v>
      </c>
      <c r="B92" s="1" t="s">
        <v>273</v>
      </c>
    </row>
    <row r="93" spans="1:31" ht="15" customHeight="1" x14ac:dyDescent="0.2">
      <c r="A93" s="30" t="s">
        <v>110</v>
      </c>
      <c r="B93" s="1" t="s">
        <v>111</v>
      </c>
    </row>
    <row r="94" spans="1:31" ht="15" customHeight="1" x14ac:dyDescent="0.2">
      <c r="A94" s="30"/>
      <c r="B94" s="1" t="s">
        <v>272</v>
      </c>
    </row>
    <row r="95" spans="1:31" ht="15" customHeight="1" x14ac:dyDescent="0.2">
      <c r="A95" s="30"/>
      <c r="B95" s="1" t="s">
        <v>113</v>
      </c>
    </row>
    <row r="96" spans="1:31" ht="15" customHeight="1" x14ac:dyDescent="0.2">
      <c r="A96" s="30"/>
      <c r="B96" s="1" t="s">
        <v>271</v>
      </c>
    </row>
    <row r="97" spans="1:2" ht="15" customHeight="1" x14ac:dyDescent="0.2">
      <c r="A97" s="30"/>
      <c r="B97" s="1" t="s">
        <v>115</v>
      </c>
    </row>
    <row r="98" spans="1:2" ht="15" customHeight="1" x14ac:dyDescent="0.2">
      <c r="A98" s="30"/>
      <c r="B98" s="1" t="s">
        <v>116</v>
      </c>
    </row>
    <row r="99" spans="1:2" ht="15" customHeight="1" x14ac:dyDescent="0.2">
      <c r="A99" s="30"/>
      <c r="B99" s="1" t="s">
        <v>117</v>
      </c>
    </row>
    <row r="100" spans="1:2" ht="15" customHeight="1" x14ac:dyDescent="0.2">
      <c r="A100" s="30"/>
      <c r="B100" s="1" t="s">
        <v>118</v>
      </c>
    </row>
    <row r="101" spans="1:2" ht="15" customHeight="1" x14ac:dyDescent="0.2">
      <c r="A101" s="30"/>
      <c r="B101" s="1" t="s">
        <v>119</v>
      </c>
    </row>
    <row r="102" spans="1:2" ht="15" customHeight="1" x14ac:dyDescent="0.2">
      <c r="A102" s="30"/>
      <c r="B102" s="1" t="s">
        <v>120</v>
      </c>
    </row>
    <row r="103" spans="1:2" ht="12.75" x14ac:dyDescent="0.2">
      <c r="A103" s="30" t="s">
        <v>121</v>
      </c>
      <c r="B103" s="1" t="s">
        <v>122</v>
      </c>
    </row>
    <row r="104" spans="1:2" ht="15" customHeight="1" x14ac:dyDescent="0.2">
      <c r="A104" s="10" t="s">
        <v>123</v>
      </c>
      <c r="B104" s="1" t="s">
        <v>162</v>
      </c>
    </row>
  </sheetData>
  <mergeCells count="6">
    <mergeCell ref="L3:AE3"/>
    <mergeCell ref="A1:I1"/>
    <mergeCell ref="A2:I2"/>
    <mergeCell ref="B3:C3"/>
    <mergeCell ref="E3:F3"/>
    <mergeCell ref="H3:I3"/>
  </mergeCells>
  <pageMargins left="0.7" right="0.7" top="0.75" bottom="0.75" header="0.3" footer="0.3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3.3</vt:lpstr>
      <vt:lpstr>5.2</vt:lpstr>
      <vt:lpstr>8.3</vt:lpstr>
      <vt:lpstr>9.1.A</vt:lpstr>
      <vt:lpstr>9.1.B</vt:lpstr>
      <vt:lpstr>9.2.A</vt:lpstr>
      <vt:lpstr>9.2.B</vt:lpstr>
      <vt:lpstr>TZ.1</vt:lpstr>
      <vt:lpstr>TZ.2</vt:lpstr>
      <vt:lpstr>TZ.3</vt:lpstr>
      <vt:lpstr>TZ.4</vt:lpstr>
      <vt:lpstr>TZ.5</vt:lpstr>
      <vt:lpstr>SS.1</vt:lpstr>
      <vt:lpstr>C.8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A. Reid</dc:creator>
  <cp:lastModifiedBy>Giles A. Reid</cp:lastModifiedBy>
  <dcterms:created xsi:type="dcterms:W3CDTF">2023-08-04T20:27:35Z</dcterms:created>
  <dcterms:modified xsi:type="dcterms:W3CDTF">2023-08-17T19:27:19Z</dcterms:modified>
</cp:coreProperties>
</file>