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twrt\Documents\OSU\Sodium_Lo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  <c r="G9" i="1"/>
  <c r="G10" i="1"/>
  <c r="G11" i="1"/>
  <c r="G12" i="1"/>
  <c r="G13" i="1"/>
  <c r="G14" i="1"/>
  <c r="G15" i="1"/>
  <c r="G16" i="1"/>
  <c r="G17" i="1"/>
  <c r="G18" i="1"/>
  <c r="F9" i="1"/>
  <c r="F10" i="1"/>
  <c r="F11" i="1"/>
  <c r="F12" i="1"/>
  <c r="F13" i="1"/>
  <c r="F14" i="1"/>
  <c r="F15" i="1"/>
  <c r="F16" i="1"/>
  <c r="F17" i="1"/>
  <c r="F18" i="1"/>
  <c r="G8" i="1"/>
  <c r="F8" i="1"/>
  <c r="D19" i="1"/>
  <c r="E19" i="1"/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4" i="1"/>
  <c r="E10" i="1"/>
  <c r="D14" i="1"/>
  <c r="C9" i="1"/>
  <c r="D9" i="1" s="1"/>
  <c r="C10" i="1"/>
  <c r="D10" i="1" s="1"/>
  <c r="C11" i="1"/>
  <c r="E11" i="1" s="1"/>
  <c r="C12" i="1"/>
  <c r="E12" i="1" s="1"/>
  <c r="C13" i="1"/>
  <c r="E13" i="1" s="1"/>
  <c r="C14" i="1"/>
  <c r="E14" i="1" s="1"/>
  <c r="C15" i="1"/>
  <c r="D15" i="1" s="1"/>
  <c r="C16" i="1"/>
  <c r="E16" i="1" s="1"/>
  <c r="C17" i="1"/>
  <c r="D17" i="1" s="1"/>
  <c r="C18" i="1"/>
  <c r="D18" i="1" s="1"/>
  <c r="C8" i="1"/>
  <c r="D8" i="1" s="1"/>
  <c r="D40" i="1" l="1"/>
  <c r="E33" i="1" s="1"/>
  <c r="E8" i="1"/>
  <c r="D11" i="1"/>
  <c r="E18" i="1"/>
  <c r="E15" i="1"/>
  <c r="D16" i="1"/>
  <c r="E17" i="1"/>
  <c r="E9" i="1"/>
  <c r="D13" i="1"/>
  <c r="D12" i="1"/>
  <c r="E27" i="1" l="1"/>
  <c r="E26" i="1"/>
  <c r="E29" i="1"/>
  <c r="E30" i="1"/>
  <c r="E25" i="1"/>
  <c r="E37" i="1"/>
  <c r="E38" i="1"/>
  <c r="E35" i="1"/>
  <c r="E36" i="1"/>
  <c r="E31" i="1"/>
  <c r="E24" i="1"/>
  <c r="E34" i="1"/>
  <c r="E32" i="1"/>
  <c r="E28" i="1"/>
</calcChain>
</file>

<file path=xl/sharedStrings.xml><?xml version="1.0" encoding="utf-8"?>
<sst xmlns="http://schemas.openxmlformats.org/spreadsheetml/2006/main" count="17" uniqueCount="16">
  <si>
    <t>Fast Flux</t>
  </si>
  <si>
    <t>Thermal</t>
  </si>
  <si>
    <t>Axial Min</t>
  </si>
  <si>
    <t>Axial Max</t>
  </si>
  <si>
    <t>Axial Energy Discretization</t>
  </si>
  <si>
    <t>Fast</t>
  </si>
  <si>
    <t>Source Term</t>
  </si>
  <si>
    <t>(flux is on the order 10^12)</t>
  </si>
  <si>
    <t>Axial %</t>
  </si>
  <si>
    <t>Flux (from chart)</t>
  </si>
  <si>
    <t>Energy (MeV)</t>
  </si>
  <si>
    <t>min</t>
  </si>
  <si>
    <t>max</t>
  </si>
  <si>
    <t>Avg</t>
  </si>
  <si>
    <t>Fast %</t>
  </si>
  <si>
    <t>Thermal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</si>
</sst>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C3" sqref="C3"/>
    </sheetView>
  </sheetViews>
  <sheetFormatPr defaultRowHeight="15" x14ac:dyDescent="0.25"/>
  <cols>
    <col min="1" max="1" width="24.85546875" bestFit="1" customWidth="1"/>
    <col min="2" max="2" width="15.85546875" bestFit="1" customWidth="1"/>
    <col min="7" max="7" width="13.140625" bestFit="1" customWidth="1"/>
    <col min="9" max="9" width="12" bestFit="1" customWidth="1"/>
    <col min="10" max="10" width="10.28515625" customWidth="1"/>
  </cols>
  <sheetData>
    <row r="1" spans="1:7" x14ac:dyDescent="0.25">
      <c r="A1" t="s">
        <v>0</v>
      </c>
      <c r="B1">
        <v>1.3</v>
      </c>
      <c r="C1">
        <f>B1/(B1+B2)</f>
        <v>7.1038251366120214E-2</v>
      </c>
      <c r="D1" t="s">
        <v>7</v>
      </c>
    </row>
    <row r="2" spans="1:7" x14ac:dyDescent="0.25">
      <c r="A2" t="s">
        <v>1</v>
      </c>
      <c r="B2">
        <v>17</v>
      </c>
      <c r="C2">
        <f>B2/(B1+B2)</f>
        <v>0.9289617486338797</v>
      </c>
    </row>
    <row r="3" spans="1:7" x14ac:dyDescent="0.25">
      <c r="A3" t="s">
        <v>2</v>
      </c>
      <c r="B3">
        <v>4</v>
      </c>
    </row>
    <row r="4" spans="1:7" x14ac:dyDescent="0.25">
      <c r="A4" t="s">
        <v>3</v>
      </c>
      <c r="B4">
        <v>10.5</v>
      </c>
    </row>
    <row r="5" spans="1:7" x14ac:dyDescent="0.25">
      <c r="A5" s="2" t="s">
        <v>6</v>
      </c>
      <c r="B5" s="2"/>
      <c r="C5" s="2"/>
    </row>
    <row r="6" spans="1:7" x14ac:dyDescent="0.25">
      <c r="A6" t="s">
        <v>4</v>
      </c>
      <c r="B6" t="s">
        <v>9</v>
      </c>
      <c r="C6" t="s">
        <v>8</v>
      </c>
      <c r="D6" t="s">
        <v>5</v>
      </c>
      <c r="E6" t="s">
        <v>1</v>
      </c>
      <c r="F6" t="s">
        <v>14</v>
      </c>
      <c r="G6" t="s">
        <v>15</v>
      </c>
    </row>
    <row r="7" spans="1:7" x14ac:dyDescent="0.25">
      <c r="A7">
        <v>0</v>
      </c>
    </row>
    <row r="8" spans="1:7" x14ac:dyDescent="0.25">
      <c r="A8">
        <v>10</v>
      </c>
      <c r="B8">
        <v>4.0999999999999996</v>
      </c>
      <c r="C8">
        <f t="shared" ref="C8:C18" si="0">B8/$B$13</f>
        <v>0.39047619047619042</v>
      </c>
      <c r="D8">
        <f>C8*$B$1</f>
        <v>0.50761904761904753</v>
      </c>
      <c r="E8">
        <f>C8*$B$2</f>
        <v>6.6380952380952376</v>
      </c>
      <c r="F8" s="3">
        <f>D8/$D$19</f>
        <v>4.2137718396711196E-2</v>
      </c>
      <c r="G8" s="3">
        <f>E8/$E$19</f>
        <v>4.2137718396711189E-2</v>
      </c>
    </row>
    <row r="9" spans="1:7" x14ac:dyDescent="0.25">
      <c r="A9">
        <v>20</v>
      </c>
      <c r="B9">
        <v>8.6</v>
      </c>
      <c r="C9">
        <f t="shared" si="0"/>
        <v>0.81904761904761902</v>
      </c>
      <c r="D9">
        <f t="shared" ref="D9:D18" si="1">C9*$B$1</f>
        <v>1.0647619047619048</v>
      </c>
      <c r="E9">
        <f t="shared" ref="E9:E18" si="2">C9*$B$2</f>
        <v>13.923809523809524</v>
      </c>
      <c r="F9" s="3">
        <f t="shared" ref="F9:F18" si="3">D9/$D$19</f>
        <v>8.8386433710174725E-2</v>
      </c>
      <c r="G9" s="3">
        <f t="shared" ref="G9:G18" si="4">E9/$E$19</f>
        <v>8.8386433710174711E-2</v>
      </c>
    </row>
    <row r="10" spans="1:7" x14ac:dyDescent="0.25">
      <c r="A10">
        <v>30</v>
      </c>
      <c r="B10">
        <v>10</v>
      </c>
      <c r="C10">
        <f t="shared" si="0"/>
        <v>0.95238095238095233</v>
      </c>
      <c r="D10">
        <f t="shared" si="1"/>
        <v>1.2380952380952381</v>
      </c>
      <c r="E10">
        <f t="shared" si="2"/>
        <v>16.19047619047619</v>
      </c>
      <c r="F10" s="3">
        <f t="shared" si="3"/>
        <v>0.10277492291880781</v>
      </c>
      <c r="G10" s="3">
        <f t="shared" si="4"/>
        <v>0.10277492291880778</v>
      </c>
    </row>
    <row r="11" spans="1:7" x14ac:dyDescent="0.25">
      <c r="A11">
        <v>40</v>
      </c>
      <c r="B11">
        <v>10.3</v>
      </c>
      <c r="C11">
        <f t="shared" si="0"/>
        <v>0.98095238095238102</v>
      </c>
      <c r="D11">
        <f t="shared" si="1"/>
        <v>1.2752380952380953</v>
      </c>
      <c r="E11">
        <f t="shared" si="2"/>
        <v>16.676190476190477</v>
      </c>
      <c r="F11" s="3">
        <f t="shared" si="3"/>
        <v>0.10585817060637205</v>
      </c>
      <c r="G11" s="3">
        <f t="shared" si="4"/>
        <v>0.10585817060637204</v>
      </c>
    </row>
    <row r="12" spans="1:7" x14ac:dyDescent="0.25">
      <c r="A12">
        <v>50</v>
      </c>
      <c r="B12">
        <v>10.4</v>
      </c>
      <c r="C12">
        <f t="shared" si="0"/>
        <v>0.99047619047619051</v>
      </c>
      <c r="D12">
        <f t="shared" si="1"/>
        <v>1.2876190476190477</v>
      </c>
      <c r="E12">
        <f t="shared" si="2"/>
        <v>16.838095238095239</v>
      </c>
      <c r="F12" s="3">
        <f t="shared" si="3"/>
        <v>0.10688591983556013</v>
      </c>
      <c r="G12" s="3">
        <f t="shared" si="4"/>
        <v>0.1068859198355601</v>
      </c>
    </row>
    <row r="13" spans="1:7" x14ac:dyDescent="0.25">
      <c r="A13">
        <v>60</v>
      </c>
      <c r="B13">
        <v>10.5</v>
      </c>
      <c r="C13">
        <f t="shared" si="0"/>
        <v>1</v>
      </c>
      <c r="D13">
        <f t="shared" si="1"/>
        <v>1.3</v>
      </c>
      <c r="E13">
        <f t="shared" si="2"/>
        <v>17</v>
      </c>
      <c r="F13" s="3">
        <f t="shared" si="3"/>
        <v>0.1079136690647482</v>
      </c>
      <c r="G13" s="3">
        <f t="shared" si="4"/>
        <v>0.10791366906474818</v>
      </c>
    </row>
    <row r="14" spans="1:7" x14ac:dyDescent="0.25">
      <c r="A14">
        <v>70</v>
      </c>
      <c r="B14">
        <v>10.4</v>
      </c>
      <c r="C14">
        <f t="shared" si="0"/>
        <v>0.99047619047619051</v>
      </c>
      <c r="D14">
        <f t="shared" si="1"/>
        <v>1.2876190476190477</v>
      </c>
      <c r="E14">
        <f t="shared" si="2"/>
        <v>16.838095238095239</v>
      </c>
      <c r="F14" s="3">
        <f t="shared" si="3"/>
        <v>0.10688591983556013</v>
      </c>
      <c r="G14" s="3">
        <f t="shared" si="4"/>
        <v>0.1068859198355601</v>
      </c>
    </row>
    <row r="15" spans="1:7" x14ac:dyDescent="0.25">
      <c r="A15">
        <v>80</v>
      </c>
      <c r="B15">
        <v>10.3</v>
      </c>
      <c r="C15">
        <f t="shared" si="0"/>
        <v>0.98095238095238102</v>
      </c>
      <c r="D15">
        <f t="shared" si="1"/>
        <v>1.2752380952380953</v>
      </c>
      <c r="E15">
        <f t="shared" si="2"/>
        <v>16.676190476190477</v>
      </c>
      <c r="F15" s="3">
        <f t="shared" si="3"/>
        <v>0.10585817060637205</v>
      </c>
      <c r="G15" s="3">
        <f t="shared" si="4"/>
        <v>0.10585817060637204</v>
      </c>
    </row>
    <row r="16" spans="1:7" x14ac:dyDescent="0.25">
      <c r="A16">
        <v>90</v>
      </c>
      <c r="B16">
        <v>10</v>
      </c>
      <c r="C16">
        <f t="shared" si="0"/>
        <v>0.95238095238095233</v>
      </c>
      <c r="D16">
        <f t="shared" si="1"/>
        <v>1.2380952380952381</v>
      </c>
      <c r="E16">
        <f t="shared" si="2"/>
        <v>16.19047619047619</v>
      </c>
      <c r="F16" s="3">
        <f t="shared" si="3"/>
        <v>0.10277492291880781</v>
      </c>
      <c r="G16" s="3">
        <f t="shared" si="4"/>
        <v>0.10277492291880778</v>
      </c>
    </row>
    <row r="17" spans="1:7" x14ac:dyDescent="0.25">
      <c r="A17">
        <v>100</v>
      </c>
      <c r="B17">
        <v>8.6</v>
      </c>
      <c r="C17">
        <f t="shared" si="0"/>
        <v>0.81904761904761902</v>
      </c>
      <c r="D17">
        <f t="shared" si="1"/>
        <v>1.0647619047619048</v>
      </c>
      <c r="E17">
        <f t="shared" si="2"/>
        <v>13.923809523809524</v>
      </c>
      <c r="F17" s="3">
        <f t="shared" si="3"/>
        <v>8.8386433710174725E-2</v>
      </c>
      <c r="G17" s="3">
        <f t="shared" si="4"/>
        <v>8.8386433710174711E-2</v>
      </c>
    </row>
    <row r="18" spans="1:7" x14ac:dyDescent="0.25">
      <c r="A18">
        <v>110</v>
      </c>
      <c r="B18">
        <v>4.0999999999999996</v>
      </c>
      <c r="C18">
        <f t="shared" si="0"/>
        <v>0.39047619047619042</v>
      </c>
      <c r="D18">
        <f t="shared" si="1"/>
        <v>0.50761904761904753</v>
      </c>
      <c r="E18">
        <f t="shared" si="2"/>
        <v>6.6380952380952376</v>
      </c>
      <c r="F18" s="3">
        <f t="shared" si="3"/>
        <v>4.2137718396711196E-2</v>
      </c>
      <c r="G18" s="3">
        <f t="shared" si="4"/>
        <v>4.2137718396711189E-2</v>
      </c>
    </row>
    <row r="19" spans="1:7" x14ac:dyDescent="0.25">
      <c r="A19">
        <v>120</v>
      </c>
      <c r="D19">
        <f>SUM(D8:D18)</f>
        <v>12.046666666666667</v>
      </c>
      <c r="E19">
        <f>SUM(E8:E18)</f>
        <v>157.53333333333336</v>
      </c>
    </row>
    <row r="22" spans="1:7" x14ac:dyDescent="0.25">
      <c r="A22" t="s">
        <v>10</v>
      </c>
      <c r="B22" t="s">
        <v>11</v>
      </c>
      <c r="C22" t="s">
        <v>12</v>
      </c>
      <c r="D22" t="s">
        <v>13</v>
      </c>
    </row>
    <row r="23" spans="1:7" x14ac:dyDescent="0.25">
      <c r="A23" s="1">
        <v>1E-10</v>
      </c>
    </row>
    <row r="24" spans="1:7" x14ac:dyDescent="0.25">
      <c r="A24" s="1">
        <v>1.0000000000000001E-9</v>
      </c>
      <c r="B24" s="1">
        <v>20000000000</v>
      </c>
      <c r="C24" s="1">
        <v>108000000000</v>
      </c>
      <c r="D24" s="1">
        <f>(B24+C24)/2</f>
        <v>64000000000</v>
      </c>
      <c r="E24" s="3">
        <f>D24/$D$40</f>
        <v>1.2233164107896508E-4</v>
      </c>
    </row>
    <row r="25" spans="1:7" x14ac:dyDescent="0.25">
      <c r="A25" s="1">
        <v>5.0000000000000001E-9</v>
      </c>
      <c r="B25" s="1">
        <v>108000000000</v>
      </c>
      <c r="C25" s="1">
        <v>1050000000000</v>
      </c>
      <c r="D25">
        <f t="shared" ref="D25:D38" si="5">(B25+C25)/2</f>
        <v>579000000000</v>
      </c>
      <c r="E25" s="3">
        <f>D25/$D$40</f>
        <v>1.1067190653862621E-3</v>
      </c>
    </row>
    <row r="26" spans="1:7" x14ac:dyDescent="0.25">
      <c r="A26" s="1">
        <v>1E-8</v>
      </c>
      <c r="B26" s="1">
        <v>1050000000000</v>
      </c>
      <c r="C26" s="1">
        <v>10900000000000</v>
      </c>
      <c r="D26">
        <f t="shared" si="5"/>
        <v>5975000000000</v>
      </c>
      <c r="E26" s="3">
        <f>D26/$D$40</f>
        <v>1.1420805553856505E-2</v>
      </c>
    </row>
    <row r="27" spans="1:7" x14ac:dyDescent="0.25">
      <c r="A27" s="1">
        <v>4.9999999999999998E-8</v>
      </c>
      <c r="B27" s="1">
        <v>10900000000000</v>
      </c>
      <c r="C27" s="1">
        <v>38000000000000</v>
      </c>
      <c r="D27">
        <f t="shared" si="5"/>
        <v>24450000000000</v>
      </c>
      <c r="E27" s="3">
        <f>D27/$D$40</f>
        <v>4.6734509755948374E-2</v>
      </c>
    </row>
    <row r="28" spans="1:7" x14ac:dyDescent="0.25">
      <c r="A28" s="1">
        <v>9.9999999999999995E-8</v>
      </c>
      <c r="B28" s="1">
        <v>30000000000000</v>
      </c>
      <c r="C28" s="1">
        <v>38000000000000</v>
      </c>
      <c r="D28">
        <f t="shared" si="5"/>
        <v>34000000000000</v>
      </c>
      <c r="E28" s="3">
        <f>D28/$D$40</f>
        <v>6.4988684323200194E-2</v>
      </c>
    </row>
    <row r="29" spans="1:7" x14ac:dyDescent="0.25">
      <c r="A29" s="1">
        <v>4.9999999999999998E-7</v>
      </c>
      <c r="B29" s="1">
        <v>30000000000000</v>
      </c>
      <c r="C29" s="1">
        <v>30000000000000</v>
      </c>
      <c r="D29">
        <f t="shared" si="5"/>
        <v>30000000000000</v>
      </c>
      <c r="E29" s="3">
        <f>D29/$D$40</f>
        <v>5.7342956755764882E-2</v>
      </c>
    </row>
    <row r="30" spans="1:7" x14ac:dyDescent="0.25">
      <c r="A30" s="1">
        <v>9.9999999999999995E-7</v>
      </c>
      <c r="B30" s="1">
        <v>30000000000000</v>
      </c>
      <c r="C30" s="1">
        <v>30000000000000</v>
      </c>
      <c r="D30">
        <f t="shared" si="5"/>
        <v>30000000000000</v>
      </c>
      <c r="E30" s="3">
        <f>D30/$D$40</f>
        <v>5.7342956755764882E-2</v>
      </c>
    </row>
    <row r="31" spans="1:7" x14ac:dyDescent="0.25">
      <c r="A31" s="1">
        <v>1.0000000000000001E-5</v>
      </c>
      <c r="B31" s="1">
        <v>30000000000000</v>
      </c>
      <c r="C31" s="1">
        <v>30000000000000</v>
      </c>
      <c r="D31">
        <f t="shared" si="5"/>
        <v>30000000000000</v>
      </c>
      <c r="E31" s="3">
        <f>D31/$D$40</f>
        <v>5.7342956755764882E-2</v>
      </c>
    </row>
    <row r="32" spans="1:7" x14ac:dyDescent="0.25">
      <c r="A32" s="1">
        <v>1E-4</v>
      </c>
      <c r="B32" s="1">
        <v>30000000000000</v>
      </c>
      <c r="C32" s="1">
        <v>30000000000000</v>
      </c>
      <c r="D32">
        <f t="shared" si="5"/>
        <v>30000000000000</v>
      </c>
      <c r="E32" s="3">
        <f>D32/$D$40</f>
        <v>5.7342956755764882E-2</v>
      </c>
    </row>
    <row r="33" spans="1:5" x14ac:dyDescent="0.25">
      <c r="A33" s="1">
        <v>1E-3</v>
      </c>
      <c r="B33" s="1">
        <v>30000000000000</v>
      </c>
      <c r="C33" s="1">
        <v>30000000000000</v>
      </c>
      <c r="D33">
        <f t="shared" si="5"/>
        <v>30000000000000</v>
      </c>
      <c r="E33" s="3">
        <f>D33/$D$40</f>
        <v>5.7342956755764882E-2</v>
      </c>
    </row>
    <row r="34" spans="1:5" x14ac:dyDescent="0.25">
      <c r="A34" s="1">
        <v>0.01</v>
      </c>
      <c r="B34" s="1">
        <v>30000000000000</v>
      </c>
      <c r="C34" s="1">
        <v>40000000000000</v>
      </c>
      <c r="D34">
        <f t="shared" si="5"/>
        <v>35000000000000</v>
      </c>
      <c r="E34" s="3">
        <f>D34/$D$40</f>
        <v>6.6900116215059022E-2</v>
      </c>
    </row>
    <row r="35" spans="1:5" x14ac:dyDescent="0.25">
      <c r="A35" s="1">
        <v>0.1</v>
      </c>
      <c r="B35" s="1">
        <v>40000000000000</v>
      </c>
      <c r="C35" s="1">
        <v>90000000000000</v>
      </c>
      <c r="D35">
        <f t="shared" si="5"/>
        <v>65000000000000</v>
      </c>
      <c r="E35" s="3">
        <f>D35/$D$40</f>
        <v>0.1242430729708239</v>
      </c>
    </row>
    <row r="36" spans="1:5" x14ac:dyDescent="0.25">
      <c r="A36" s="1">
        <v>0.5</v>
      </c>
      <c r="B36" s="1">
        <v>90000000000000</v>
      </c>
      <c r="C36" s="1">
        <v>103000000000000</v>
      </c>
      <c r="D36">
        <f t="shared" si="5"/>
        <v>96500000000000</v>
      </c>
      <c r="E36" s="3">
        <f>D36/$D$40</f>
        <v>0.18445317756437701</v>
      </c>
    </row>
    <row r="37" spans="1:5" x14ac:dyDescent="0.25">
      <c r="A37" s="1">
        <v>1</v>
      </c>
      <c r="B37" s="1">
        <v>60000000000000</v>
      </c>
      <c r="C37" s="1">
        <v>103000000000000</v>
      </c>
      <c r="D37">
        <f t="shared" si="5"/>
        <v>81500000000000</v>
      </c>
      <c r="E37" s="3">
        <f>D37/$D$40</f>
        <v>0.15578169918649459</v>
      </c>
    </row>
    <row r="38" spans="1:5" x14ac:dyDescent="0.25">
      <c r="A38" s="1">
        <v>5</v>
      </c>
      <c r="B38" s="1">
        <v>200000000000</v>
      </c>
      <c r="C38" s="1">
        <v>60000000000000</v>
      </c>
      <c r="D38">
        <f t="shared" si="5"/>
        <v>30100000000000</v>
      </c>
      <c r="E38" s="3">
        <f>D38/$D$40</f>
        <v>5.7534099944950762E-2</v>
      </c>
    </row>
    <row r="39" spans="1:5" x14ac:dyDescent="0.25">
      <c r="A39" s="1">
        <v>10</v>
      </c>
    </row>
    <row r="40" spans="1:5" x14ac:dyDescent="0.25">
      <c r="D40" s="1">
        <f>SUM(D24:D38)</f>
        <v>523168000000000</v>
      </c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ryanstwrt</dc:creator>
  <cp:lastModifiedBy>ryanstwrt</cp:lastModifiedBy>
  <dcterms:created xsi:type="dcterms:W3CDTF">2018-05-09T22:12:36Z</dcterms:created>
  <dcterms:modified xsi:type="dcterms:W3CDTF">2018-05-13T21:05:15Z</dcterms:modified>
</cp:coreProperties>
</file>