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sw\Desktop\RSW files\2. Sandusky Bay\SB17-22_Regime shift\data\"/>
    </mc:Choice>
  </mc:AlternateContent>
  <xr:revisionPtr revIDLastSave="0" documentId="13_ncr:1_{106D5121-A407-49A1-9E02-2D5E17CEF748}" xr6:coauthVersionLast="47" xr6:coauthVersionMax="47" xr10:uidLastSave="{00000000-0000-0000-0000-000000000000}"/>
  <bookViews>
    <workbookView xWindow="28680" yWindow="-120" windowWidth="29040" windowHeight="15840" activeTab="1" xr2:uid="{2234F55A-3D3B-4768-B972-86DC8EA3370C}"/>
  </bookViews>
  <sheets>
    <sheet name="Calcs" sheetId="4" r:id="rId1"/>
    <sheet name="final" sheetId="3" r:id="rId2"/>
  </sheets>
  <definedNames>
    <definedName name="_xlnm._FilterDatabase" localSheetId="1" hidden="1">final!$B$1:$G$1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" i="4" l="1"/>
  <c r="J50" i="4"/>
  <c r="F50" i="4"/>
  <c r="L50" i="4" s="1"/>
  <c r="M50" i="4" s="1"/>
  <c r="N50" i="4" s="1"/>
  <c r="E50" i="4"/>
  <c r="K49" i="4"/>
  <c r="J49" i="4"/>
  <c r="E49" i="4"/>
  <c r="F49" i="4" s="1"/>
  <c r="L49" i="4" s="1"/>
  <c r="M49" i="4" s="1"/>
  <c r="N49" i="4" s="1"/>
  <c r="K48" i="4"/>
  <c r="J48" i="4"/>
  <c r="F48" i="4"/>
  <c r="L48" i="4" s="1"/>
  <c r="M48" i="4" s="1"/>
  <c r="N48" i="4" s="1"/>
  <c r="E48" i="4"/>
  <c r="J47" i="4"/>
  <c r="K47" i="4" s="1"/>
  <c r="E47" i="4"/>
  <c r="F47" i="4" s="1"/>
  <c r="K46" i="4"/>
  <c r="J46" i="4"/>
  <c r="F46" i="4"/>
  <c r="L46" i="4" s="1"/>
  <c r="M46" i="4" s="1"/>
  <c r="N46" i="4" s="1"/>
  <c r="E46" i="4"/>
  <c r="J45" i="4"/>
  <c r="K45" i="4" s="1"/>
  <c r="E45" i="4"/>
  <c r="F45" i="4" s="1"/>
  <c r="L45" i="4" s="1"/>
  <c r="M45" i="4" s="1"/>
  <c r="N45" i="4" s="1"/>
  <c r="K44" i="4"/>
  <c r="J44" i="4"/>
  <c r="F44" i="4"/>
  <c r="L44" i="4" s="1"/>
  <c r="M44" i="4" s="1"/>
  <c r="N44" i="4" s="1"/>
  <c r="E44" i="4"/>
  <c r="J43" i="4"/>
  <c r="K43" i="4" s="1"/>
  <c r="E43" i="4"/>
  <c r="F43" i="4" s="1"/>
  <c r="K42" i="4"/>
  <c r="J42" i="4"/>
  <c r="E42" i="4"/>
  <c r="F42" i="4" s="1"/>
  <c r="L42" i="4" s="1"/>
  <c r="M42" i="4" s="1"/>
  <c r="N42" i="4" s="1"/>
  <c r="J41" i="4"/>
  <c r="K41" i="4" s="1"/>
  <c r="E41" i="4"/>
  <c r="F41" i="4" s="1"/>
  <c r="L41" i="4" s="1"/>
  <c r="M41" i="4" s="1"/>
  <c r="N41" i="4" s="1"/>
  <c r="J40" i="4"/>
  <c r="K40" i="4" s="1"/>
  <c r="F40" i="4"/>
  <c r="L40" i="4" s="1"/>
  <c r="M40" i="4" s="1"/>
  <c r="N40" i="4" s="1"/>
  <c r="E40" i="4"/>
  <c r="J39" i="4"/>
  <c r="K39" i="4" s="1"/>
  <c r="L39" i="4" s="1"/>
  <c r="M39" i="4" s="1"/>
  <c r="N39" i="4" s="1"/>
  <c r="F39" i="4"/>
  <c r="E39" i="4"/>
  <c r="K38" i="4"/>
  <c r="J38" i="4"/>
  <c r="F38" i="4"/>
  <c r="L38" i="4" s="1"/>
  <c r="M38" i="4" s="1"/>
  <c r="N38" i="4" s="1"/>
  <c r="E38" i="4"/>
  <c r="L37" i="4"/>
  <c r="M37" i="4" s="1"/>
  <c r="N37" i="4" s="1"/>
  <c r="K37" i="4"/>
  <c r="J37" i="4"/>
  <c r="F37" i="4"/>
  <c r="E37" i="4"/>
  <c r="K36" i="4"/>
  <c r="J36" i="4"/>
  <c r="F36" i="4"/>
  <c r="L36" i="4" s="1"/>
  <c r="M36" i="4" s="1"/>
  <c r="N36" i="4" s="1"/>
  <c r="E36" i="4"/>
  <c r="K35" i="4"/>
  <c r="J35" i="4"/>
  <c r="E35" i="4"/>
  <c r="F35" i="4" s="1"/>
  <c r="L35" i="4" s="1"/>
  <c r="M35" i="4" s="1"/>
  <c r="N35" i="4" s="1"/>
  <c r="K34" i="4"/>
  <c r="J34" i="4"/>
  <c r="F34" i="4"/>
  <c r="L34" i="4" s="1"/>
  <c r="M34" i="4" s="1"/>
  <c r="N34" i="4" s="1"/>
  <c r="E34" i="4"/>
  <c r="J33" i="4"/>
  <c r="K33" i="4" s="1"/>
  <c r="E33" i="4"/>
  <c r="F33" i="4" s="1"/>
  <c r="L33" i="4" s="1"/>
  <c r="M33" i="4" s="1"/>
  <c r="N33" i="4" s="1"/>
  <c r="K32" i="4"/>
  <c r="J32" i="4"/>
  <c r="F32" i="4"/>
  <c r="L32" i="4" s="1"/>
  <c r="M32" i="4" s="1"/>
  <c r="N32" i="4" s="1"/>
  <c r="E32" i="4"/>
  <c r="J31" i="4"/>
  <c r="K31" i="4" s="1"/>
  <c r="E31" i="4"/>
  <c r="F31" i="4" s="1"/>
  <c r="L31" i="4" s="1"/>
  <c r="M31" i="4" s="1"/>
  <c r="N31" i="4" s="1"/>
  <c r="K30" i="4"/>
  <c r="J30" i="4"/>
  <c r="E30" i="4"/>
  <c r="F30" i="4" s="1"/>
  <c r="L30" i="4" s="1"/>
  <c r="M30" i="4" s="1"/>
  <c r="N30" i="4" s="1"/>
  <c r="J29" i="4"/>
  <c r="K29" i="4" s="1"/>
  <c r="E29" i="4"/>
  <c r="F29" i="4" s="1"/>
  <c r="J28" i="4"/>
  <c r="K28" i="4" s="1"/>
  <c r="F28" i="4"/>
  <c r="E28" i="4"/>
  <c r="J27" i="4"/>
  <c r="K27" i="4" s="1"/>
  <c r="L27" i="4" s="1"/>
  <c r="M27" i="4" s="1"/>
  <c r="N27" i="4" s="1"/>
  <c r="F27" i="4"/>
  <c r="E27" i="4"/>
  <c r="K26" i="4"/>
  <c r="J26" i="4"/>
  <c r="F26" i="4"/>
  <c r="L26" i="4" s="1"/>
  <c r="M26" i="4" s="1"/>
  <c r="N26" i="4" s="1"/>
  <c r="E26" i="4"/>
  <c r="L25" i="4"/>
  <c r="M25" i="4" s="1"/>
  <c r="N25" i="4" s="1"/>
  <c r="K25" i="4"/>
  <c r="J25" i="4"/>
  <c r="F25" i="4"/>
  <c r="E25" i="4"/>
  <c r="K24" i="4"/>
  <c r="J24" i="4"/>
  <c r="F24" i="4"/>
  <c r="L24" i="4" s="1"/>
  <c r="M24" i="4" s="1"/>
  <c r="N24" i="4" s="1"/>
  <c r="E24" i="4"/>
  <c r="K23" i="4"/>
  <c r="J23" i="4"/>
  <c r="E23" i="4"/>
  <c r="F23" i="4" s="1"/>
  <c r="L23" i="4" s="1"/>
  <c r="M23" i="4" s="1"/>
  <c r="N23" i="4" s="1"/>
  <c r="K22" i="4"/>
  <c r="J22" i="4"/>
  <c r="F22" i="4"/>
  <c r="L22" i="4" s="1"/>
  <c r="M22" i="4" s="1"/>
  <c r="N22" i="4" s="1"/>
  <c r="E22" i="4"/>
  <c r="J21" i="4"/>
  <c r="K21" i="4" s="1"/>
  <c r="E21" i="4"/>
  <c r="F21" i="4" s="1"/>
  <c r="K20" i="4"/>
  <c r="J20" i="4"/>
  <c r="F20" i="4"/>
  <c r="L20" i="4" s="1"/>
  <c r="M20" i="4" s="1"/>
  <c r="N20" i="4" s="1"/>
  <c r="E20" i="4"/>
  <c r="J19" i="4"/>
  <c r="K19" i="4" s="1"/>
  <c r="E19" i="4"/>
  <c r="F19" i="4" s="1"/>
  <c r="L19" i="4" s="1"/>
  <c r="M19" i="4" s="1"/>
  <c r="N19" i="4" s="1"/>
  <c r="K18" i="4"/>
  <c r="J18" i="4"/>
  <c r="E18" i="4"/>
  <c r="F18" i="4" s="1"/>
  <c r="L18" i="4" s="1"/>
  <c r="M18" i="4" s="1"/>
  <c r="N18" i="4" s="1"/>
  <c r="J17" i="4"/>
  <c r="K17" i="4" s="1"/>
  <c r="E17" i="4"/>
  <c r="F17" i="4" s="1"/>
  <c r="L17" i="4" s="1"/>
  <c r="M17" i="4" s="1"/>
  <c r="N17" i="4" s="1"/>
  <c r="J16" i="4"/>
  <c r="K16" i="4" s="1"/>
  <c r="F16" i="4"/>
  <c r="L16" i="4" s="1"/>
  <c r="M16" i="4" s="1"/>
  <c r="N16" i="4" s="1"/>
  <c r="E16" i="4"/>
  <c r="J15" i="4"/>
  <c r="K15" i="4" s="1"/>
  <c r="L15" i="4" s="1"/>
  <c r="M15" i="4" s="1"/>
  <c r="N15" i="4" s="1"/>
  <c r="F15" i="4"/>
  <c r="E15" i="4"/>
  <c r="K14" i="4"/>
  <c r="J14" i="4"/>
  <c r="F14" i="4"/>
  <c r="L14" i="4" s="1"/>
  <c r="M14" i="4" s="1"/>
  <c r="N14" i="4" s="1"/>
  <c r="E14" i="4"/>
  <c r="L13" i="4"/>
  <c r="M13" i="4" s="1"/>
  <c r="N13" i="4" s="1"/>
  <c r="K13" i="4"/>
  <c r="J13" i="4"/>
  <c r="F13" i="4"/>
  <c r="E13" i="4"/>
  <c r="K12" i="4"/>
  <c r="J12" i="4"/>
  <c r="F12" i="4"/>
  <c r="L12" i="4" s="1"/>
  <c r="M12" i="4" s="1"/>
  <c r="N12" i="4" s="1"/>
  <c r="E12" i="4"/>
  <c r="K11" i="4"/>
  <c r="J11" i="4"/>
  <c r="E11" i="4"/>
  <c r="F11" i="4" s="1"/>
  <c r="L11" i="4" s="1"/>
  <c r="M11" i="4" s="1"/>
  <c r="N11" i="4" s="1"/>
  <c r="K10" i="4"/>
  <c r="J10" i="4"/>
  <c r="F10" i="4"/>
  <c r="L10" i="4" s="1"/>
  <c r="M10" i="4" s="1"/>
  <c r="N10" i="4" s="1"/>
  <c r="E10" i="4"/>
  <c r="J9" i="4"/>
  <c r="K9" i="4" s="1"/>
  <c r="E9" i="4"/>
  <c r="F9" i="4" s="1"/>
  <c r="L9" i="4" s="1"/>
  <c r="M9" i="4" s="1"/>
  <c r="N9" i="4" s="1"/>
  <c r="K8" i="4"/>
  <c r="J8" i="4"/>
  <c r="F8" i="4"/>
  <c r="L8" i="4" s="1"/>
  <c r="M8" i="4" s="1"/>
  <c r="N8" i="4" s="1"/>
  <c r="E8" i="4"/>
  <c r="J7" i="4"/>
  <c r="K7" i="4" s="1"/>
  <c r="E7" i="4"/>
  <c r="F7" i="4" s="1"/>
  <c r="L7" i="4" s="1"/>
  <c r="M7" i="4" s="1"/>
  <c r="N7" i="4" s="1"/>
  <c r="K6" i="4"/>
  <c r="J6" i="4"/>
  <c r="E6" i="4"/>
  <c r="F6" i="4" s="1"/>
  <c r="L6" i="4" s="1"/>
  <c r="M6" i="4" s="1"/>
  <c r="N6" i="4" s="1"/>
  <c r="J5" i="4"/>
  <c r="K5" i="4" s="1"/>
  <c r="E5" i="4"/>
  <c r="F5" i="4" s="1"/>
  <c r="L5" i="4" s="1"/>
  <c r="M5" i="4" s="1"/>
  <c r="N5" i="4" s="1"/>
  <c r="J4" i="4"/>
  <c r="K4" i="4" s="1"/>
  <c r="F4" i="4"/>
  <c r="E4" i="4"/>
  <c r="J3" i="4"/>
  <c r="K3" i="4" s="1"/>
  <c r="L3" i="4" s="1"/>
  <c r="M3" i="4" s="1"/>
  <c r="N3" i="4" s="1"/>
  <c r="F3" i="4"/>
  <c r="E3" i="4"/>
  <c r="L28" i="4" l="1"/>
  <c r="M28" i="4" s="1"/>
  <c r="N28" i="4" s="1"/>
  <c r="L29" i="4"/>
  <c r="M29" i="4" s="1"/>
  <c r="N29" i="4" s="1"/>
  <c r="L4" i="4"/>
  <c r="M4" i="4" s="1"/>
  <c r="N4" i="4" s="1"/>
  <c r="L21" i="4"/>
  <c r="M21" i="4" s="1"/>
  <c r="N21" i="4" s="1"/>
  <c r="L43" i="4"/>
  <c r="M43" i="4" s="1"/>
  <c r="N43" i="4" s="1"/>
  <c r="L47" i="4"/>
  <c r="M47" i="4" s="1"/>
  <c r="N47" i="4" s="1"/>
</calcChain>
</file>

<file path=xl/sharedStrings.xml><?xml version="1.0" encoding="utf-8"?>
<sst xmlns="http://schemas.openxmlformats.org/spreadsheetml/2006/main" count="153" uniqueCount="38">
  <si>
    <t>Site</t>
  </si>
  <si>
    <t>Depth</t>
  </si>
  <si>
    <t>soil_weight_g</t>
  </si>
  <si>
    <t>Rep</t>
  </si>
  <si>
    <t>Final_mc_ng-g</t>
  </si>
  <si>
    <t>Below</t>
  </si>
  <si>
    <t>Site 2</t>
  </si>
  <si>
    <t>Site 1</t>
  </si>
  <si>
    <t>Site 3</t>
  </si>
  <si>
    <t>Site 4</t>
  </si>
  <si>
    <t>mc_conc_ug-l</t>
  </si>
  <si>
    <t>Microcystin Concentration</t>
  </si>
  <si>
    <t>mc</t>
  </si>
  <si>
    <t>soil</t>
  </si>
  <si>
    <t>calc</t>
  </si>
  <si>
    <t>Final</t>
  </si>
  <si>
    <t>µg/L</t>
  </si>
  <si>
    <t>µg/mL</t>
  </si>
  <si>
    <t>mL</t>
  </si>
  <si>
    <t>g</t>
  </si>
  <si>
    <t>g/mL</t>
  </si>
  <si>
    <t>µg/µg</t>
  </si>
  <si>
    <t>µg/g</t>
  </si>
  <si>
    <t>ng/g</t>
  </si>
  <si>
    <t>Sample</t>
  </si>
  <si>
    <t>Site 1-1</t>
  </si>
  <si>
    <t>Site 1-2</t>
  </si>
  <si>
    <t>Site 1-3</t>
  </si>
  <si>
    <t>Site 1-4</t>
  </si>
  <si>
    <t>Site 3-6</t>
  </si>
  <si>
    <t>Site 4-1</t>
  </si>
  <si>
    <t>Site 4-2</t>
  </si>
  <si>
    <t>Site 4-3</t>
  </si>
  <si>
    <t>Site 4-4</t>
  </si>
  <si>
    <t>Site 2-1</t>
  </si>
  <si>
    <t>Site 2-2</t>
  </si>
  <si>
    <t>Site 2-3</t>
  </si>
  <si>
    <t>Site 2-5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</si>
</sst>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FA5E-8CFF-4E1A-868D-FFEBDCB80C25}">
  <dimension ref="A1:N50"/>
  <sheetViews>
    <sheetView workbookViewId="0">
      <selection activeCell="P19" sqref="P19"/>
    </sheetView>
  </sheetViews>
  <sheetFormatPr defaultRowHeight="15" x14ac:dyDescent="0.25"/>
  <sheetData>
    <row r="1" spans="1:14" x14ac:dyDescent="0.25">
      <c r="A1" s="13" t="s">
        <v>0</v>
      </c>
      <c r="B1" s="13" t="s">
        <v>1</v>
      </c>
      <c r="C1" s="13" t="s">
        <v>3</v>
      </c>
      <c r="D1" s="12" t="s">
        <v>11</v>
      </c>
      <c r="E1" s="3" t="s">
        <v>12</v>
      </c>
      <c r="F1" s="3" t="s">
        <v>12</v>
      </c>
      <c r="G1" s="4"/>
      <c r="H1" s="3" t="s">
        <v>13</v>
      </c>
      <c r="I1" s="3" t="s">
        <v>13</v>
      </c>
      <c r="J1" s="3" t="s">
        <v>13</v>
      </c>
      <c r="K1" s="3" t="s">
        <v>13</v>
      </c>
      <c r="L1" s="3" t="s">
        <v>14</v>
      </c>
      <c r="M1" s="5" t="s">
        <v>14</v>
      </c>
      <c r="N1" s="3" t="s">
        <v>15</v>
      </c>
    </row>
    <row r="2" spans="1:14" ht="15.75" x14ac:dyDescent="0.25">
      <c r="A2" s="13"/>
      <c r="B2" s="13"/>
      <c r="C2" s="13"/>
      <c r="D2" s="12"/>
      <c r="E2" s="6" t="s">
        <v>16</v>
      </c>
      <c r="F2" s="6" t="s">
        <v>17</v>
      </c>
      <c r="G2" s="7"/>
      <c r="H2" s="3" t="s">
        <v>18</v>
      </c>
      <c r="I2" s="3" t="s">
        <v>19</v>
      </c>
      <c r="J2" s="3" t="s">
        <v>20</v>
      </c>
      <c r="K2" s="6" t="s">
        <v>17</v>
      </c>
      <c r="L2" s="6" t="s">
        <v>21</v>
      </c>
      <c r="M2" s="8" t="s">
        <v>22</v>
      </c>
      <c r="N2" s="6" t="s">
        <v>23</v>
      </c>
    </row>
    <row r="3" spans="1:14" x14ac:dyDescent="0.25">
      <c r="A3" t="s">
        <v>7</v>
      </c>
      <c r="B3">
        <v>1</v>
      </c>
      <c r="C3">
        <v>1</v>
      </c>
      <c r="D3">
        <v>0.30121695837387785</v>
      </c>
      <c r="E3" s="9">
        <f t="shared" ref="E3:E50" si="0">D3</f>
        <v>0.30121695837387785</v>
      </c>
      <c r="F3">
        <f t="shared" ref="F3:F50" si="1">E3*0.001</f>
        <v>3.0121695837387785E-4</v>
      </c>
      <c r="G3" s="10"/>
      <c r="H3">
        <v>100</v>
      </c>
      <c r="I3" s="2">
        <v>40.152700000000003</v>
      </c>
      <c r="J3">
        <f t="shared" ref="J3:J50" si="2">I3/H3</f>
        <v>0.40152700000000002</v>
      </c>
      <c r="K3">
        <f t="shared" ref="K3:K50" si="3">J3*1000000</f>
        <v>401527</v>
      </c>
      <c r="L3">
        <f t="shared" ref="L3:L50" si="4">F3/K3</f>
        <v>7.5017858917053607E-10</v>
      </c>
      <c r="M3" s="11">
        <f t="shared" ref="M3:M50" si="5">L3*1000000</f>
        <v>7.5017858917053603E-4</v>
      </c>
      <c r="N3">
        <f t="shared" ref="N3:N50" si="6">M3*1000</f>
        <v>0.75017858917053604</v>
      </c>
    </row>
    <row r="4" spans="1:14" x14ac:dyDescent="0.25">
      <c r="A4" t="s">
        <v>7</v>
      </c>
      <c r="B4">
        <v>1</v>
      </c>
      <c r="C4">
        <v>2</v>
      </c>
      <c r="D4">
        <v>0.27651530721756856</v>
      </c>
      <c r="E4" s="9">
        <f t="shared" si="0"/>
        <v>0.27651530721756856</v>
      </c>
      <c r="F4">
        <f t="shared" si="1"/>
        <v>2.7651530721756857E-4</v>
      </c>
      <c r="G4" s="10"/>
      <c r="H4">
        <v>100</v>
      </c>
      <c r="I4" s="2">
        <v>40.462200000000003</v>
      </c>
      <c r="J4">
        <f t="shared" si="2"/>
        <v>0.40462200000000004</v>
      </c>
      <c r="K4">
        <f t="shared" si="3"/>
        <v>404622.00000000006</v>
      </c>
      <c r="L4">
        <f t="shared" si="4"/>
        <v>6.8339167721371686E-10</v>
      </c>
      <c r="M4" s="11">
        <f t="shared" si="5"/>
        <v>6.8339167721371684E-4</v>
      </c>
      <c r="N4">
        <f t="shared" si="6"/>
        <v>0.68339167721371685</v>
      </c>
    </row>
    <row r="5" spans="1:14" x14ac:dyDescent="0.25">
      <c r="A5" t="s">
        <v>7</v>
      </c>
      <c r="B5">
        <v>2</v>
      </c>
      <c r="C5">
        <v>1</v>
      </c>
      <c r="D5">
        <v>0.36665344928173121</v>
      </c>
      <c r="E5" s="9">
        <f t="shared" si="0"/>
        <v>0.36665344928173121</v>
      </c>
      <c r="F5">
        <f t="shared" si="1"/>
        <v>3.6665344928173122E-4</v>
      </c>
      <c r="G5" s="10"/>
      <c r="H5">
        <v>100</v>
      </c>
      <c r="I5" s="2">
        <v>40.152700000000003</v>
      </c>
      <c r="J5">
        <f t="shared" si="2"/>
        <v>0.40152700000000002</v>
      </c>
      <c r="K5">
        <f t="shared" si="3"/>
        <v>401527</v>
      </c>
      <c r="L5">
        <f t="shared" si="4"/>
        <v>9.131476819285657E-10</v>
      </c>
      <c r="M5" s="11">
        <f t="shared" si="5"/>
        <v>9.131476819285657E-4</v>
      </c>
      <c r="N5">
        <f t="shared" si="6"/>
        <v>0.91314768192856566</v>
      </c>
    </row>
    <row r="6" spans="1:14" x14ac:dyDescent="0.25">
      <c r="A6" t="s">
        <v>7</v>
      </c>
      <c r="B6">
        <v>2</v>
      </c>
      <c r="C6">
        <v>2</v>
      </c>
      <c r="D6">
        <v>0.45452441083112027</v>
      </c>
      <c r="E6" s="9">
        <f t="shared" si="0"/>
        <v>0.45452441083112027</v>
      </c>
      <c r="F6">
        <f t="shared" si="1"/>
        <v>4.545244108311203E-4</v>
      </c>
      <c r="G6" s="10"/>
      <c r="H6">
        <v>100</v>
      </c>
      <c r="I6" s="2">
        <v>40.718899999999998</v>
      </c>
      <c r="J6">
        <f t="shared" si="2"/>
        <v>0.40718899999999997</v>
      </c>
      <c r="K6">
        <f t="shared" si="3"/>
        <v>407188.99999999994</v>
      </c>
      <c r="L6">
        <f t="shared" si="4"/>
        <v>1.1162492376540633E-9</v>
      </c>
      <c r="M6" s="11">
        <f t="shared" si="5"/>
        <v>1.1162492376540632E-3</v>
      </c>
      <c r="N6">
        <f t="shared" si="6"/>
        <v>1.1162492376540631</v>
      </c>
    </row>
    <row r="7" spans="1:14" x14ac:dyDescent="0.25">
      <c r="A7" t="s">
        <v>7</v>
      </c>
      <c r="B7">
        <v>3</v>
      </c>
      <c r="C7">
        <v>1</v>
      </c>
      <c r="D7">
        <v>0.2885696112683136</v>
      </c>
      <c r="E7" s="9">
        <f t="shared" si="0"/>
        <v>0.2885696112683136</v>
      </c>
      <c r="F7">
        <f t="shared" si="1"/>
        <v>2.885696112683136E-4</v>
      </c>
      <c r="G7" s="10"/>
      <c r="H7">
        <v>100</v>
      </c>
      <c r="I7" s="2">
        <v>41.352200000000003</v>
      </c>
      <c r="J7">
        <f t="shared" si="2"/>
        <v>0.41352200000000006</v>
      </c>
      <c r="K7">
        <f t="shared" si="3"/>
        <v>413522.00000000006</v>
      </c>
      <c r="L7">
        <f t="shared" si="4"/>
        <v>6.9783375798219573E-10</v>
      </c>
      <c r="M7" s="11">
        <f t="shared" si="5"/>
        <v>6.978337579821957E-4</v>
      </c>
      <c r="N7">
        <f t="shared" si="6"/>
        <v>0.69783375798219571</v>
      </c>
    </row>
    <row r="8" spans="1:14" x14ac:dyDescent="0.25">
      <c r="A8" t="s">
        <v>7</v>
      </c>
      <c r="B8">
        <v>3</v>
      </c>
      <c r="C8">
        <v>2</v>
      </c>
      <c r="D8" t="s">
        <v>5</v>
      </c>
      <c r="E8" s="9" t="str">
        <f t="shared" si="0"/>
        <v>Below</v>
      </c>
      <c r="F8" t="e">
        <f t="shared" si="1"/>
        <v>#VALUE!</v>
      </c>
      <c r="G8" s="10"/>
      <c r="H8">
        <v>100</v>
      </c>
      <c r="I8" s="2">
        <v>40.1873</v>
      </c>
      <c r="J8">
        <f t="shared" si="2"/>
        <v>0.40187299999999998</v>
      </c>
      <c r="K8">
        <f t="shared" si="3"/>
        <v>401873</v>
      </c>
      <c r="L8" t="e">
        <f t="shared" si="4"/>
        <v>#VALUE!</v>
      </c>
      <c r="M8" s="11" t="e">
        <f t="shared" si="5"/>
        <v>#VALUE!</v>
      </c>
      <c r="N8" t="e">
        <f t="shared" si="6"/>
        <v>#VALUE!</v>
      </c>
    </row>
    <row r="9" spans="1:14" x14ac:dyDescent="0.25">
      <c r="A9" t="s">
        <v>7</v>
      </c>
      <c r="B9">
        <v>4</v>
      </c>
      <c r="C9">
        <v>1</v>
      </c>
      <c r="D9">
        <v>0.19495779632985505</v>
      </c>
      <c r="E9" s="9">
        <f t="shared" si="0"/>
        <v>0.19495779632985505</v>
      </c>
      <c r="F9">
        <f t="shared" si="1"/>
        <v>1.9495779632985505E-4</v>
      </c>
      <c r="G9" s="10"/>
      <c r="H9">
        <v>100</v>
      </c>
      <c r="I9" s="2">
        <v>40.209099999999999</v>
      </c>
      <c r="J9">
        <f t="shared" si="2"/>
        <v>0.40209099999999998</v>
      </c>
      <c r="K9">
        <f t="shared" si="3"/>
        <v>402091</v>
      </c>
      <c r="L9">
        <f t="shared" si="4"/>
        <v>4.8485988577176574E-10</v>
      </c>
      <c r="M9" s="11">
        <f t="shared" si="5"/>
        <v>4.8485988577176575E-4</v>
      </c>
      <c r="N9">
        <f t="shared" si="6"/>
        <v>0.48485988577176575</v>
      </c>
    </row>
    <row r="10" spans="1:14" x14ac:dyDescent="0.25">
      <c r="A10" t="s">
        <v>7</v>
      </c>
      <c r="B10">
        <v>4</v>
      </c>
      <c r="C10">
        <v>2</v>
      </c>
      <c r="D10">
        <v>0.24273520392663686</v>
      </c>
      <c r="E10" s="9">
        <f t="shared" si="0"/>
        <v>0.24273520392663686</v>
      </c>
      <c r="F10">
        <f t="shared" si="1"/>
        <v>2.4273520392663686E-4</v>
      </c>
      <c r="G10" s="10"/>
      <c r="H10">
        <v>100</v>
      </c>
      <c r="I10" s="2">
        <v>40.601700000000001</v>
      </c>
      <c r="J10">
        <f t="shared" si="2"/>
        <v>0.40601700000000002</v>
      </c>
      <c r="K10">
        <f t="shared" si="3"/>
        <v>406017</v>
      </c>
      <c r="L10">
        <f t="shared" si="4"/>
        <v>5.9784492749475232E-10</v>
      </c>
      <c r="M10" s="11">
        <f t="shared" si="5"/>
        <v>5.9784492749475227E-4</v>
      </c>
      <c r="N10">
        <f t="shared" si="6"/>
        <v>0.59784492749475227</v>
      </c>
    </row>
    <row r="11" spans="1:14" x14ac:dyDescent="0.25">
      <c r="A11" t="s">
        <v>7</v>
      </c>
      <c r="B11">
        <v>4</v>
      </c>
      <c r="C11">
        <v>3</v>
      </c>
      <c r="D11" t="s">
        <v>5</v>
      </c>
      <c r="E11" s="9" t="str">
        <f t="shared" si="0"/>
        <v>Below</v>
      </c>
      <c r="F11" t="e">
        <f t="shared" si="1"/>
        <v>#VALUE!</v>
      </c>
      <c r="G11" s="10"/>
      <c r="H11">
        <v>100</v>
      </c>
      <c r="I11" s="2">
        <v>40.629899999999999</v>
      </c>
      <c r="J11">
        <f t="shared" si="2"/>
        <v>0.40629899999999997</v>
      </c>
      <c r="K11">
        <f t="shared" si="3"/>
        <v>406298.99999999994</v>
      </c>
      <c r="L11" t="e">
        <f t="shared" si="4"/>
        <v>#VALUE!</v>
      </c>
      <c r="M11" s="11" t="e">
        <f t="shared" si="5"/>
        <v>#VALUE!</v>
      </c>
      <c r="N11" t="e">
        <f t="shared" si="6"/>
        <v>#VALUE!</v>
      </c>
    </row>
    <row r="12" spans="1:14" x14ac:dyDescent="0.25">
      <c r="A12" t="s">
        <v>7</v>
      </c>
      <c r="B12">
        <v>3</v>
      </c>
      <c r="C12">
        <v>3</v>
      </c>
      <c r="D12" t="s">
        <v>5</v>
      </c>
      <c r="E12" s="9" t="str">
        <f t="shared" si="0"/>
        <v>Below</v>
      </c>
      <c r="F12" t="e">
        <f t="shared" si="1"/>
        <v>#VALUE!</v>
      </c>
      <c r="G12" s="10"/>
      <c r="H12">
        <v>100</v>
      </c>
      <c r="I12" s="2">
        <v>40.026600000000002</v>
      </c>
      <c r="J12">
        <f t="shared" si="2"/>
        <v>0.40026600000000001</v>
      </c>
      <c r="K12">
        <f t="shared" si="3"/>
        <v>400266</v>
      </c>
      <c r="L12" t="e">
        <f t="shared" si="4"/>
        <v>#VALUE!</v>
      </c>
      <c r="M12" s="11" t="e">
        <f t="shared" si="5"/>
        <v>#VALUE!</v>
      </c>
      <c r="N12" t="e">
        <f t="shared" si="6"/>
        <v>#VALUE!</v>
      </c>
    </row>
    <row r="13" spans="1:14" x14ac:dyDescent="0.25">
      <c r="A13" t="s">
        <v>7</v>
      </c>
      <c r="B13">
        <v>5</v>
      </c>
      <c r="C13">
        <v>1</v>
      </c>
      <c r="D13" t="s">
        <v>5</v>
      </c>
      <c r="E13" s="9" t="str">
        <f t="shared" si="0"/>
        <v>Below</v>
      </c>
      <c r="F13" t="e">
        <f t="shared" si="1"/>
        <v>#VALUE!</v>
      </c>
      <c r="G13" s="10"/>
      <c r="H13">
        <v>100</v>
      </c>
      <c r="I13" s="2">
        <v>40.938899999999997</v>
      </c>
      <c r="J13">
        <f t="shared" si="2"/>
        <v>0.40938899999999995</v>
      </c>
      <c r="K13">
        <f t="shared" si="3"/>
        <v>409388.99999999994</v>
      </c>
      <c r="L13" t="e">
        <f t="shared" si="4"/>
        <v>#VALUE!</v>
      </c>
      <c r="M13" s="11" t="e">
        <f t="shared" si="5"/>
        <v>#VALUE!</v>
      </c>
      <c r="N13" t="e">
        <f t="shared" si="6"/>
        <v>#VALUE!</v>
      </c>
    </row>
    <row r="14" spans="1:14" x14ac:dyDescent="0.25">
      <c r="A14" t="s">
        <v>7</v>
      </c>
      <c r="B14">
        <v>5</v>
      </c>
      <c r="C14">
        <v>2</v>
      </c>
      <c r="D14" t="s">
        <v>5</v>
      </c>
      <c r="E14" s="9" t="str">
        <f t="shared" si="0"/>
        <v>Below</v>
      </c>
      <c r="F14" t="e">
        <f t="shared" si="1"/>
        <v>#VALUE!</v>
      </c>
      <c r="G14" s="10"/>
      <c r="H14">
        <v>100</v>
      </c>
      <c r="I14" s="2">
        <v>40.288499999999999</v>
      </c>
      <c r="J14">
        <f t="shared" si="2"/>
        <v>0.40288499999999999</v>
      </c>
      <c r="K14">
        <f t="shared" si="3"/>
        <v>402885</v>
      </c>
      <c r="L14" t="e">
        <f t="shared" si="4"/>
        <v>#VALUE!</v>
      </c>
      <c r="M14" s="11" t="e">
        <f t="shared" si="5"/>
        <v>#VALUE!</v>
      </c>
      <c r="N14" t="e">
        <f t="shared" si="6"/>
        <v>#VALUE!</v>
      </c>
    </row>
    <row r="15" spans="1:14" x14ac:dyDescent="0.25">
      <c r="A15" t="s">
        <v>7</v>
      </c>
      <c r="B15">
        <v>5</v>
      </c>
      <c r="C15">
        <v>3</v>
      </c>
      <c r="D15" t="s">
        <v>5</v>
      </c>
      <c r="E15" s="9" t="str">
        <f t="shared" si="0"/>
        <v>Below</v>
      </c>
      <c r="F15" t="e">
        <f t="shared" si="1"/>
        <v>#VALUE!</v>
      </c>
      <c r="G15" s="10"/>
      <c r="H15">
        <v>100</v>
      </c>
      <c r="I15" s="2">
        <v>40.926400000000001</v>
      </c>
      <c r="J15">
        <f t="shared" si="2"/>
        <v>0.40926400000000002</v>
      </c>
      <c r="K15">
        <f t="shared" si="3"/>
        <v>409264</v>
      </c>
      <c r="L15" t="e">
        <f t="shared" si="4"/>
        <v>#VALUE!</v>
      </c>
      <c r="M15" s="11" t="e">
        <f t="shared" si="5"/>
        <v>#VALUE!</v>
      </c>
      <c r="N15" t="e">
        <f t="shared" si="6"/>
        <v>#VALUE!</v>
      </c>
    </row>
    <row r="16" spans="1:14" x14ac:dyDescent="0.25">
      <c r="A16" t="s">
        <v>8</v>
      </c>
      <c r="B16">
        <v>1</v>
      </c>
      <c r="C16">
        <v>1</v>
      </c>
      <c r="D16" t="s">
        <v>5</v>
      </c>
      <c r="E16" s="9" t="str">
        <f t="shared" si="0"/>
        <v>Below</v>
      </c>
      <c r="F16" t="e">
        <f t="shared" si="1"/>
        <v>#VALUE!</v>
      </c>
      <c r="G16" s="10"/>
      <c r="H16">
        <v>100</v>
      </c>
      <c r="I16" s="2">
        <v>40.401299999999999</v>
      </c>
      <c r="J16">
        <f t="shared" si="2"/>
        <v>0.40401300000000001</v>
      </c>
      <c r="K16">
        <f t="shared" si="3"/>
        <v>404013</v>
      </c>
      <c r="L16" t="e">
        <f t="shared" si="4"/>
        <v>#VALUE!</v>
      </c>
      <c r="M16" s="11" t="e">
        <f t="shared" si="5"/>
        <v>#VALUE!</v>
      </c>
      <c r="N16" t="e">
        <f t="shared" si="6"/>
        <v>#VALUE!</v>
      </c>
    </row>
    <row r="17" spans="1:14" x14ac:dyDescent="0.25">
      <c r="A17" t="s">
        <v>8</v>
      </c>
      <c r="B17">
        <v>1</v>
      </c>
      <c r="C17">
        <v>2</v>
      </c>
      <c r="D17" t="s">
        <v>5</v>
      </c>
      <c r="E17" s="9" t="str">
        <f t="shared" si="0"/>
        <v>Below</v>
      </c>
      <c r="F17" t="e">
        <f t="shared" si="1"/>
        <v>#VALUE!</v>
      </c>
      <c r="G17" s="10"/>
      <c r="H17">
        <v>100</v>
      </c>
      <c r="I17" s="2">
        <v>41.292499999999997</v>
      </c>
      <c r="J17">
        <f t="shared" si="2"/>
        <v>0.41292499999999999</v>
      </c>
      <c r="K17">
        <f t="shared" si="3"/>
        <v>412925</v>
      </c>
      <c r="L17" t="e">
        <f t="shared" si="4"/>
        <v>#VALUE!</v>
      </c>
      <c r="M17" s="11" t="e">
        <f t="shared" si="5"/>
        <v>#VALUE!</v>
      </c>
      <c r="N17" t="e">
        <f t="shared" si="6"/>
        <v>#VALUE!</v>
      </c>
    </row>
    <row r="18" spans="1:14" x14ac:dyDescent="0.25">
      <c r="A18" t="s">
        <v>8</v>
      </c>
      <c r="B18">
        <v>2</v>
      </c>
      <c r="C18">
        <v>1</v>
      </c>
      <c r="D18" t="s">
        <v>5</v>
      </c>
      <c r="E18" s="9" t="str">
        <f t="shared" si="0"/>
        <v>Below</v>
      </c>
      <c r="F18" t="e">
        <f t="shared" si="1"/>
        <v>#VALUE!</v>
      </c>
      <c r="G18" s="10"/>
      <c r="H18">
        <v>100</v>
      </c>
      <c r="I18" s="2">
        <v>41.435000000000002</v>
      </c>
      <c r="J18">
        <f t="shared" si="2"/>
        <v>0.41435</v>
      </c>
      <c r="K18">
        <f t="shared" si="3"/>
        <v>414350</v>
      </c>
      <c r="L18" t="e">
        <f t="shared" si="4"/>
        <v>#VALUE!</v>
      </c>
      <c r="M18" s="11" t="e">
        <f t="shared" si="5"/>
        <v>#VALUE!</v>
      </c>
      <c r="N18" t="e">
        <f t="shared" si="6"/>
        <v>#VALUE!</v>
      </c>
    </row>
    <row r="19" spans="1:14" x14ac:dyDescent="0.25">
      <c r="A19" t="s">
        <v>8</v>
      </c>
      <c r="B19">
        <v>2</v>
      </c>
      <c r="C19">
        <v>2</v>
      </c>
      <c r="D19" t="s">
        <v>5</v>
      </c>
      <c r="E19" s="9" t="str">
        <f t="shared" si="0"/>
        <v>Below</v>
      </c>
      <c r="F19" t="e">
        <f t="shared" si="1"/>
        <v>#VALUE!</v>
      </c>
      <c r="G19" s="10"/>
      <c r="H19">
        <v>100</v>
      </c>
      <c r="I19" s="2">
        <v>40.877000000000002</v>
      </c>
      <c r="J19">
        <f t="shared" si="2"/>
        <v>0.40877000000000002</v>
      </c>
      <c r="K19">
        <f t="shared" si="3"/>
        <v>408770</v>
      </c>
      <c r="L19" t="e">
        <f t="shared" si="4"/>
        <v>#VALUE!</v>
      </c>
      <c r="M19" s="11" t="e">
        <f t="shared" si="5"/>
        <v>#VALUE!</v>
      </c>
      <c r="N19" t="e">
        <f t="shared" si="6"/>
        <v>#VALUE!</v>
      </c>
    </row>
    <row r="20" spans="1:14" x14ac:dyDescent="0.25">
      <c r="A20" t="s">
        <v>8</v>
      </c>
      <c r="B20">
        <v>3</v>
      </c>
      <c r="C20">
        <v>1</v>
      </c>
      <c r="D20" t="s">
        <v>5</v>
      </c>
      <c r="E20" s="9" t="str">
        <f t="shared" si="0"/>
        <v>Below</v>
      </c>
      <c r="F20" t="e">
        <f t="shared" si="1"/>
        <v>#VALUE!</v>
      </c>
      <c r="G20" s="10"/>
      <c r="H20">
        <v>100</v>
      </c>
      <c r="I20" s="2">
        <v>41.097299999999997</v>
      </c>
      <c r="J20">
        <f t="shared" si="2"/>
        <v>0.41097299999999998</v>
      </c>
      <c r="K20">
        <f t="shared" si="3"/>
        <v>410973</v>
      </c>
      <c r="L20" t="e">
        <f t="shared" si="4"/>
        <v>#VALUE!</v>
      </c>
      <c r="M20" s="11" t="e">
        <f t="shared" si="5"/>
        <v>#VALUE!</v>
      </c>
      <c r="N20" t="e">
        <f t="shared" si="6"/>
        <v>#VALUE!</v>
      </c>
    </row>
    <row r="21" spans="1:14" x14ac:dyDescent="0.25">
      <c r="A21" t="s">
        <v>8</v>
      </c>
      <c r="B21">
        <v>4</v>
      </c>
      <c r="C21">
        <v>2</v>
      </c>
      <c r="D21" t="s">
        <v>5</v>
      </c>
      <c r="E21" s="9" t="str">
        <f t="shared" si="0"/>
        <v>Below</v>
      </c>
      <c r="F21" t="e">
        <f t="shared" si="1"/>
        <v>#VALUE!</v>
      </c>
      <c r="G21" s="10"/>
      <c r="H21">
        <v>100</v>
      </c>
      <c r="I21" s="2">
        <v>40.141100000000002</v>
      </c>
      <c r="J21">
        <f t="shared" si="2"/>
        <v>0.40141100000000002</v>
      </c>
      <c r="K21">
        <f t="shared" si="3"/>
        <v>401411</v>
      </c>
      <c r="L21" t="e">
        <f t="shared" si="4"/>
        <v>#VALUE!</v>
      </c>
      <c r="M21" s="11" t="e">
        <f t="shared" si="5"/>
        <v>#VALUE!</v>
      </c>
      <c r="N21" t="e">
        <f t="shared" si="6"/>
        <v>#VALUE!</v>
      </c>
    </row>
    <row r="22" spans="1:14" x14ac:dyDescent="0.25">
      <c r="A22" t="s">
        <v>8</v>
      </c>
      <c r="B22">
        <v>4</v>
      </c>
      <c r="C22">
        <v>3</v>
      </c>
      <c r="D22" t="s">
        <v>5</v>
      </c>
      <c r="E22" s="9" t="str">
        <f t="shared" si="0"/>
        <v>Below</v>
      </c>
      <c r="F22" t="e">
        <f t="shared" si="1"/>
        <v>#VALUE!</v>
      </c>
      <c r="G22" s="10"/>
      <c r="H22">
        <v>100</v>
      </c>
      <c r="I22" s="2">
        <v>40.609699999999997</v>
      </c>
      <c r="J22">
        <f t="shared" si="2"/>
        <v>0.40609699999999999</v>
      </c>
      <c r="K22">
        <f t="shared" si="3"/>
        <v>406097</v>
      </c>
      <c r="L22" t="e">
        <f t="shared" si="4"/>
        <v>#VALUE!</v>
      </c>
      <c r="M22" s="11" t="e">
        <f t="shared" si="5"/>
        <v>#VALUE!</v>
      </c>
      <c r="N22" t="e">
        <f t="shared" si="6"/>
        <v>#VALUE!</v>
      </c>
    </row>
    <row r="23" spans="1:14" x14ac:dyDescent="0.25">
      <c r="A23" t="s">
        <v>8</v>
      </c>
      <c r="B23">
        <v>5</v>
      </c>
      <c r="C23">
        <v>1</v>
      </c>
      <c r="D23" t="s">
        <v>5</v>
      </c>
      <c r="E23" s="9" t="str">
        <f t="shared" si="0"/>
        <v>Below</v>
      </c>
      <c r="F23" t="e">
        <f t="shared" si="1"/>
        <v>#VALUE!</v>
      </c>
      <c r="G23" s="10"/>
      <c r="H23">
        <v>100</v>
      </c>
      <c r="I23" s="2">
        <v>40.370399999999997</v>
      </c>
      <c r="J23">
        <f t="shared" si="2"/>
        <v>0.40370399999999995</v>
      </c>
      <c r="K23">
        <f t="shared" si="3"/>
        <v>403703.99999999994</v>
      </c>
      <c r="L23" t="e">
        <f t="shared" si="4"/>
        <v>#VALUE!</v>
      </c>
      <c r="M23" s="11" t="e">
        <f t="shared" si="5"/>
        <v>#VALUE!</v>
      </c>
      <c r="N23" t="e">
        <f t="shared" si="6"/>
        <v>#VALUE!</v>
      </c>
    </row>
    <row r="24" spans="1:14" x14ac:dyDescent="0.25">
      <c r="A24" t="s">
        <v>8</v>
      </c>
      <c r="B24">
        <v>5</v>
      </c>
      <c r="C24">
        <v>2</v>
      </c>
      <c r="D24" t="s">
        <v>5</v>
      </c>
      <c r="E24" s="9" t="str">
        <f t="shared" si="0"/>
        <v>Below</v>
      </c>
      <c r="F24" t="e">
        <f t="shared" si="1"/>
        <v>#VALUE!</v>
      </c>
      <c r="G24" s="10"/>
      <c r="H24">
        <v>100</v>
      </c>
      <c r="I24" s="2">
        <v>40.770899999999997</v>
      </c>
      <c r="J24">
        <f t="shared" si="2"/>
        <v>0.40770899999999999</v>
      </c>
      <c r="K24">
        <f t="shared" si="3"/>
        <v>407709</v>
      </c>
      <c r="L24" t="e">
        <f t="shared" si="4"/>
        <v>#VALUE!</v>
      </c>
      <c r="M24" s="11" t="e">
        <f t="shared" si="5"/>
        <v>#VALUE!</v>
      </c>
      <c r="N24" t="e">
        <f t="shared" si="6"/>
        <v>#VALUE!</v>
      </c>
    </row>
    <row r="25" spans="1:14" x14ac:dyDescent="0.25">
      <c r="A25" t="s">
        <v>8</v>
      </c>
      <c r="B25">
        <v>5</v>
      </c>
      <c r="C25">
        <v>3</v>
      </c>
      <c r="D25" t="s">
        <v>5</v>
      </c>
      <c r="E25" s="9" t="str">
        <f t="shared" si="0"/>
        <v>Below</v>
      </c>
      <c r="F25" t="e">
        <f t="shared" si="1"/>
        <v>#VALUE!</v>
      </c>
      <c r="G25" s="10"/>
      <c r="H25">
        <v>100</v>
      </c>
      <c r="I25" s="2">
        <v>40.267200000000003</v>
      </c>
      <c r="J25">
        <f t="shared" si="2"/>
        <v>0.40267200000000003</v>
      </c>
      <c r="K25">
        <f t="shared" si="3"/>
        <v>402672.00000000006</v>
      </c>
      <c r="L25" t="e">
        <f t="shared" si="4"/>
        <v>#VALUE!</v>
      </c>
      <c r="M25" s="11" t="e">
        <f t="shared" si="5"/>
        <v>#VALUE!</v>
      </c>
      <c r="N25" t="e">
        <f t="shared" si="6"/>
        <v>#VALUE!</v>
      </c>
    </row>
    <row r="26" spans="1:14" x14ac:dyDescent="0.25">
      <c r="A26" t="s">
        <v>8</v>
      </c>
      <c r="B26">
        <v>6</v>
      </c>
      <c r="C26">
        <v>1</v>
      </c>
      <c r="D26">
        <v>0.86656706258661331</v>
      </c>
      <c r="E26" s="9">
        <f t="shared" si="0"/>
        <v>0.86656706258661331</v>
      </c>
      <c r="F26">
        <f t="shared" si="1"/>
        <v>8.6656706258661335E-4</v>
      </c>
      <c r="G26" s="10"/>
      <c r="H26">
        <v>100</v>
      </c>
      <c r="I26" s="2">
        <v>40.863</v>
      </c>
      <c r="J26">
        <f t="shared" si="2"/>
        <v>0.40862999999999999</v>
      </c>
      <c r="K26">
        <f t="shared" si="3"/>
        <v>408630</v>
      </c>
      <c r="L26">
        <f t="shared" si="4"/>
        <v>2.1206643236830711E-9</v>
      </c>
      <c r="M26" s="11">
        <f t="shared" si="5"/>
        <v>2.1206643236830712E-3</v>
      </c>
      <c r="N26">
        <f t="shared" si="6"/>
        <v>2.1206643236830711</v>
      </c>
    </row>
    <row r="27" spans="1:14" x14ac:dyDescent="0.25">
      <c r="A27" t="s">
        <v>8</v>
      </c>
      <c r="B27">
        <v>6</v>
      </c>
      <c r="C27">
        <v>2</v>
      </c>
      <c r="D27">
        <v>0.85879347994249144</v>
      </c>
      <c r="E27" s="9">
        <f t="shared" si="0"/>
        <v>0.85879347994249144</v>
      </c>
      <c r="F27">
        <f t="shared" si="1"/>
        <v>8.5879347994249151E-4</v>
      </c>
      <c r="G27" s="10"/>
      <c r="H27">
        <v>100</v>
      </c>
      <c r="I27" s="2">
        <v>40.947099999999999</v>
      </c>
      <c r="J27">
        <f t="shared" si="2"/>
        <v>0.40947099999999997</v>
      </c>
      <c r="K27">
        <f t="shared" si="3"/>
        <v>409471</v>
      </c>
      <c r="L27">
        <f t="shared" si="4"/>
        <v>2.0973243036564043E-9</v>
      </c>
      <c r="M27" s="11">
        <f t="shared" si="5"/>
        <v>2.0973243036564045E-3</v>
      </c>
      <c r="N27">
        <f t="shared" si="6"/>
        <v>2.0973243036564044</v>
      </c>
    </row>
    <row r="28" spans="1:14" x14ac:dyDescent="0.25">
      <c r="A28" t="s">
        <v>8</v>
      </c>
      <c r="B28">
        <v>6</v>
      </c>
      <c r="C28">
        <v>3</v>
      </c>
      <c r="D28">
        <v>0.7142547172882141</v>
      </c>
      <c r="E28" s="9">
        <f t="shared" si="0"/>
        <v>0.7142547172882141</v>
      </c>
      <c r="F28">
        <f t="shared" si="1"/>
        <v>7.1425471728821406E-4</v>
      </c>
      <c r="G28" s="10"/>
      <c r="H28">
        <v>100</v>
      </c>
      <c r="I28" s="2">
        <v>41.258600000000001</v>
      </c>
      <c r="J28">
        <f t="shared" si="2"/>
        <v>0.41258600000000001</v>
      </c>
      <c r="K28">
        <f t="shared" si="3"/>
        <v>412586</v>
      </c>
      <c r="L28">
        <f t="shared" si="4"/>
        <v>1.7311656655538822E-9</v>
      </c>
      <c r="M28" s="11">
        <f t="shared" si="5"/>
        <v>1.7311656655538822E-3</v>
      </c>
      <c r="N28">
        <f t="shared" si="6"/>
        <v>1.7311656655538823</v>
      </c>
    </row>
    <row r="29" spans="1:14" x14ac:dyDescent="0.25">
      <c r="A29" t="s">
        <v>9</v>
      </c>
      <c r="B29">
        <v>1</v>
      </c>
      <c r="C29">
        <v>1</v>
      </c>
      <c r="D29">
        <v>0.41381996424112588</v>
      </c>
      <c r="E29" s="9">
        <f t="shared" si="0"/>
        <v>0.41381996424112588</v>
      </c>
      <c r="F29">
        <f t="shared" si="1"/>
        <v>4.1381996424112591E-4</v>
      </c>
      <c r="G29" s="10"/>
      <c r="H29">
        <v>100</v>
      </c>
      <c r="I29" s="2">
        <v>40.150799999999997</v>
      </c>
      <c r="J29">
        <f t="shared" si="2"/>
        <v>0.40150799999999998</v>
      </c>
      <c r="K29">
        <f t="shared" si="3"/>
        <v>401508</v>
      </c>
      <c r="L29">
        <f t="shared" si="4"/>
        <v>1.0306643061685594E-9</v>
      </c>
      <c r="M29" s="11">
        <f t="shared" si="5"/>
        <v>1.0306643061685594E-3</v>
      </c>
      <c r="N29">
        <f t="shared" si="6"/>
        <v>1.0306643061685594</v>
      </c>
    </row>
    <row r="30" spans="1:14" x14ac:dyDescent="0.25">
      <c r="A30" t="s">
        <v>9</v>
      </c>
      <c r="B30">
        <v>1</v>
      </c>
      <c r="C30">
        <v>2</v>
      </c>
      <c r="D30">
        <v>0.43127802785193825</v>
      </c>
      <c r="E30" s="9">
        <f t="shared" si="0"/>
        <v>0.43127802785193825</v>
      </c>
      <c r="F30">
        <f t="shared" si="1"/>
        <v>4.3127802785193826E-4</v>
      </c>
      <c r="G30" s="10"/>
      <c r="H30">
        <v>100</v>
      </c>
      <c r="I30" s="2">
        <v>40.276000000000003</v>
      </c>
      <c r="J30">
        <f t="shared" si="2"/>
        <v>0.40276000000000001</v>
      </c>
      <c r="K30">
        <f t="shared" si="3"/>
        <v>402760</v>
      </c>
      <c r="L30">
        <f t="shared" si="4"/>
        <v>1.0708065047470908E-9</v>
      </c>
      <c r="M30" s="11">
        <f t="shared" si="5"/>
        <v>1.0708065047470908E-3</v>
      </c>
      <c r="N30">
        <f t="shared" si="6"/>
        <v>1.0708065047470907</v>
      </c>
    </row>
    <row r="31" spans="1:14" x14ac:dyDescent="0.25">
      <c r="A31" t="s">
        <v>9</v>
      </c>
      <c r="B31">
        <v>1</v>
      </c>
      <c r="C31">
        <v>3</v>
      </c>
      <c r="D31">
        <v>0.49045702079585329</v>
      </c>
      <c r="E31" s="9">
        <f t="shared" si="0"/>
        <v>0.49045702079585329</v>
      </c>
      <c r="F31">
        <f t="shared" si="1"/>
        <v>4.9045702079585334E-4</v>
      </c>
      <c r="G31" s="10"/>
      <c r="H31">
        <v>100</v>
      </c>
      <c r="I31" s="2">
        <v>40.938299999999998</v>
      </c>
      <c r="J31">
        <f t="shared" si="2"/>
        <v>0.409383</v>
      </c>
      <c r="K31">
        <f t="shared" si="3"/>
        <v>409383</v>
      </c>
      <c r="L31">
        <f t="shared" si="4"/>
        <v>1.1980395394919998E-9</v>
      </c>
      <c r="M31" s="11">
        <f t="shared" si="5"/>
        <v>1.1980395394919998E-3</v>
      </c>
      <c r="N31">
        <f t="shared" si="6"/>
        <v>1.1980395394919998</v>
      </c>
    </row>
    <row r="32" spans="1:14" x14ac:dyDescent="0.25">
      <c r="A32" t="s">
        <v>9</v>
      </c>
      <c r="B32">
        <v>2</v>
      </c>
      <c r="C32">
        <v>1</v>
      </c>
      <c r="D32">
        <v>0.59990800786560772</v>
      </c>
      <c r="E32" s="9">
        <f t="shared" si="0"/>
        <v>0.59990800786560772</v>
      </c>
      <c r="F32">
        <f t="shared" si="1"/>
        <v>5.999080078656077E-4</v>
      </c>
      <c r="G32" s="10"/>
      <c r="H32">
        <v>100</v>
      </c>
      <c r="I32" s="2">
        <v>41.126800000000003</v>
      </c>
      <c r="J32">
        <f t="shared" si="2"/>
        <v>0.41126800000000002</v>
      </c>
      <c r="K32">
        <f t="shared" si="3"/>
        <v>411268</v>
      </c>
      <c r="L32">
        <f t="shared" si="4"/>
        <v>1.4586790313508653E-9</v>
      </c>
      <c r="M32" s="11">
        <f t="shared" si="5"/>
        <v>1.4586790313508653E-3</v>
      </c>
      <c r="N32">
        <f t="shared" si="6"/>
        <v>1.4586790313508653</v>
      </c>
    </row>
    <row r="33" spans="1:14" x14ac:dyDescent="0.25">
      <c r="A33" t="s">
        <v>9</v>
      </c>
      <c r="B33">
        <v>2</v>
      </c>
      <c r="C33">
        <v>2</v>
      </c>
      <c r="D33">
        <v>0.46748901855245606</v>
      </c>
      <c r="E33" s="9">
        <f t="shared" si="0"/>
        <v>0.46748901855245606</v>
      </c>
      <c r="F33">
        <f t="shared" si="1"/>
        <v>4.6748901855245609E-4</v>
      </c>
      <c r="G33" s="10"/>
      <c r="H33">
        <v>100</v>
      </c>
      <c r="I33" s="2">
        <v>40.428699999999999</v>
      </c>
      <c r="J33">
        <f t="shared" si="2"/>
        <v>0.40428700000000001</v>
      </c>
      <c r="K33">
        <f t="shared" si="3"/>
        <v>404287</v>
      </c>
      <c r="L33">
        <f t="shared" si="4"/>
        <v>1.1563295840639349E-9</v>
      </c>
      <c r="M33" s="11">
        <f t="shared" si="5"/>
        <v>1.1563295840639348E-3</v>
      </c>
      <c r="N33">
        <f t="shared" si="6"/>
        <v>1.1563295840639347</v>
      </c>
    </row>
    <row r="34" spans="1:14" x14ac:dyDescent="0.25">
      <c r="A34" t="s">
        <v>9</v>
      </c>
      <c r="B34">
        <v>2</v>
      </c>
      <c r="C34">
        <v>3</v>
      </c>
      <c r="D34">
        <v>0.80846399591438578</v>
      </c>
      <c r="E34" s="9">
        <f t="shared" si="0"/>
        <v>0.80846399591438578</v>
      </c>
      <c r="F34">
        <f t="shared" si="1"/>
        <v>8.0846399591438583E-4</v>
      </c>
      <c r="G34" s="10"/>
      <c r="H34">
        <v>100</v>
      </c>
      <c r="I34" s="2">
        <v>41.063800000000001</v>
      </c>
      <c r="J34">
        <f t="shared" si="2"/>
        <v>0.410638</v>
      </c>
      <c r="K34">
        <f t="shared" si="3"/>
        <v>410638</v>
      </c>
      <c r="L34">
        <f t="shared" si="4"/>
        <v>1.9687997601643925E-9</v>
      </c>
      <c r="M34" s="11">
        <f t="shared" si="5"/>
        <v>1.9687997601643926E-3</v>
      </c>
      <c r="N34">
        <f t="shared" si="6"/>
        <v>1.9687997601643925</v>
      </c>
    </row>
    <row r="35" spans="1:14" x14ac:dyDescent="0.25">
      <c r="A35" t="s">
        <v>9</v>
      </c>
      <c r="B35">
        <v>3</v>
      </c>
      <c r="C35">
        <v>1</v>
      </c>
      <c r="D35">
        <v>1.0650929280140851</v>
      </c>
      <c r="E35" s="9">
        <f t="shared" si="0"/>
        <v>1.0650929280140851</v>
      </c>
      <c r="F35">
        <f t="shared" si="1"/>
        <v>1.0650929280140852E-3</v>
      </c>
      <c r="G35" s="10"/>
      <c r="H35">
        <v>100</v>
      </c>
      <c r="I35" s="2">
        <v>41.0306</v>
      </c>
      <c r="J35">
        <f t="shared" si="2"/>
        <v>0.410306</v>
      </c>
      <c r="K35">
        <f t="shared" si="3"/>
        <v>410306</v>
      </c>
      <c r="L35">
        <f t="shared" si="4"/>
        <v>2.5958502386367374E-9</v>
      </c>
      <c r="M35" s="11">
        <f t="shared" si="5"/>
        <v>2.5958502386367373E-3</v>
      </c>
      <c r="N35">
        <f t="shared" si="6"/>
        <v>2.5958502386367375</v>
      </c>
    </row>
    <row r="36" spans="1:14" x14ac:dyDescent="0.25">
      <c r="A36" t="s">
        <v>9</v>
      </c>
      <c r="B36">
        <v>3</v>
      </c>
      <c r="C36">
        <v>2</v>
      </c>
      <c r="D36">
        <v>1.0920979398735846</v>
      </c>
      <c r="E36" s="9">
        <f t="shared" si="0"/>
        <v>1.0920979398735846</v>
      </c>
      <c r="F36">
        <f t="shared" si="1"/>
        <v>1.0920979398735845E-3</v>
      </c>
      <c r="G36" s="10"/>
      <c r="H36">
        <v>100</v>
      </c>
      <c r="I36" s="2">
        <v>40.713200000000001</v>
      </c>
      <c r="J36">
        <f t="shared" si="2"/>
        <v>0.40713199999999999</v>
      </c>
      <c r="K36">
        <f t="shared" si="3"/>
        <v>407132</v>
      </c>
      <c r="L36">
        <f t="shared" si="4"/>
        <v>2.682417348362655E-9</v>
      </c>
      <c r="M36" s="11">
        <f t="shared" si="5"/>
        <v>2.682417348362655E-3</v>
      </c>
      <c r="N36">
        <f t="shared" si="6"/>
        <v>2.6824173483626552</v>
      </c>
    </row>
    <row r="37" spans="1:14" x14ac:dyDescent="0.25">
      <c r="A37" t="s">
        <v>9</v>
      </c>
      <c r="B37">
        <v>3</v>
      </c>
      <c r="C37">
        <v>3</v>
      </c>
      <c r="D37">
        <v>0.76003146934584409</v>
      </c>
      <c r="E37" s="9">
        <f t="shared" si="0"/>
        <v>0.76003146934584409</v>
      </c>
      <c r="F37">
        <f t="shared" si="1"/>
        <v>7.6003146934584408E-4</v>
      </c>
      <c r="G37" s="10"/>
      <c r="H37">
        <v>100</v>
      </c>
      <c r="I37" s="2">
        <v>40.3521</v>
      </c>
      <c r="J37">
        <f t="shared" si="2"/>
        <v>0.40352100000000002</v>
      </c>
      <c r="K37">
        <f t="shared" si="3"/>
        <v>403521</v>
      </c>
      <c r="L37">
        <f t="shared" si="4"/>
        <v>1.8834991719039259E-9</v>
      </c>
      <c r="M37" s="11">
        <f t="shared" si="5"/>
        <v>1.8834991719039258E-3</v>
      </c>
      <c r="N37">
        <f t="shared" si="6"/>
        <v>1.8834991719039258</v>
      </c>
    </row>
    <row r="38" spans="1:14" x14ac:dyDescent="0.25">
      <c r="A38" t="s">
        <v>9</v>
      </c>
      <c r="B38">
        <v>4</v>
      </c>
      <c r="C38">
        <v>1</v>
      </c>
      <c r="D38">
        <v>1.1621028935537514</v>
      </c>
      <c r="E38" s="9">
        <f t="shared" si="0"/>
        <v>1.1621028935537514</v>
      </c>
      <c r="F38">
        <f t="shared" si="1"/>
        <v>1.1621028935537515E-3</v>
      </c>
      <c r="G38" s="10"/>
      <c r="H38">
        <v>100</v>
      </c>
      <c r="I38" s="2">
        <v>40.103900000000003</v>
      </c>
      <c r="J38">
        <f t="shared" si="2"/>
        <v>0.40103900000000003</v>
      </c>
      <c r="K38">
        <f t="shared" si="3"/>
        <v>401039.00000000006</v>
      </c>
      <c r="L38">
        <f t="shared" si="4"/>
        <v>2.8977303792243433E-9</v>
      </c>
      <c r="M38" s="11">
        <f t="shared" si="5"/>
        <v>2.8977303792243432E-3</v>
      </c>
      <c r="N38">
        <f t="shared" si="6"/>
        <v>2.8977303792243432</v>
      </c>
    </row>
    <row r="39" spans="1:14" x14ac:dyDescent="0.25">
      <c r="A39" t="s">
        <v>9</v>
      </c>
      <c r="B39">
        <v>4</v>
      </c>
      <c r="C39">
        <v>2</v>
      </c>
      <c r="D39">
        <v>1.4851699152864255</v>
      </c>
      <c r="E39" s="9">
        <f t="shared" si="0"/>
        <v>1.4851699152864255</v>
      </c>
      <c r="F39">
        <f t="shared" si="1"/>
        <v>1.4851699152864256E-3</v>
      </c>
      <c r="G39" s="10"/>
      <c r="H39">
        <v>100</v>
      </c>
      <c r="I39" s="2">
        <v>41.292900000000003</v>
      </c>
      <c r="J39">
        <f t="shared" si="2"/>
        <v>0.41292900000000005</v>
      </c>
      <c r="K39">
        <f t="shared" si="3"/>
        <v>412929.00000000006</v>
      </c>
      <c r="L39">
        <f t="shared" si="4"/>
        <v>3.5966713776131622E-9</v>
      </c>
      <c r="M39" s="11">
        <f t="shared" si="5"/>
        <v>3.5966713776131622E-3</v>
      </c>
      <c r="N39">
        <f t="shared" si="6"/>
        <v>3.5966713776131622</v>
      </c>
    </row>
    <row r="40" spans="1:14" x14ac:dyDescent="0.25">
      <c r="A40" t="s">
        <v>9</v>
      </c>
      <c r="B40">
        <v>4</v>
      </c>
      <c r="C40">
        <v>3</v>
      </c>
      <c r="D40">
        <v>3.2320980409202815</v>
      </c>
      <c r="E40" s="9">
        <f t="shared" si="0"/>
        <v>3.2320980409202815</v>
      </c>
      <c r="F40">
        <f t="shared" si="1"/>
        <v>3.2320980409202816E-3</v>
      </c>
      <c r="G40" s="10"/>
      <c r="H40">
        <v>100</v>
      </c>
      <c r="I40" s="2">
        <v>40.840800000000002</v>
      </c>
      <c r="J40">
        <f t="shared" si="2"/>
        <v>0.40840799999999999</v>
      </c>
      <c r="K40">
        <f t="shared" si="3"/>
        <v>408408</v>
      </c>
      <c r="L40">
        <f t="shared" si="4"/>
        <v>7.9138950287954246E-9</v>
      </c>
      <c r="M40" s="11">
        <f t="shared" si="5"/>
        <v>7.913895028795425E-3</v>
      </c>
      <c r="N40">
        <f t="shared" si="6"/>
        <v>7.9138950287954248</v>
      </c>
    </row>
    <row r="41" spans="1:14" x14ac:dyDescent="0.25">
      <c r="A41" t="s">
        <v>6</v>
      </c>
      <c r="B41">
        <v>1</v>
      </c>
      <c r="C41">
        <v>1</v>
      </c>
      <c r="D41">
        <v>0.27736889450000002</v>
      </c>
      <c r="E41" s="9">
        <f t="shared" si="0"/>
        <v>0.27736889450000002</v>
      </c>
      <c r="F41">
        <f t="shared" si="1"/>
        <v>2.7736889450000001E-4</v>
      </c>
      <c r="G41" s="10"/>
      <c r="H41">
        <v>100</v>
      </c>
      <c r="I41">
        <v>40.689</v>
      </c>
      <c r="J41">
        <f t="shared" si="2"/>
        <v>0.40688999999999997</v>
      </c>
      <c r="K41">
        <f t="shared" si="3"/>
        <v>406890</v>
      </c>
      <c r="L41">
        <f t="shared" si="4"/>
        <v>6.8168029319963627E-10</v>
      </c>
      <c r="M41" s="11">
        <f t="shared" si="5"/>
        <v>6.8168029319963627E-4</v>
      </c>
      <c r="N41">
        <f t="shared" si="6"/>
        <v>0.6816802931996363</v>
      </c>
    </row>
    <row r="42" spans="1:14" x14ac:dyDescent="0.25">
      <c r="A42" t="s">
        <v>6</v>
      </c>
      <c r="B42">
        <v>1</v>
      </c>
      <c r="C42">
        <v>2</v>
      </c>
      <c r="D42" t="s">
        <v>5</v>
      </c>
      <c r="E42" s="9" t="str">
        <f t="shared" si="0"/>
        <v>Below</v>
      </c>
      <c r="F42" t="e">
        <f t="shared" si="1"/>
        <v>#VALUE!</v>
      </c>
      <c r="G42" s="10"/>
      <c r="H42">
        <v>100</v>
      </c>
      <c r="I42">
        <v>41.101999999999997</v>
      </c>
      <c r="J42">
        <f t="shared" si="2"/>
        <v>0.41101999999999994</v>
      </c>
      <c r="K42">
        <f t="shared" si="3"/>
        <v>411019.99999999994</v>
      </c>
      <c r="L42" t="e">
        <f t="shared" si="4"/>
        <v>#VALUE!</v>
      </c>
      <c r="M42" s="11" t="e">
        <f t="shared" si="5"/>
        <v>#VALUE!</v>
      </c>
      <c r="N42" t="e">
        <f t="shared" si="6"/>
        <v>#VALUE!</v>
      </c>
    </row>
    <row r="43" spans="1:14" x14ac:dyDescent="0.25">
      <c r="A43" t="s">
        <v>6</v>
      </c>
      <c r="B43">
        <v>2</v>
      </c>
      <c r="C43">
        <v>1</v>
      </c>
      <c r="D43">
        <v>0.18509363849999999</v>
      </c>
      <c r="E43" s="9">
        <f t="shared" si="0"/>
        <v>0.18509363849999999</v>
      </c>
      <c r="F43">
        <f t="shared" si="1"/>
        <v>1.8509363849999999E-4</v>
      </c>
      <c r="G43" s="10"/>
      <c r="H43">
        <v>100</v>
      </c>
      <c r="I43">
        <v>41.152000000000001</v>
      </c>
      <c r="J43">
        <f t="shared" si="2"/>
        <v>0.41152</v>
      </c>
      <c r="K43">
        <f t="shared" si="3"/>
        <v>411520</v>
      </c>
      <c r="L43">
        <f t="shared" si="4"/>
        <v>4.4978042014968896E-10</v>
      </c>
      <c r="M43" s="11">
        <f t="shared" si="5"/>
        <v>4.4978042014968896E-4</v>
      </c>
      <c r="N43">
        <f t="shared" si="6"/>
        <v>0.44978042014968894</v>
      </c>
    </row>
    <row r="44" spans="1:14" x14ac:dyDescent="0.25">
      <c r="A44" t="s">
        <v>6</v>
      </c>
      <c r="B44">
        <v>2</v>
      </c>
      <c r="C44">
        <v>2</v>
      </c>
      <c r="D44" t="s">
        <v>5</v>
      </c>
      <c r="E44" s="9" t="str">
        <f t="shared" si="0"/>
        <v>Below</v>
      </c>
      <c r="F44" t="e">
        <f t="shared" si="1"/>
        <v>#VALUE!</v>
      </c>
      <c r="G44" s="10"/>
      <c r="H44">
        <v>100</v>
      </c>
      <c r="I44">
        <v>41.246000000000002</v>
      </c>
      <c r="J44">
        <f t="shared" si="2"/>
        <v>0.41246000000000005</v>
      </c>
      <c r="K44">
        <f t="shared" si="3"/>
        <v>412460.00000000006</v>
      </c>
      <c r="L44" t="e">
        <f t="shared" si="4"/>
        <v>#VALUE!</v>
      </c>
      <c r="M44" s="11" t="e">
        <f t="shared" si="5"/>
        <v>#VALUE!</v>
      </c>
      <c r="N44" t="e">
        <f t="shared" si="6"/>
        <v>#VALUE!</v>
      </c>
    </row>
    <row r="45" spans="1:14" x14ac:dyDescent="0.25">
      <c r="A45" t="s">
        <v>6</v>
      </c>
      <c r="B45">
        <v>3</v>
      </c>
      <c r="C45">
        <v>1</v>
      </c>
      <c r="D45">
        <v>0.24414796</v>
      </c>
      <c r="E45" s="9">
        <f t="shared" si="0"/>
        <v>0.24414796</v>
      </c>
      <c r="F45">
        <f t="shared" si="1"/>
        <v>2.4414796000000002E-4</v>
      </c>
      <c r="G45" s="10"/>
      <c r="H45">
        <v>100</v>
      </c>
      <c r="I45">
        <v>41.48</v>
      </c>
      <c r="J45">
        <f t="shared" si="2"/>
        <v>0.41479999999999995</v>
      </c>
      <c r="K45">
        <f t="shared" si="3"/>
        <v>414799.99999999994</v>
      </c>
      <c r="L45">
        <f t="shared" si="4"/>
        <v>5.8859199614271954E-10</v>
      </c>
      <c r="M45" s="11">
        <f t="shared" si="5"/>
        <v>5.8859199614271949E-4</v>
      </c>
      <c r="N45">
        <f t="shared" si="6"/>
        <v>0.58859199614271951</v>
      </c>
    </row>
    <row r="46" spans="1:14" x14ac:dyDescent="0.25">
      <c r="A46" t="s">
        <v>6</v>
      </c>
      <c r="B46">
        <v>3</v>
      </c>
      <c r="C46">
        <v>2</v>
      </c>
      <c r="D46">
        <v>0.189224947</v>
      </c>
      <c r="E46" s="9">
        <f t="shared" si="0"/>
        <v>0.189224947</v>
      </c>
      <c r="F46">
        <f t="shared" si="1"/>
        <v>1.89224947E-4</v>
      </c>
      <c r="G46" s="10"/>
      <c r="H46">
        <v>100</v>
      </c>
      <c r="I46">
        <v>41.134</v>
      </c>
      <c r="J46">
        <f t="shared" si="2"/>
        <v>0.41133999999999998</v>
      </c>
      <c r="K46">
        <f t="shared" si="3"/>
        <v>411340</v>
      </c>
      <c r="L46">
        <f t="shared" si="4"/>
        <v>4.600207784314679E-10</v>
      </c>
      <c r="M46" s="11">
        <f t="shared" si="5"/>
        <v>4.6002077843146789E-4</v>
      </c>
      <c r="N46">
        <f t="shared" si="6"/>
        <v>0.46002077843146788</v>
      </c>
    </row>
    <row r="47" spans="1:14" x14ac:dyDescent="0.25">
      <c r="A47" t="s">
        <v>6</v>
      </c>
      <c r="B47">
        <v>4</v>
      </c>
      <c r="C47">
        <v>1</v>
      </c>
      <c r="D47" t="s">
        <v>5</v>
      </c>
      <c r="E47" s="9" t="str">
        <f t="shared" si="0"/>
        <v>Below</v>
      </c>
      <c r="F47" t="e">
        <f t="shared" si="1"/>
        <v>#VALUE!</v>
      </c>
      <c r="G47" s="10"/>
      <c r="H47">
        <v>100</v>
      </c>
      <c r="I47">
        <v>41.19</v>
      </c>
      <c r="J47">
        <f t="shared" si="2"/>
        <v>0.41189999999999999</v>
      </c>
      <c r="K47">
        <f t="shared" si="3"/>
        <v>411900</v>
      </c>
      <c r="L47" t="e">
        <f t="shared" si="4"/>
        <v>#VALUE!</v>
      </c>
      <c r="M47" s="11" t="e">
        <f t="shared" si="5"/>
        <v>#VALUE!</v>
      </c>
      <c r="N47" t="e">
        <f t="shared" si="6"/>
        <v>#VALUE!</v>
      </c>
    </row>
    <row r="48" spans="1:14" x14ac:dyDescent="0.25">
      <c r="A48" t="s">
        <v>6</v>
      </c>
      <c r="B48">
        <v>4</v>
      </c>
      <c r="C48">
        <v>2</v>
      </c>
      <c r="D48" t="s">
        <v>5</v>
      </c>
      <c r="E48" s="9" t="str">
        <f t="shared" si="0"/>
        <v>Below</v>
      </c>
      <c r="F48" t="e">
        <f t="shared" si="1"/>
        <v>#VALUE!</v>
      </c>
      <c r="G48" s="10"/>
      <c r="H48">
        <v>100</v>
      </c>
      <c r="I48">
        <v>41.232999999999997</v>
      </c>
      <c r="J48">
        <f t="shared" si="2"/>
        <v>0.41232999999999997</v>
      </c>
      <c r="K48">
        <f t="shared" si="3"/>
        <v>412330</v>
      </c>
      <c r="L48" t="e">
        <f t="shared" si="4"/>
        <v>#VALUE!</v>
      </c>
      <c r="M48" s="11" t="e">
        <f t="shared" si="5"/>
        <v>#VALUE!</v>
      </c>
      <c r="N48" t="e">
        <f t="shared" si="6"/>
        <v>#VALUE!</v>
      </c>
    </row>
    <row r="49" spans="1:14" x14ac:dyDescent="0.25">
      <c r="A49" t="s">
        <v>6</v>
      </c>
      <c r="B49">
        <v>5</v>
      </c>
      <c r="C49">
        <v>1</v>
      </c>
      <c r="D49">
        <v>0.3023393385</v>
      </c>
      <c r="E49" s="9">
        <f t="shared" si="0"/>
        <v>0.3023393385</v>
      </c>
      <c r="F49">
        <f t="shared" si="1"/>
        <v>3.023393385E-4</v>
      </c>
      <c r="G49" s="10"/>
      <c r="H49">
        <v>100</v>
      </c>
      <c r="I49">
        <v>41.658999999999999</v>
      </c>
      <c r="J49">
        <f t="shared" si="2"/>
        <v>0.41659000000000002</v>
      </c>
      <c r="K49">
        <f t="shared" si="3"/>
        <v>416590</v>
      </c>
      <c r="L49">
        <f t="shared" si="4"/>
        <v>7.257479500228042E-10</v>
      </c>
      <c r="M49" s="11">
        <f t="shared" si="5"/>
        <v>7.2574795002280424E-4</v>
      </c>
      <c r="N49">
        <f t="shared" si="6"/>
        <v>0.72574795002280423</v>
      </c>
    </row>
    <row r="50" spans="1:14" x14ac:dyDescent="0.25">
      <c r="A50" t="s">
        <v>6</v>
      </c>
      <c r="B50">
        <v>5</v>
      </c>
      <c r="C50">
        <v>2</v>
      </c>
      <c r="D50">
        <v>0.3930319155</v>
      </c>
      <c r="E50" s="9">
        <f t="shared" si="0"/>
        <v>0.3930319155</v>
      </c>
      <c r="F50">
        <f t="shared" si="1"/>
        <v>3.9303191549999999E-4</v>
      </c>
      <c r="G50" s="10"/>
      <c r="H50">
        <v>100</v>
      </c>
      <c r="I50">
        <v>41.018999999999998</v>
      </c>
      <c r="J50">
        <f t="shared" si="2"/>
        <v>0.41019</v>
      </c>
      <c r="K50">
        <f t="shared" si="3"/>
        <v>410190</v>
      </c>
      <c r="L50">
        <f t="shared" si="4"/>
        <v>9.5817039786440426E-10</v>
      </c>
      <c r="M50" s="11">
        <f t="shared" si="5"/>
        <v>9.5817039786440423E-4</v>
      </c>
      <c r="N50">
        <f t="shared" si="6"/>
        <v>0.95817039786440428</v>
      </c>
    </row>
  </sheetData>
  <mergeCells count="4">
    <mergeCell ref="D1:D2"/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F0BCB-1F9C-4F06-8FA9-E5411EF4AD32}">
  <dimension ref="A1:G29"/>
  <sheetViews>
    <sheetView tabSelected="1" workbookViewId="0">
      <selection activeCell="A24" sqref="A24"/>
    </sheetView>
  </sheetViews>
  <sheetFormatPr defaultRowHeight="15" x14ac:dyDescent="0.25"/>
  <cols>
    <col min="5" max="5" width="13.140625" bestFit="1" customWidth="1"/>
    <col min="6" max="6" width="13.42578125" bestFit="1" customWidth="1"/>
    <col min="7" max="7" width="13.85546875" bestFit="1" customWidth="1"/>
    <col min="10" max="10" width="9.7109375" bestFit="1" customWidth="1"/>
  </cols>
  <sheetData>
    <row r="1" spans="1:7" x14ac:dyDescent="0.25">
      <c r="A1" t="s">
        <v>24</v>
      </c>
      <c r="B1" s="1" t="s">
        <v>0</v>
      </c>
      <c r="C1" s="1" t="s">
        <v>1</v>
      </c>
      <c r="D1" s="1" t="s">
        <v>3</v>
      </c>
      <c r="E1" t="s">
        <v>10</v>
      </c>
      <c r="F1" t="s">
        <v>2</v>
      </c>
      <c r="G1" t="s">
        <v>4</v>
      </c>
    </row>
    <row r="2" spans="1:7" x14ac:dyDescent="0.25">
      <c r="A2" t="s">
        <v>25</v>
      </c>
      <c r="B2" s="1" t="s">
        <v>7</v>
      </c>
      <c r="C2" s="1">
        <v>1</v>
      </c>
      <c r="D2" s="1">
        <v>1</v>
      </c>
      <c r="E2">
        <v>0.30121695837387785</v>
      </c>
      <c r="F2" s="2">
        <v>40.152700000000003</v>
      </c>
      <c r="G2">
        <v>0.75017858917053604</v>
      </c>
    </row>
    <row r="3" spans="1:7" x14ac:dyDescent="0.25">
      <c r="A3" t="s">
        <v>25</v>
      </c>
      <c r="B3" s="1" t="s">
        <v>7</v>
      </c>
      <c r="C3" s="1">
        <v>1</v>
      </c>
      <c r="D3" s="1">
        <v>2</v>
      </c>
      <c r="E3">
        <v>0.27651530721756856</v>
      </c>
      <c r="F3" s="2">
        <v>40.462200000000003</v>
      </c>
      <c r="G3">
        <v>0.68339167721371685</v>
      </c>
    </row>
    <row r="4" spans="1:7" x14ac:dyDescent="0.25">
      <c r="A4" t="s">
        <v>26</v>
      </c>
      <c r="B4" s="1" t="s">
        <v>7</v>
      </c>
      <c r="C4" s="1">
        <v>2</v>
      </c>
      <c r="D4" s="1">
        <v>1</v>
      </c>
      <c r="E4">
        <v>0.36665344928173121</v>
      </c>
      <c r="F4" s="2">
        <v>40.152700000000003</v>
      </c>
      <c r="G4">
        <v>0.91314768192856566</v>
      </c>
    </row>
    <row r="5" spans="1:7" x14ac:dyDescent="0.25">
      <c r="A5" t="s">
        <v>26</v>
      </c>
      <c r="B5" s="1" t="s">
        <v>7</v>
      </c>
      <c r="C5" s="1">
        <v>2</v>
      </c>
      <c r="D5" s="1">
        <v>2</v>
      </c>
      <c r="E5">
        <v>0.45452441083112027</v>
      </c>
      <c r="F5" s="2">
        <v>40.718899999999998</v>
      </c>
      <c r="G5">
        <v>1.1162492376540631</v>
      </c>
    </row>
    <row r="6" spans="1:7" x14ac:dyDescent="0.25">
      <c r="A6" t="s">
        <v>27</v>
      </c>
      <c r="B6" s="1" t="s">
        <v>7</v>
      </c>
      <c r="C6" s="1">
        <v>3</v>
      </c>
      <c r="D6" s="1">
        <v>1</v>
      </c>
      <c r="E6">
        <v>0.2885696112683136</v>
      </c>
      <c r="F6" s="2">
        <v>41.352200000000003</v>
      </c>
      <c r="G6">
        <v>0.69783375798219571</v>
      </c>
    </row>
    <row r="7" spans="1:7" x14ac:dyDescent="0.25">
      <c r="A7" t="s">
        <v>28</v>
      </c>
      <c r="B7" s="1" t="s">
        <v>7</v>
      </c>
      <c r="C7" s="1">
        <v>4</v>
      </c>
      <c r="D7" s="1">
        <v>1</v>
      </c>
      <c r="E7">
        <v>0.19495779632985505</v>
      </c>
      <c r="F7" s="2">
        <v>40.209099999999999</v>
      </c>
      <c r="G7">
        <v>0.48485988577176575</v>
      </c>
    </row>
    <row r="8" spans="1:7" x14ac:dyDescent="0.25">
      <c r="A8" t="s">
        <v>28</v>
      </c>
      <c r="B8" s="1" t="s">
        <v>7</v>
      </c>
      <c r="C8" s="1">
        <v>4</v>
      </c>
      <c r="D8" s="1">
        <v>2</v>
      </c>
      <c r="E8">
        <v>0.24273520392663686</v>
      </c>
      <c r="F8" s="2">
        <v>40.601700000000001</v>
      </c>
      <c r="G8">
        <v>0.59784492749475227</v>
      </c>
    </row>
    <row r="9" spans="1:7" x14ac:dyDescent="0.25">
      <c r="A9" t="s">
        <v>29</v>
      </c>
      <c r="B9" s="1" t="s">
        <v>8</v>
      </c>
      <c r="C9" s="1">
        <v>6</v>
      </c>
      <c r="D9" s="1">
        <v>1</v>
      </c>
      <c r="E9">
        <v>0.86656706258661331</v>
      </c>
      <c r="F9" s="2">
        <v>40.863</v>
      </c>
      <c r="G9">
        <v>2.1206643236830711</v>
      </c>
    </row>
    <row r="10" spans="1:7" x14ac:dyDescent="0.25">
      <c r="A10" t="s">
        <v>29</v>
      </c>
      <c r="B10" s="1" t="s">
        <v>8</v>
      </c>
      <c r="C10" s="1">
        <v>6</v>
      </c>
      <c r="D10" s="1">
        <v>2</v>
      </c>
      <c r="E10">
        <v>0.85879347994249144</v>
      </c>
      <c r="F10" s="2">
        <v>40.947099999999999</v>
      </c>
      <c r="G10">
        <v>2.0973243036564044</v>
      </c>
    </row>
    <row r="11" spans="1:7" x14ac:dyDescent="0.25">
      <c r="A11" t="s">
        <v>29</v>
      </c>
      <c r="B11" s="1" t="s">
        <v>8</v>
      </c>
      <c r="C11" s="1">
        <v>6</v>
      </c>
      <c r="D11" s="1">
        <v>3</v>
      </c>
      <c r="E11">
        <v>0.7142547172882141</v>
      </c>
      <c r="F11" s="2">
        <v>41.258600000000001</v>
      </c>
      <c r="G11">
        <v>1.7311656655538823</v>
      </c>
    </row>
    <row r="12" spans="1:7" x14ac:dyDescent="0.25">
      <c r="A12" t="s">
        <v>30</v>
      </c>
      <c r="B12" s="1" t="s">
        <v>9</v>
      </c>
      <c r="C12" s="1">
        <v>1</v>
      </c>
      <c r="D12" s="1">
        <v>1</v>
      </c>
      <c r="E12">
        <v>0.41381996424112588</v>
      </c>
      <c r="F12" s="2">
        <v>40.150799999999997</v>
      </c>
      <c r="G12">
        <v>1.0306643061685594</v>
      </c>
    </row>
    <row r="13" spans="1:7" x14ac:dyDescent="0.25">
      <c r="A13" t="s">
        <v>30</v>
      </c>
      <c r="B13" s="1" t="s">
        <v>9</v>
      </c>
      <c r="C13" s="1">
        <v>1</v>
      </c>
      <c r="D13" s="1">
        <v>2</v>
      </c>
      <c r="E13">
        <v>0.43127802785193825</v>
      </c>
      <c r="F13" s="2">
        <v>40.276000000000003</v>
      </c>
      <c r="G13">
        <v>1.0708065047470907</v>
      </c>
    </row>
    <row r="14" spans="1:7" x14ac:dyDescent="0.25">
      <c r="A14" t="s">
        <v>30</v>
      </c>
      <c r="B14" s="1" t="s">
        <v>9</v>
      </c>
      <c r="C14" s="1">
        <v>1</v>
      </c>
      <c r="D14" s="1">
        <v>3</v>
      </c>
      <c r="E14">
        <v>0.49045702079585329</v>
      </c>
      <c r="F14" s="2">
        <v>40.938299999999998</v>
      </c>
      <c r="G14">
        <v>1.1980395394919998</v>
      </c>
    </row>
    <row r="15" spans="1:7" x14ac:dyDescent="0.25">
      <c r="A15" t="s">
        <v>31</v>
      </c>
      <c r="B15" s="1" t="s">
        <v>9</v>
      </c>
      <c r="C15" s="1">
        <v>2</v>
      </c>
      <c r="D15" s="1">
        <v>1</v>
      </c>
      <c r="E15">
        <v>0.59990800786560772</v>
      </c>
      <c r="F15" s="2">
        <v>41.126800000000003</v>
      </c>
      <c r="G15">
        <v>1.4586790313508653</v>
      </c>
    </row>
    <row r="16" spans="1:7" x14ac:dyDescent="0.25">
      <c r="A16" t="s">
        <v>31</v>
      </c>
      <c r="B16" s="1" t="s">
        <v>9</v>
      </c>
      <c r="C16" s="1">
        <v>2</v>
      </c>
      <c r="D16" s="1">
        <v>2</v>
      </c>
      <c r="E16">
        <v>0.46748901855245606</v>
      </c>
      <c r="F16" s="2">
        <v>40.428699999999999</v>
      </c>
      <c r="G16">
        <v>1.1563295840639347</v>
      </c>
    </row>
    <row r="17" spans="1:7" x14ac:dyDescent="0.25">
      <c r="A17" t="s">
        <v>31</v>
      </c>
      <c r="B17" s="1" t="s">
        <v>9</v>
      </c>
      <c r="C17" s="1">
        <v>2</v>
      </c>
      <c r="D17" s="1">
        <v>3</v>
      </c>
      <c r="E17">
        <v>0.80846399591438578</v>
      </c>
      <c r="F17" s="2">
        <v>41.063800000000001</v>
      </c>
      <c r="G17">
        <v>1.9687997601643925</v>
      </c>
    </row>
    <row r="18" spans="1:7" x14ac:dyDescent="0.25">
      <c r="A18" t="s">
        <v>32</v>
      </c>
      <c r="B18" s="1" t="s">
        <v>9</v>
      </c>
      <c r="C18" s="1">
        <v>3</v>
      </c>
      <c r="D18" s="1">
        <v>1</v>
      </c>
      <c r="E18">
        <v>1.0650929280140851</v>
      </c>
      <c r="F18" s="2">
        <v>41.0306</v>
      </c>
      <c r="G18">
        <v>2.5958502386367375</v>
      </c>
    </row>
    <row r="19" spans="1:7" x14ac:dyDescent="0.25">
      <c r="A19" t="s">
        <v>32</v>
      </c>
      <c r="B19" s="1" t="s">
        <v>9</v>
      </c>
      <c r="C19" s="1">
        <v>3</v>
      </c>
      <c r="D19" s="1">
        <v>2</v>
      </c>
      <c r="E19">
        <v>1.0920979398735846</v>
      </c>
      <c r="F19" s="2">
        <v>40.713200000000001</v>
      </c>
      <c r="G19">
        <v>2.6824173483626552</v>
      </c>
    </row>
    <row r="20" spans="1:7" x14ac:dyDescent="0.25">
      <c r="A20" t="s">
        <v>32</v>
      </c>
      <c r="B20" s="1" t="s">
        <v>9</v>
      </c>
      <c r="C20" s="1">
        <v>3</v>
      </c>
      <c r="D20" s="1">
        <v>3</v>
      </c>
      <c r="E20">
        <v>0.76003146934584409</v>
      </c>
      <c r="F20" s="2">
        <v>40.3521</v>
      </c>
      <c r="G20">
        <v>1.8834991719039258</v>
      </c>
    </row>
    <row r="21" spans="1:7" x14ac:dyDescent="0.25">
      <c r="A21" t="s">
        <v>33</v>
      </c>
      <c r="B21" s="1" t="s">
        <v>9</v>
      </c>
      <c r="C21" s="1">
        <v>4</v>
      </c>
      <c r="D21" s="1">
        <v>1</v>
      </c>
      <c r="E21">
        <v>1.1621028935537514</v>
      </c>
      <c r="F21" s="2">
        <v>40.103900000000003</v>
      </c>
      <c r="G21">
        <v>2.8977303792243432</v>
      </c>
    </row>
    <row r="22" spans="1:7" x14ac:dyDescent="0.25">
      <c r="A22" t="s">
        <v>33</v>
      </c>
      <c r="B22" s="1" t="s">
        <v>9</v>
      </c>
      <c r="C22" s="1">
        <v>4</v>
      </c>
      <c r="D22" s="1">
        <v>2</v>
      </c>
      <c r="E22">
        <v>1.4851699152864255</v>
      </c>
      <c r="F22" s="2">
        <v>41.292900000000003</v>
      </c>
      <c r="G22">
        <v>3.5966713776131622</v>
      </c>
    </row>
    <row r="23" spans="1:7" x14ac:dyDescent="0.25">
      <c r="A23" t="s">
        <v>33</v>
      </c>
      <c r="B23" s="1" t="s">
        <v>9</v>
      </c>
      <c r="C23" s="1">
        <v>4</v>
      </c>
      <c r="D23" s="1">
        <v>3</v>
      </c>
      <c r="E23">
        <v>3.2320980409202815</v>
      </c>
      <c r="F23" s="2">
        <v>40.840800000000002</v>
      </c>
      <c r="G23">
        <v>7.9138950287954248</v>
      </c>
    </row>
    <row r="24" spans="1:7" x14ac:dyDescent="0.25">
      <c r="A24" t="s">
        <v>34</v>
      </c>
      <c r="B24" t="s">
        <v>6</v>
      </c>
      <c r="C24" s="1">
        <v>1</v>
      </c>
      <c r="D24" s="1">
        <v>1</v>
      </c>
      <c r="E24">
        <v>0.27736889450000002</v>
      </c>
      <c r="F24">
        <v>40.689</v>
      </c>
      <c r="G24">
        <v>0.6816802931996363</v>
      </c>
    </row>
    <row r="25" spans="1:7" x14ac:dyDescent="0.25">
      <c r="A25" t="s">
        <v>35</v>
      </c>
      <c r="B25" t="s">
        <v>6</v>
      </c>
      <c r="C25">
        <v>2</v>
      </c>
      <c r="D25" s="1">
        <v>1</v>
      </c>
      <c r="E25">
        <v>0.18509363849999999</v>
      </c>
      <c r="F25">
        <v>41.152000000000001</v>
      </c>
      <c r="G25">
        <v>0.44978042014968894</v>
      </c>
    </row>
    <row r="26" spans="1:7" x14ac:dyDescent="0.25">
      <c r="A26" t="s">
        <v>36</v>
      </c>
      <c r="B26" t="s">
        <v>6</v>
      </c>
      <c r="C26">
        <v>3</v>
      </c>
      <c r="D26" s="1">
        <v>1</v>
      </c>
      <c r="E26">
        <v>0.24414796</v>
      </c>
      <c r="F26">
        <v>41.48</v>
      </c>
      <c r="G26">
        <v>0.58859199614271951</v>
      </c>
    </row>
    <row r="27" spans="1:7" x14ac:dyDescent="0.25">
      <c r="A27" t="s">
        <v>36</v>
      </c>
      <c r="B27" t="s">
        <v>6</v>
      </c>
      <c r="C27">
        <v>3</v>
      </c>
      <c r="D27" s="1">
        <v>2</v>
      </c>
      <c r="E27">
        <v>0.189224947</v>
      </c>
      <c r="F27">
        <v>41.134</v>
      </c>
      <c r="G27">
        <v>0.46002077843146788</v>
      </c>
    </row>
    <row r="28" spans="1:7" x14ac:dyDescent="0.25">
      <c r="A28" t="s">
        <v>37</v>
      </c>
      <c r="B28" t="s">
        <v>6</v>
      </c>
      <c r="C28">
        <v>5</v>
      </c>
      <c r="D28" s="1">
        <v>1</v>
      </c>
      <c r="E28">
        <v>0.3023393385</v>
      </c>
      <c r="F28">
        <v>41.658999999999999</v>
      </c>
      <c r="G28">
        <v>0.72574795002280423</v>
      </c>
    </row>
    <row r="29" spans="1:7" x14ac:dyDescent="0.25">
      <c r="A29" t="s">
        <v>37</v>
      </c>
      <c r="B29" t="s">
        <v>6</v>
      </c>
      <c r="C29">
        <v>5</v>
      </c>
      <c r="D29" s="1">
        <v>2</v>
      </c>
      <c r="E29">
        <v>0.3930319155</v>
      </c>
      <c r="F29">
        <v>41.018999999999998</v>
      </c>
      <c r="G29">
        <v>0.95817039786440428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Scott Wagner</dc:creator>
  <cp:lastModifiedBy>Ryan Scott Wagner</cp:lastModifiedBy>
  <dcterms:created xsi:type="dcterms:W3CDTF">2023-10-18T13:44:56Z</dcterms:created>
  <dcterms:modified xsi:type="dcterms:W3CDTF">2023-10-18T15:05:58Z</dcterms:modified>
</cp:coreProperties>
</file>