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Administrator\Desktop\DoAn2\"/>
    </mc:Choice>
  </mc:AlternateContent>
  <xr:revisionPtr revIDLastSave="0" documentId="13_ncr:1_{78002716-3290-4BB8-8DEB-E13BD4953F1F}" xr6:coauthVersionLast="47" xr6:coauthVersionMax="47" xr10:uidLastSave="{00000000-0000-0000-0000-000000000000}"/>
  <bookViews>
    <workbookView xWindow="3765" yWindow="3765" windowWidth="21600" windowHeight="11385" xr2:uid="{00000000-000D-0000-FFFF-FFFF00000000}"/>
  </bookViews>
  <sheets>
    <sheet name="TC_TrangChu" sheetId="1" r:id="rId1"/>
    <sheet name="TC_TimKiem" sheetId="2" r:id="rId2"/>
    <sheet name="TC_DangKy" sheetId="3" r:id="rId3"/>
    <sheet name="TC_TTCode" sheetId="4" r:id="rId4"/>
  </sheets>
  <definedNames>
    <definedName name="Excel_BuiltIn__Filter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D3" i="4"/>
  <c r="E2" i="4"/>
  <c r="D2" i="4"/>
  <c r="E1" i="4"/>
  <c r="D1" i="4"/>
  <c r="E3" i="3" l="1"/>
  <c r="D3" i="3"/>
  <c r="E2" i="3"/>
  <c r="D2" i="3"/>
  <c r="E1" i="3"/>
  <c r="D1" i="3"/>
  <c r="E3" i="2" l="1"/>
  <c r="D3" i="2"/>
  <c r="E2" i="2"/>
  <c r="D2" i="2"/>
  <c r="E1" i="2"/>
  <c r="D1" i="2"/>
  <c r="E3" i="1"/>
  <c r="D3" i="1"/>
  <c r="E2" i="1"/>
  <c r="D2" i="1"/>
  <c r="E1" i="1"/>
  <c r="D1" i="1"/>
</calcChain>
</file>

<file path=xl/sharedStrings.xml><?xml version="1.0" encoding="utf-8"?>
<sst xmlns="http://schemas.openxmlformats.org/spreadsheetml/2006/main" count="331" uniqueCount="127">
  <si>
    <t>Back to TestReport</t>
  </si>
  <si>
    <t>To Buglist</t>
  </si>
  <si>
    <t>Module Code</t>
  </si>
  <si>
    <t>WithDraw</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</si>
  <si>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</si>
  <si>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</si>
  <si>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</si>
  <si>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</si>
  <si>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</si>
  <si>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</si>
  <si>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</si>
  <si>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</si>
  <si>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</si>
  <si>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</si>
  <si>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</si>
  <si>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</si>
  <si>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</si>
  <si>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Thời gian tải toàn bộ trang &lt; 3 giây (Google tiêu chuẩn).</t>
  </si>
  <si>
    <t>Fail (Di động)</t>
  </si>
  <si>
    <t>Cần tối ưu hóa hình ảnh và giảm tải tài nguyên không cần thiết trên thiết bị di động. Giảm số lượng các yêu cầu đồng thời có thể giúp cải thiện thời gian tải.</t>
  </si>
  <si>
    <t>Pass (Máy tính)</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</si>
  <si>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</si>
  <si>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</si>
  <si>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</si>
  <si>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</si>
  <si>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</si>
  <si>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</si>
  <si>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</si>
  <si>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</si>
  <si>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Máy tính: 0,8 giây.</t>
  </si>
  <si>
    <t>TC003</t>
  </si>
  <si>
    <t>Kiểm tra LCP (Largest Contentful Paint)</t>
  </si>
  <si>
    <t>Website ổn định, không có lỗi.</t>
  </si>
  <si>
    <t>LCP &lt; 2.5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</si>
  <si>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</si>
  <si>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TC004</t>
  </si>
  <si>
    <t>Kiểm tra CLS (Cumulative Layout Shift)</t>
  </si>
  <si>
    <t>CLS &lt; 0.1.</t>
  </si>
  <si>
    <t>Bố cục trang không bị xáo trộn và đáp ứng tiêu chuẩn của Google về trải nghiệm người dùng.</t>
  </si>
  <si>
    <t>TC005</t>
  </si>
  <si>
    <t>Kiểm tra FCP (First Contentful Paint)</t>
  </si>
  <si>
    <t>FCP &lt; 1.8 giây.</t>
  </si>
  <si>
    <t>Cần tối ưu hóa các phần tử đầu tiên tải trên trang, đặc biệt là các tệp CSS và JS. Trên di động, cần đảm bảo việc tải các tài nguyên này nhanh hơn.</t>
  </si>
  <si>
    <t>TC006</t>
  </si>
  <si>
    <t>Kiểm tra tổng thời gian chặn (Total Blocking Time)</t>
  </si>
  <si>
    <t>Website hoạt động ổn định, không lỗi.</t>
  </si>
  <si>
    <t>TBT &lt; 200ms.</t>
  </si>
  <si>
    <t>Cần tối ưu hóa JavaScript để giảm thời gian chặn. Đặc biệt trên thiết bị di động, việc tối ưu hóa mã JS và giảm số lượng các script đồng bộ có thể giúp giảm TBT.</t>
  </si>
  <si>
    <t>TC007</t>
  </si>
  <si>
    <t>Kiểm tra thời gian phản hồi Byte đầu tiên (TTFB)</t>
  </si>
  <si>
    <t>Server hoạt động ổn định</t>
  </si>
  <si>
    <t>TTFB &lt; 0.8 giây.</t>
  </si>
  <si>
    <t>Cần tối ưu hóa xử lý và phân phối tài nguyên của server trên thiết bị di động.</t>
  </si>
  <si>
    <t>Di động: 8,4 giây.</t>
  </si>
  <si>
    <t>Máy tính: 1,5 giây.</t>
  </si>
  <si>
    <t>1. Truy cập website Gavil coppy đường link web 
2. Sử dụng PageSpeed Insights và gắn link https://galvin.com.vn/ 
rồi chọn "Phân tích "để đo thời gian tải toàn bộ trang, bao gồm cả hình ảnh, CSS, JS.</t>
  </si>
  <si>
    <t>1. Truy cập website Gavil coppy đường link web 
2. Sử dụng PageSpeed Insights và gắn link https://galvin.com.vn/  
rồi chọn "Phân tích "
3. Kiểm tra trang chủ trên thiết bị di động và máy tính.
4. Theo dõi đánh giá chỉ số LCP.</t>
  </si>
  <si>
    <t>1. Truy cập website Gavil coppy đường link web 
2. Sử dụng PageSpeed Insights và gắn link https://galvin.com.vn/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</si>
  <si>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</si>
  <si>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  
rồi chọn "Phân tích "
3. Kiểm tra trang chủ trên thiết bị di động và máy tính.
4. Theo dõi chỉ số  đo TBT.</t>
  </si>
  <si>
    <t xml:space="preserve">1. Truy cập website Gavil coppy đường link web 
2. Sử dụng PageSpeed Insights và gắn link https://galvin.com.vn  
rồi chọn "Phân tích "
3. Kiểm tra trang chủ trên thiết bị di động và máy tính..
4. Theo dõi chỉ số  đo TTFB.
</t>
  </si>
  <si>
    <t>Di động: 2,1 giây.</t>
  </si>
  <si>
    <t>Máy tính: 1,9 giây.</t>
  </si>
  <si>
    <t>Di động: 0.04.</t>
  </si>
  <si>
    <t>Di động: 0.09.</t>
  </si>
  <si>
    <t>Máy tính: 0.04.</t>
  </si>
  <si>
    <t>Di động: 1,2 giây.</t>
  </si>
  <si>
    <t>Máy tính: 1,2 giây.</t>
  </si>
  <si>
    <t>Di động: 140ms.</t>
  </si>
  <si>
    <t>Máy tính: 150ms.</t>
  </si>
  <si>
    <t>Di động: 0,6 giây.</t>
  </si>
  <si>
    <t>Máy tính: 0,5 giây.</t>
  </si>
  <si>
    <t>1. Truy cập website Gavil coppy đường link web 
2. Sử dụng PageSpeed Insights và gắn link https://hardmode.vn/
rồi chọn "Phân tích "để đo thời gian tải toàn bộ trang, bao gồm cả hình ảnh, CSS, JS.</t>
  </si>
  <si>
    <t>1. Truy cập website Gavil coppy đường link web 
2. Sử dụng PageSpeed Insights và gắn link https://hardmode.vn/
rồi chọn "Phân tích "
3. Kiểm tra trang chủ trên thiết bị di động và máy tính.
4. Theo dõi đánh giá chỉ số LCP.</t>
  </si>
  <si>
    <t>1. Truy cập website Gavil coppy đường link web 
2. Sử dụng PageSpeed Insights và gắn link https://hardmode.vn/
rồi chọn "Phân tích "
3. Kiểm tra trang chủ trên thiết bị di động và máy tính..
4. Theo dõi đánh giá chỉ số đo CLS.</t>
  </si>
  <si>
    <t xml:space="preserve">1. Truy cập website Gavil coppy đường link web 
2. Sử dụng PageSpeed Insights và gắn link https://hardmode.vn/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</si>
  <si>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https://hardmode.vn/
rồi chọn "Phân tích "
3. Kiểm tra trang chủ trên thiết bị di động và máy tính.
4. Theo dõi chỉ số  đo TBT.</t>
  </si>
  <si>
    <t xml:space="preserve">1. Truy cập website Gavil coppy đường link web 
2. Sử dụng PageSpeed Insights và gắn link https://hardmode.vn/
rồi chọn "Phân tích "
3. Kiểm tra trang chủ trên thiết bị di động và máy tính..
4. Theo dõi chỉ số  đo TTFB.
</t>
  </si>
  <si>
    <t>Di động: 2,4 giây.</t>
  </si>
  <si>
    <t>Máy tính: 2,7 giây.</t>
  </si>
  <si>
    <t>Máy tính: 0.14.</t>
  </si>
  <si>
    <t>Di động: 1,8 giây.</t>
  </si>
  <si>
    <t>Máy tính: 1,7 giây.</t>
  </si>
  <si>
    <t>Máy tính: 110ms.</t>
  </si>
  <si>
    <t>Di động: 190ms.</t>
  </si>
  <si>
    <t>Máy tính: 1,4 giây.</t>
  </si>
  <si>
    <t>Di động:1,5 giây.</t>
  </si>
  <si>
    <t>Di động: 0.</t>
  </si>
  <si>
    <t>Máy tính: 0.7</t>
  </si>
  <si>
    <t>Di động: 1,1 giây.</t>
  </si>
  <si>
    <t>Máy tính: 1,0 giây.</t>
  </si>
  <si>
    <t>Di động: 370ms.</t>
  </si>
  <si>
    <t>Máy tính: 0,6 giây.</t>
  </si>
  <si>
    <t>Máy tính: 0,07</t>
  </si>
  <si>
    <t>Di động: 350ms.</t>
  </si>
  <si>
    <t>Máy tính: 500ms.</t>
  </si>
  <si>
    <t>Di động: 6,2 giây.</t>
  </si>
  <si>
    <t>Máy tính: 2,3 giây.</t>
  </si>
  <si>
    <t>Di động:1,3 giây.</t>
  </si>
  <si>
    <t>Di động: 7,6 giây.</t>
  </si>
  <si>
    <t>Máy tính: 3,2 giây.</t>
  </si>
  <si>
    <t>Di động: 0,8 giây.</t>
  </si>
  <si>
    <t>Di động: 6,4 giây.</t>
  </si>
  <si>
    <t>Máy tính: 1,1 giây.</t>
  </si>
  <si>
    <t>Máy tính: 0,3 giây.</t>
  </si>
  <si>
    <t>1. Truy cập website Gavil coppy đường link web 
2. Sử dụng PageSpeed Insights và gắn link https://galvin.com.vn/account/register
rồi chọn "Phân tích "để đo thời gian tải toàn bộ trang, bao gồm cả hình ảnh, CSS, JS.</t>
  </si>
  <si>
    <t>1. Truy cập website Gavil coppy đường link web 
2. Sử dụng PageSpeed Insights và gắn link https://galvin.com.vn/account/register
rồi chọn "Phân tích "
3. Kiểm tra trang chủ trên thiết bị di động và máy tính.
4. Theo dõi đánh giá chỉ số LCP.</t>
  </si>
  <si>
    <t>1. Truy cập website Gavil coppy đường link web 
2. Sử dụng PageSpeed Insights và gắn link https://galvin.com.vn/account/register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</si>
  <si>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https://galvin.com.vn/account/register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</si>
  <si>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https://galvin.com.vn/account/register
rồi chọn "Phân tích "
3. Kiểm tra trang chủ trên thiết bị di động và máy tính.
4. Theo dõi chỉ số  đo TBT.</t>
  </si>
  <si>
    <t xml:space="preserve">1. Truy cập website Gavil coppy đường link web 
2. Sử dụng PageSpeed Insights và gắn link https://galvin.com.vn/account/register
rồi chọn "Phân tích "
3. Kiểm tra trang chủ trên thiết bị di động và máy tính..
4. Theo dõi chỉ số  đo TTFB.
</t>
  </si>
  <si>
    <t>1. Truy cập website Gavil coppy đường link web 
2. Sử dụng PageSpeed Insights và gắn link https://galvin.com.vn/products/deal-shock-quan-shorts-chay-bo-uq-dry
rồi chọn "Phân tích "để đo thời gian tải toàn bộ trang, bao gồm cả hình ảnh, CSS, JS.</t>
  </si>
  <si>
    <t>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LCP.</t>
  </si>
  <si>
    <t>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đo CLS.</t>
  </si>
  <si>
    <t xml:space="preserve">1. Truy cập website Gavil coppy đường link web 
2. Sử dụng PageSpeed Insights và gắn link https://galvin.com.vn/products/deal-shock-quan-shorts-chay-bo-uq-dry
rồi chọn "Phân tích "
3. Kiểm tra trang chủ trên thiết bị di động và máy tính.
4. Theo dõi, đánh giá chỉ số đo FCP bằng PageSpeed Insights.
</t>
  </si>
  <si>
    <t>1. Truy cập website Gavil coppy đường link web 
2. Sử dụng PageSpeed Insights và gắn link https://galvin.com.vn/products/deal-shock-quan-shorts-chay-bo-uq-dry
rồi chọn "Phân tích "
3. Kiểm tra trang chủ trên thiết bị di động và máy tính.
4. Theo dõi chỉ số  đo TBT.</t>
  </si>
  <si>
    <t xml:space="preserve">1. Truy cập website Gavil coppy đường link web 
2. Sử dụng PageSpeed Insights và gắn link https://galvin.com.vn/products/deal-shock-quan-shorts-chay-bo-uq-dry
rồi chọn "Phân tích "
3. Kiểm tra trang chủ trên thiết bị di động và máy tính..
4. Theo dõi chỉ số  đo TTFB.
</t>
  </si>
  <si>
    <t>Thời gian tải toàn bộ trang &lt; 10 giây (Google tiêu chuẩn).</t>
  </si>
  <si>
    <t>CLS &lt; 0.1</t>
  </si>
  <si>
    <t>TBT &lt; 500ms.</t>
  </si>
  <si>
    <t>TBT &lt; 300ms.</t>
  </si>
  <si>
    <t>TTFB &lt; 0.9 giây.</t>
  </si>
  <si>
    <t>FCP &lt; 1.9 giây.</t>
  </si>
  <si>
    <t>LCP &lt; 2.7 giây.</t>
  </si>
  <si>
    <t>Fail (Máy tính)</t>
  </si>
  <si>
    <t>Pass (Di động)</t>
  </si>
  <si>
    <t>Nguyễn Hữu Thế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</si>
</sst>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u/>
      <sz val="11"/>
      <color rgb="FF0000FF"/>
      <name val="Calibri"/>
      <scheme val="minor"/>
    </font>
    <font>
      <sz val="11"/>
      <name val="ＭＳ Ｐゴシック"/>
      <charset val="128"/>
    </font>
  </fonts>
  <fills count="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42"/>
        <bgColor indexed="64"/>
      </patternFill>
    </fill>
  </fills>
  <borders count="9">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9" fillId="0" borderId="0"/>
  </cellStyleXfs>
  <cellXfs count="30">
    <xf numFmtId="0" fontId="0" fillId="0" borderId="0" xfId="0">
      <alignment vertical="center"/>
    </xf>
    <xf numFmtId="0" fontId="1" fillId="2" borderId="1" xfId="1" applyFont="1" applyFill="1" applyBorder="1" applyAlignment="1">
      <alignment horizontal="left" vertical="top" wrapText="1"/>
    </xf>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Alignment="1">
      <alignment vertical="top" wrapText="1"/>
    </xf>
    <xf numFmtId="0" fontId="3" fillId="0" borderId="0" xfId="0" applyFont="1" applyAlignment="1">
      <alignment wrapText="1"/>
    </xf>
    <xf numFmtId="0" fontId="4" fillId="2" borderId="1" xfId="2" applyFont="1" applyFill="1" applyBorder="1" applyAlignment="1">
      <alignment horizontal="left" vertical="top" wrapText="1"/>
    </xf>
    <xf numFmtId="0" fontId="3"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Alignment="1">
      <alignment vertical="top" wrapText="1"/>
    </xf>
    <xf numFmtId="0" fontId="5" fillId="3" borderId="2" xfId="2" applyFont="1" applyFill="1" applyBorder="1" applyAlignment="1">
      <alignment horizontal="center" vertical="center" wrapText="1"/>
    </xf>
    <xf numFmtId="0" fontId="6" fillId="4" borderId="0" xfId="0" applyFont="1" applyFill="1" applyAlignment="1">
      <alignment horizontal="center" vertical="center" wrapText="1"/>
    </xf>
    <xf numFmtId="0" fontId="0" fillId="5" borderId="4" xfId="0" applyFill="1" applyBorder="1" applyAlignment="1">
      <alignmen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0" fontId="0" fillId="5" borderId="4" xfId="0" applyFill="1" applyBorder="1" applyAlignment="1">
      <alignment horizontal="left" vertical="top" wrapText="1"/>
    </xf>
    <xf numFmtId="0" fontId="7" fillId="5" borderId="4" xfId="0" applyFont="1" applyFill="1" applyBorder="1" applyAlignment="1">
      <alignment vertical="center" wrapText="1"/>
    </xf>
    <xf numFmtId="0" fontId="4" fillId="5" borderId="3" xfId="0" applyFont="1" applyFill="1" applyBorder="1" applyAlignment="1">
      <alignment horizontal="center" vertical="top" wrapText="1"/>
    </xf>
    <xf numFmtId="0" fontId="4" fillId="5" borderId="6" xfId="0" applyFont="1" applyFill="1" applyBorder="1" applyAlignment="1">
      <alignment horizontal="center" vertical="top" wrapText="1"/>
    </xf>
    <xf numFmtId="0" fontId="7" fillId="5" borderId="4" xfId="0" applyFont="1" applyFill="1" applyBorder="1" applyAlignment="1">
      <alignment vertical="top" wrapText="1"/>
    </xf>
    <xf numFmtId="0" fontId="7" fillId="5" borderId="4"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4" xfId="0" applyFill="1" applyBorder="1" applyAlignment="1">
      <alignment vertical="top" wrapText="1"/>
    </xf>
    <xf numFmtId="0" fontId="7" fillId="5" borderId="4" xfId="0" applyFont="1" applyFill="1" applyBorder="1" applyAlignment="1">
      <alignment horizontal="center" vertical="center" wrapText="1"/>
    </xf>
    <xf numFmtId="14" fontId="0" fillId="5" borderId="4" xfId="0" applyNumberFormat="1" applyFill="1" applyBorder="1" applyAlignment="1">
      <alignment vertical="top" wrapText="1"/>
    </xf>
    <xf numFmtId="14" fontId="0" fillId="5" borderId="4" xfId="0" applyNumberFormat="1" applyFill="1" applyBorder="1" applyAlignment="1">
      <alignment horizontal="left" vertical="top" wrapText="1"/>
    </xf>
  </cellXfs>
  <cellStyles count="3">
    <cellStyle name="Hyperlink" xfId="1" builtinId="8"/>
    <cellStyle name="Normal" xfId="0" builtinId="0"/>
    <cellStyle name="Normal_Sheet1" xfId="2" xr:uid="{00000000-0005-0000-0000-00003100000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8</xdr:col>
      <xdr:colOff>1390650</xdr:colOff>
      <xdr:row>0</xdr:row>
      <xdr:rowOff>38100</xdr:rowOff>
    </xdr:from>
    <xdr:to>
      <xdr:col>17</xdr:col>
      <xdr:colOff>191179</xdr:colOff>
      <xdr:row>42</xdr:row>
      <xdr:rowOff>48816</xdr:rowOff>
    </xdr:to>
    <xdr:pic>
      <xdr:nvPicPr>
        <xdr:cNvPr id="11" name="Picture 10">
          <a:extLst>
            <a:ext uri="{FF2B5EF4-FFF2-40B4-BE49-F238E27FC236}">
              <a16:creationId xmlns:a16="http://schemas.microsoft.com/office/drawing/2014/main" id="{2CDDD8B4-9A4D-A05E-A69C-53B4C21B1038}"/>
            </a:ext>
          </a:extLst>
        </xdr:cNvPr>
        <xdr:cNvPicPr>
          <a:picLocks noChangeAspect="1"/>
        </xdr:cNvPicPr>
      </xdr:nvPicPr>
      <xdr:blipFill>
        <a:blip xmlns:r="http://schemas.openxmlformats.org/officeDocument/2006/relationships" r:embed="rId1"/>
        <a:stretch>
          <a:fillRect/>
        </a:stretch>
      </xdr:blipFill>
      <xdr:spPr>
        <a:xfrm>
          <a:off x="11410950" y="38100"/>
          <a:ext cx="4867954" cy="8535591"/>
        </a:xfrm>
        <a:prstGeom prst="rect">
          <a:avLst/>
        </a:prstGeom>
      </xdr:spPr>
    </xdr:pic>
    <xdr:clientData/>
  </xdr:twoCellAnchor>
  <xdr:twoCellAnchor editAs="oneCell">
    <xdr:from>
      <xdr:col>17</xdr:col>
      <xdr:colOff>200025</xdr:colOff>
      <xdr:row>0</xdr:row>
      <xdr:rowOff>38100</xdr:rowOff>
    </xdr:from>
    <xdr:to>
      <xdr:col>25</xdr:col>
      <xdr:colOff>267358</xdr:colOff>
      <xdr:row>42</xdr:row>
      <xdr:rowOff>96448</xdr:rowOff>
    </xdr:to>
    <xdr:pic>
      <xdr:nvPicPr>
        <xdr:cNvPr id="12" name="Picture 11">
          <a:extLst>
            <a:ext uri="{FF2B5EF4-FFF2-40B4-BE49-F238E27FC236}">
              <a16:creationId xmlns:a16="http://schemas.microsoft.com/office/drawing/2014/main" id="{C612EC2F-D468-FBB3-6171-A3BFEF6971FC}"/>
            </a:ext>
          </a:extLst>
        </xdr:cNvPr>
        <xdr:cNvPicPr>
          <a:picLocks noChangeAspect="1"/>
        </xdr:cNvPicPr>
      </xdr:nvPicPr>
      <xdr:blipFill>
        <a:blip xmlns:r="http://schemas.openxmlformats.org/officeDocument/2006/relationships" r:embed="rId2"/>
        <a:stretch>
          <a:fillRect/>
        </a:stretch>
      </xdr:blipFill>
      <xdr:spPr>
        <a:xfrm>
          <a:off x="16287750" y="38100"/>
          <a:ext cx="4715533" cy="8583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123825</xdr:colOff>
      <xdr:row>2</xdr:row>
      <xdr:rowOff>523875</xdr:rowOff>
    </xdr:from>
    <xdr:to>
      <xdr:col>25</xdr:col>
      <xdr:colOff>134032</xdr:colOff>
      <xdr:row>26</xdr:row>
      <xdr:rowOff>125019</xdr:rowOff>
    </xdr:to>
    <xdr:pic>
      <xdr:nvPicPr>
        <xdr:cNvPr id="6" name="Picture 5">
          <a:extLst>
            <a:ext uri="{FF2B5EF4-FFF2-40B4-BE49-F238E27FC236}">
              <a16:creationId xmlns:a16="http://schemas.microsoft.com/office/drawing/2014/main" id="{9326A68E-68A9-30A0-2744-F8D38C4391A7}"/>
            </a:ext>
          </a:extLst>
        </xdr:cNvPr>
        <xdr:cNvPicPr>
          <a:picLocks noChangeAspect="1"/>
        </xdr:cNvPicPr>
      </xdr:nvPicPr>
      <xdr:blipFill>
        <a:blip xmlns:r="http://schemas.openxmlformats.org/officeDocument/2006/relationships" r:embed="rId1"/>
        <a:stretch>
          <a:fillRect/>
        </a:stretch>
      </xdr:blipFill>
      <xdr:spPr>
        <a:xfrm>
          <a:off x="11163300" y="1447800"/>
          <a:ext cx="4887007" cy="8554644"/>
        </a:xfrm>
        <a:prstGeom prst="rect">
          <a:avLst/>
        </a:prstGeom>
      </xdr:spPr>
    </xdr:pic>
    <xdr:clientData/>
  </xdr:twoCellAnchor>
  <xdr:twoCellAnchor editAs="oneCell">
    <xdr:from>
      <xdr:col>9</xdr:col>
      <xdr:colOff>66675</xdr:colOff>
      <xdr:row>2</xdr:row>
      <xdr:rowOff>533400</xdr:rowOff>
    </xdr:from>
    <xdr:to>
      <xdr:col>16</xdr:col>
      <xdr:colOff>600745</xdr:colOff>
      <xdr:row>26</xdr:row>
      <xdr:rowOff>125018</xdr:rowOff>
    </xdr:to>
    <xdr:pic>
      <xdr:nvPicPr>
        <xdr:cNvPr id="7" name="Picture 6">
          <a:extLst>
            <a:ext uri="{FF2B5EF4-FFF2-40B4-BE49-F238E27FC236}">
              <a16:creationId xmlns:a16="http://schemas.microsoft.com/office/drawing/2014/main" id="{AA58D278-155B-569C-4239-DA195422FE10}"/>
            </a:ext>
          </a:extLst>
        </xdr:cNvPr>
        <xdr:cNvPicPr>
          <a:picLocks noChangeAspect="1"/>
        </xdr:cNvPicPr>
      </xdr:nvPicPr>
      <xdr:blipFill>
        <a:blip xmlns:r="http://schemas.openxmlformats.org/officeDocument/2006/relationships" r:embed="rId2"/>
        <a:stretch>
          <a:fillRect/>
        </a:stretch>
      </xdr:blipFill>
      <xdr:spPr>
        <a:xfrm>
          <a:off x="6229350" y="1457325"/>
          <a:ext cx="4801270" cy="85451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38100</xdr:colOff>
      <xdr:row>2</xdr:row>
      <xdr:rowOff>523875</xdr:rowOff>
    </xdr:from>
    <xdr:to>
      <xdr:col>16</xdr:col>
      <xdr:colOff>581696</xdr:colOff>
      <xdr:row>26</xdr:row>
      <xdr:rowOff>134545</xdr:rowOff>
    </xdr:to>
    <xdr:pic>
      <xdr:nvPicPr>
        <xdr:cNvPr id="6" name="Picture 5">
          <a:extLst>
            <a:ext uri="{FF2B5EF4-FFF2-40B4-BE49-F238E27FC236}">
              <a16:creationId xmlns:a16="http://schemas.microsoft.com/office/drawing/2014/main" id="{C61FDF04-5A63-8DAC-67C5-905958E4161C}"/>
            </a:ext>
          </a:extLst>
        </xdr:cNvPr>
        <xdr:cNvPicPr>
          <a:picLocks noChangeAspect="1"/>
        </xdr:cNvPicPr>
      </xdr:nvPicPr>
      <xdr:blipFill>
        <a:blip xmlns:r="http://schemas.openxmlformats.org/officeDocument/2006/relationships" r:embed="rId1"/>
        <a:stretch>
          <a:fillRect/>
        </a:stretch>
      </xdr:blipFill>
      <xdr:spPr>
        <a:xfrm>
          <a:off x="5524500" y="1447800"/>
          <a:ext cx="4810796" cy="8564170"/>
        </a:xfrm>
        <a:prstGeom prst="rect">
          <a:avLst/>
        </a:prstGeom>
      </xdr:spPr>
    </xdr:pic>
    <xdr:clientData/>
  </xdr:twoCellAnchor>
  <xdr:twoCellAnchor editAs="oneCell">
    <xdr:from>
      <xdr:col>17</xdr:col>
      <xdr:colOff>0</xdr:colOff>
      <xdr:row>2</xdr:row>
      <xdr:rowOff>495300</xdr:rowOff>
    </xdr:from>
    <xdr:to>
      <xdr:col>24</xdr:col>
      <xdr:colOff>410228</xdr:colOff>
      <xdr:row>26</xdr:row>
      <xdr:rowOff>153602</xdr:rowOff>
    </xdr:to>
    <xdr:pic>
      <xdr:nvPicPr>
        <xdr:cNvPr id="7" name="Picture 6">
          <a:extLst>
            <a:ext uri="{FF2B5EF4-FFF2-40B4-BE49-F238E27FC236}">
              <a16:creationId xmlns:a16="http://schemas.microsoft.com/office/drawing/2014/main" id="{83E24241-2D38-6440-B98D-BFDDE1722104}"/>
            </a:ext>
          </a:extLst>
        </xdr:cNvPr>
        <xdr:cNvPicPr>
          <a:picLocks noChangeAspect="1"/>
        </xdr:cNvPicPr>
      </xdr:nvPicPr>
      <xdr:blipFill>
        <a:blip xmlns:r="http://schemas.openxmlformats.org/officeDocument/2006/relationships" r:embed="rId2"/>
        <a:stretch>
          <a:fillRect/>
        </a:stretch>
      </xdr:blipFill>
      <xdr:spPr>
        <a:xfrm>
          <a:off x="10363200" y="1419225"/>
          <a:ext cx="4677428" cy="861180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95250</xdr:colOff>
      <xdr:row>2</xdr:row>
      <xdr:rowOff>390525</xdr:rowOff>
    </xdr:from>
    <xdr:to>
      <xdr:col>25</xdr:col>
      <xdr:colOff>86404</xdr:colOff>
      <xdr:row>29</xdr:row>
      <xdr:rowOff>86932</xdr:rowOff>
    </xdr:to>
    <xdr:pic>
      <xdr:nvPicPr>
        <xdr:cNvPr id="6" name="Picture 5">
          <a:extLst>
            <a:ext uri="{FF2B5EF4-FFF2-40B4-BE49-F238E27FC236}">
              <a16:creationId xmlns:a16="http://schemas.microsoft.com/office/drawing/2014/main" id="{7D330515-282C-1157-C519-DB3818655A99}"/>
            </a:ext>
          </a:extLst>
        </xdr:cNvPr>
        <xdr:cNvPicPr>
          <a:picLocks noChangeAspect="1"/>
        </xdr:cNvPicPr>
      </xdr:nvPicPr>
      <xdr:blipFill>
        <a:blip xmlns:r="http://schemas.openxmlformats.org/officeDocument/2006/relationships" r:embed="rId1"/>
        <a:stretch>
          <a:fillRect/>
        </a:stretch>
      </xdr:blipFill>
      <xdr:spPr>
        <a:xfrm>
          <a:off x="10458450" y="1314450"/>
          <a:ext cx="4867954" cy="8649907"/>
        </a:xfrm>
        <a:prstGeom prst="rect">
          <a:avLst/>
        </a:prstGeom>
      </xdr:spPr>
    </xdr:pic>
    <xdr:clientData/>
  </xdr:twoCellAnchor>
  <xdr:twoCellAnchor editAs="oneCell">
    <xdr:from>
      <xdr:col>8</xdr:col>
      <xdr:colOff>561975</xdr:colOff>
      <xdr:row>2</xdr:row>
      <xdr:rowOff>533400</xdr:rowOff>
    </xdr:from>
    <xdr:to>
      <xdr:col>17</xdr:col>
      <xdr:colOff>48319</xdr:colOff>
      <xdr:row>29</xdr:row>
      <xdr:rowOff>125018</xdr:rowOff>
    </xdr:to>
    <xdr:pic>
      <xdr:nvPicPr>
        <xdr:cNvPr id="7" name="Picture 6">
          <a:extLst>
            <a:ext uri="{FF2B5EF4-FFF2-40B4-BE49-F238E27FC236}">
              <a16:creationId xmlns:a16="http://schemas.microsoft.com/office/drawing/2014/main" id="{906DDCCE-E190-57A2-A7D5-B14F10E75F98}"/>
            </a:ext>
          </a:extLst>
        </xdr:cNvPr>
        <xdr:cNvPicPr>
          <a:picLocks noChangeAspect="1"/>
        </xdr:cNvPicPr>
      </xdr:nvPicPr>
      <xdr:blipFill>
        <a:blip xmlns:r="http://schemas.openxmlformats.org/officeDocument/2006/relationships" r:embed="rId2"/>
        <a:stretch>
          <a:fillRect/>
        </a:stretch>
      </xdr:blipFill>
      <xdr:spPr>
        <a:xfrm>
          <a:off x="5438775" y="1457325"/>
          <a:ext cx="4972744" cy="854511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topLeftCell="D1" workbookViewId="0">
      <selection activeCell="G10" sqref="G10"/>
    </sheetView>
  </sheetViews>
  <sheetFormatPr defaultColWidth="8.7109375" defaultRowHeight="15"/>
  <cols>
    <col min="2" max="7" width="21.28515625" customWidth="1"/>
    <col min="8" max="8" width="13.85546875" customWidth="1"/>
    <col min="9" max="9" width="21.28515625" customWidth="1"/>
  </cols>
  <sheetData>
    <row r="1" spans="1:9" ht="42.75">
      <c r="A1" s="1" t="s">
        <v>0</v>
      </c>
      <c r="B1" s="2" t="s">
        <v>1</v>
      </c>
      <c r="C1" s="2"/>
      <c r="D1" s="3" t="e">
        <f>"Pass: "&amp;COUNTIF(#REF!,"Pass")</f>
        <v>#REF!</v>
      </c>
      <c r="E1" s="4" t="e">
        <f>"Untested: "&amp;COUNTIF(#REF!,"Untest")</f>
        <v>#REF!</v>
      </c>
      <c r="F1" s="5"/>
      <c r="G1" s="6"/>
      <c r="H1" s="6"/>
    </row>
    <row r="2" spans="1:9" ht="28.5">
      <c r="A2" s="7" t="s">
        <v>2</v>
      </c>
      <c r="B2" s="8" t="s">
        <v>3</v>
      </c>
      <c r="C2" s="8"/>
      <c r="D2" s="3" t="e">
        <f>"Fail: "&amp;COUNTIF(#REF!,"Fail")</f>
        <v>#REF!</v>
      </c>
      <c r="E2" s="4" t="e">
        <f>"N/A: "&amp;COUNTIF(#REF!,"N/A")</f>
        <v>#REF!</v>
      </c>
      <c r="F2" s="5"/>
      <c r="G2" s="6"/>
      <c r="H2" s="6"/>
    </row>
    <row r="3" spans="1:9">
      <c r="A3" s="7" t="s">
        <v>4</v>
      </c>
      <c r="B3" s="7"/>
      <c r="C3" s="7"/>
      <c r="D3" s="3" t="e">
        <f>"Percent Complete: "&amp;ROUND((COUNTIF(#REF!,"Pass")*100)/((COUNTA($A$5:$A$939)*5)-COUNTIF(#REF!,"N/A")),2)&amp;"%"</f>
        <v>#REF!</v>
      </c>
      <c r="E3" s="9" t="str">
        <f>"Number of cases: "&amp;(COUNTA($A$5:$A$939))</f>
        <v>Number of cases: 7</v>
      </c>
      <c r="F3" s="10"/>
      <c r="G3" s="6"/>
      <c r="H3" s="6"/>
    </row>
    <row r="4" spans="1:9">
      <c r="A4" s="11" t="s">
        <v>5</v>
      </c>
      <c r="B4" s="12" t="s">
        <v>6</v>
      </c>
      <c r="C4" s="12" t="s">
        <v>7</v>
      </c>
      <c r="D4" s="12" t="s">
        <v>8</v>
      </c>
      <c r="E4" s="12" t="s">
        <v>9</v>
      </c>
      <c r="F4" s="12" t="s">
        <v>10</v>
      </c>
      <c r="G4" s="12" t="s">
        <v>11</v>
      </c>
      <c r="H4" s="12" t="s">
        <v>12</v>
      </c>
      <c r="I4" s="12" t="s">
        <v>13</v>
      </c>
    </row>
    <row r="5" spans="1:9">
      <c r="A5" s="18" t="s">
        <v>14</v>
      </c>
      <c r="B5" s="20" t="s">
        <v>15</v>
      </c>
      <c r="C5" s="26" t="s">
        <v>16</v>
      </c>
      <c r="D5" s="23" t="s">
        <v>55</v>
      </c>
      <c r="E5" s="26" t="s">
        <v>17</v>
      </c>
      <c r="F5" s="13" t="s">
        <v>96</v>
      </c>
      <c r="G5" s="15" t="s">
        <v>18</v>
      </c>
      <c r="H5" s="28"/>
      <c r="I5" s="26" t="s">
        <v>19</v>
      </c>
    </row>
    <row r="6" spans="1:9">
      <c r="A6" s="19"/>
      <c r="B6" s="20"/>
      <c r="C6" s="26"/>
      <c r="D6" s="24"/>
      <c r="E6" s="26"/>
      <c r="F6" s="13" t="s">
        <v>97</v>
      </c>
      <c r="G6" s="15" t="s">
        <v>124</v>
      </c>
      <c r="H6" s="28"/>
      <c r="I6" s="26"/>
    </row>
    <row r="7" spans="1:9">
      <c r="A7" s="18" t="s">
        <v>21</v>
      </c>
      <c r="B7" s="21" t="s">
        <v>22</v>
      </c>
      <c r="C7" s="22" t="s">
        <v>23</v>
      </c>
      <c r="D7" s="23" t="s">
        <v>24</v>
      </c>
      <c r="E7" s="22" t="s">
        <v>25</v>
      </c>
      <c r="F7" s="16" t="s">
        <v>98</v>
      </c>
      <c r="G7" s="27" t="s">
        <v>27</v>
      </c>
      <c r="H7" s="29"/>
      <c r="I7" s="22" t="s">
        <v>28</v>
      </c>
    </row>
    <row r="8" spans="1:9">
      <c r="A8" s="19"/>
      <c r="B8" s="21"/>
      <c r="C8" s="22"/>
      <c r="D8" s="24"/>
      <c r="E8" s="22"/>
      <c r="F8" s="16" t="s">
        <v>92</v>
      </c>
      <c r="G8" s="27"/>
      <c r="H8" s="29"/>
      <c r="I8" s="22"/>
    </row>
    <row r="9" spans="1:9">
      <c r="A9" s="18" t="s">
        <v>30</v>
      </c>
      <c r="B9" s="21" t="s">
        <v>31</v>
      </c>
      <c r="C9" s="22" t="s">
        <v>32</v>
      </c>
      <c r="D9" s="23" t="s">
        <v>56</v>
      </c>
      <c r="E9" s="22" t="s">
        <v>33</v>
      </c>
      <c r="F9" s="16" t="s">
        <v>61</v>
      </c>
      <c r="G9" s="15" t="s">
        <v>18</v>
      </c>
      <c r="H9" s="29"/>
      <c r="I9" s="22" t="s">
        <v>34</v>
      </c>
    </row>
    <row r="10" spans="1:9">
      <c r="A10" s="19"/>
      <c r="B10" s="21"/>
      <c r="C10" s="22"/>
      <c r="D10" s="24"/>
      <c r="E10" s="22"/>
      <c r="F10" s="16" t="s">
        <v>62</v>
      </c>
      <c r="G10" s="15" t="s">
        <v>20</v>
      </c>
      <c r="H10" s="29"/>
      <c r="I10" s="22"/>
    </row>
    <row r="11" spans="1:9">
      <c r="A11" s="18" t="s">
        <v>35</v>
      </c>
      <c r="B11" s="21" t="s">
        <v>36</v>
      </c>
      <c r="C11" s="22" t="s">
        <v>32</v>
      </c>
      <c r="D11" s="23" t="s">
        <v>57</v>
      </c>
      <c r="E11" s="22" t="s">
        <v>37</v>
      </c>
      <c r="F11" s="16" t="s">
        <v>64</v>
      </c>
      <c r="G11" s="27" t="s">
        <v>27</v>
      </c>
      <c r="H11" s="29"/>
      <c r="I11" s="22" t="s">
        <v>38</v>
      </c>
    </row>
    <row r="12" spans="1:9">
      <c r="A12" s="19"/>
      <c r="B12" s="21"/>
      <c r="C12" s="22"/>
      <c r="D12" s="25"/>
      <c r="E12" s="22"/>
      <c r="F12" s="14" t="s">
        <v>65</v>
      </c>
      <c r="G12" s="27"/>
      <c r="H12" s="29"/>
      <c r="I12" s="22"/>
    </row>
    <row r="13" spans="1:9">
      <c r="A13" s="18" t="s">
        <v>39</v>
      </c>
      <c r="B13" s="21" t="s">
        <v>40</v>
      </c>
      <c r="C13" s="22" t="s">
        <v>32</v>
      </c>
      <c r="D13" s="23" t="s">
        <v>58</v>
      </c>
      <c r="E13" s="22" t="s">
        <v>41</v>
      </c>
      <c r="F13" s="16" t="s">
        <v>66</v>
      </c>
      <c r="G13" s="15" t="s">
        <v>18</v>
      </c>
      <c r="H13" s="29"/>
      <c r="I13" s="22" t="s">
        <v>42</v>
      </c>
    </row>
    <row r="14" spans="1:9">
      <c r="A14" s="19"/>
      <c r="B14" s="21"/>
      <c r="C14" s="22"/>
      <c r="D14" s="24"/>
      <c r="E14" s="22"/>
      <c r="F14" s="16" t="s">
        <v>67</v>
      </c>
      <c r="G14" s="15" t="s">
        <v>124</v>
      </c>
      <c r="H14" s="29"/>
      <c r="I14" s="22"/>
    </row>
    <row r="15" spans="1:9">
      <c r="A15" s="18" t="s">
        <v>43</v>
      </c>
      <c r="B15" s="21" t="s">
        <v>44</v>
      </c>
      <c r="C15" s="22" t="s">
        <v>45</v>
      </c>
      <c r="D15" s="23" t="s">
        <v>59</v>
      </c>
      <c r="E15" s="22" t="s">
        <v>46</v>
      </c>
      <c r="F15" s="16" t="s">
        <v>68</v>
      </c>
      <c r="G15" s="17" t="s">
        <v>18</v>
      </c>
      <c r="H15" s="29"/>
      <c r="I15" s="22" t="s">
        <v>47</v>
      </c>
    </row>
    <row r="16" spans="1:9">
      <c r="A16" s="19"/>
      <c r="B16" s="21"/>
      <c r="C16" s="22"/>
      <c r="D16" s="24"/>
      <c r="E16" s="22"/>
      <c r="F16" s="16" t="s">
        <v>69</v>
      </c>
      <c r="G16" s="15" t="s">
        <v>20</v>
      </c>
      <c r="H16" s="29"/>
      <c r="I16" s="22"/>
    </row>
    <row r="17" spans="1:9">
      <c r="A17" s="18" t="s">
        <v>48</v>
      </c>
      <c r="B17" s="21" t="s">
        <v>49</v>
      </c>
      <c r="C17" s="22" t="s">
        <v>50</v>
      </c>
      <c r="D17" s="23" t="s">
        <v>60</v>
      </c>
      <c r="E17" s="22" t="s">
        <v>51</v>
      </c>
      <c r="F17" s="16" t="s">
        <v>70</v>
      </c>
      <c r="G17" s="15" t="s">
        <v>18</v>
      </c>
      <c r="H17" s="29"/>
      <c r="I17" s="22" t="s">
        <v>52</v>
      </c>
    </row>
    <row r="18" spans="1:9">
      <c r="A18" s="19"/>
      <c r="B18" s="21"/>
      <c r="C18" s="22"/>
      <c r="D18" s="24"/>
      <c r="E18" s="22"/>
      <c r="F18" s="16" t="s">
        <v>71</v>
      </c>
      <c r="G18" s="15" t="s">
        <v>124</v>
      </c>
      <c r="H18" s="29"/>
      <c r="I18" s="22"/>
    </row>
  </sheetData>
  <mergeCells count="51">
    <mergeCell ref="I15:I16"/>
    <mergeCell ref="I17:I18"/>
    <mergeCell ref="I5:I6"/>
    <mergeCell ref="I7:I8"/>
    <mergeCell ref="I9:I10"/>
    <mergeCell ref="I11:I12"/>
    <mergeCell ref="I13:I14"/>
    <mergeCell ref="E15:E16"/>
    <mergeCell ref="E17:E18"/>
    <mergeCell ref="G7:G8"/>
    <mergeCell ref="G11:G12"/>
    <mergeCell ref="H5:H6"/>
    <mergeCell ref="H7:H8"/>
    <mergeCell ref="H9:H10"/>
    <mergeCell ref="H11:H12"/>
    <mergeCell ref="H13:H14"/>
    <mergeCell ref="H15:H16"/>
    <mergeCell ref="H17:H18"/>
    <mergeCell ref="E5:E6"/>
    <mergeCell ref="E7:E8"/>
    <mergeCell ref="E9:E10"/>
    <mergeCell ref="E11:E12"/>
    <mergeCell ref="E13:E14"/>
    <mergeCell ref="C15:C16"/>
    <mergeCell ref="C17:C18"/>
    <mergeCell ref="D5:D6"/>
    <mergeCell ref="D7:D8"/>
    <mergeCell ref="D9:D10"/>
    <mergeCell ref="D11:D12"/>
    <mergeCell ref="D13:D14"/>
    <mergeCell ref="D15:D16"/>
    <mergeCell ref="D17:D18"/>
    <mergeCell ref="C5:C6"/>
    <mergeCell ref="C7:C8"/>
    <mergeCell ref="C9:C10"/>
    <mergeCell ref="C11:C12"/>
    <mergeCell ref="C13:C14"/>
    <mergeCell ref="A15:A16"/>
    <mergeCell ref="A17:A18"/>
    <mergeCell ref="B5:B6"/>
    <mergeCell ref="B7:B8"/>
    <mergeCell ref="B9:B10"/>
    <mergeCell ref="B11:B12"/>
    <mergeCell ref="B13:B14"/>
    <mergeCell ref="B15:B16"/>
    <mergeCell ref="B17:B18"/>
    <mergeCell ref="A5:A6"/>
    <mergeCell ref="A7:A8"/>
    <mergeCell ref="A9:A10"/>
    <mergeCell ref="A11:A12"/>
    <mergeCell ref="A13:A14"/>
  </mergeCells>
  <hyperlinks>
    <hyperlink ref="A1" location="'Test report'!A1" display="Back to TestReport" xr:uid="{00000000-0004-0000-0000-000000000000}"/>
    <hyperlink ref="B1" location="BugList!A1" display="To Buglist" xr:uid="{00000000-0004-0000-0000-000001000000}"/>
  </hyperlink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53D4-CF06-4576-A9DB-15E6704618D3}">
  <dimension ref="A1:I18"/>
  <sheetViews>
    <sheetView zoomScale="85" zoomScaleNormal="85" workbookViewId="0">
      <selection activeCell="B3" sqref="B3"/>
    </sheetView>
  </sheetViews>
  <sheetFormatPr defaultRowHeight="15"/>
  <cols>
    <col min="8" max="8" width="14.5703125" customWidth="1"/>
    <col min="9" max="9" width="13.85546875" customWidth="1"/>
  </cols>
  <sheetData>
    <row r="1" spans="1:9" ht="42.75">
      <c r="A1" s="1" t="s">
        <v>0</v>
      </c>
      <c r="B1" s="2" t="s">
        <v>1</v>
      </c>
      <c r="C1" s="2"/>
      <c r="D1" s="3" t="e">
        <f>"Pass: "&amp;COUNTIF(#REF!,"Pass")</f>
        <v>#REF!</v>
      </c>
      <c r="E1" s="4" t="e">
        <f>"Untested: "&amp;COUNTIF(#REF!,"Untest")</f>
        <v>#REF!</v>
      </c>
      <c r="F1" s="5"/>
      <c r="G1" s="6"/>
      <c r="H1" s="6"/>
    </row>
    <row r="2" spans="1:9" ht="30">
      <c r="A2" s="7" t="s">
        <v>2</v>
      </c>
      <c r="B2" s="8" t="s">
        <v>3</v>
      </c>
      <c r="C2" s="8"/>
      <c r="D2" s="3" t="e">
        <f>"Fail: "&amp;COUNTIF(#REF!,"Fail")</f>
        <v>#REF!</v>
      </c>
      <c r="E2" s="4" t="e">
        <f>"N/A: "&amp;COUNTIF(#REF!,"N/A")</f>
        <v>#REF!</v>
      </c>
      <c r="F2" s="5"/>
      <c r="G2" s="6"/>
      <c r="H2" s="6"/>
    </row>
    <row r="3" spans="1:9" ht="45">
      <c r="A3" s="7" t="s">
        <v>4</v>
      </c>
      <c r="B3" s="7" t="s">
        <v>126</v>
      </c>
      <c r="C3" s="7"/>
      <c r="D3" s="3" t="e">
        <f>"Percent Complete: "&amp;ROUND((COUNTIF(#REF!,"Pass")*100)/((COUNTA($A$5:$A$939)*5)-COUNTIF(#REF!,"N/A")),2)&amp;"%"</f>
        <v>#REF!</v>
      </c>
      <c r="E3" s="9" t="str">
        <f>"Number of cases: "&amp;(COUNTA($A$5:$A$939))</f>
        <v>Number of cases: 7</v>
      </c>
      <c r="F3" s="10"/>
      <c r="G3" s="6"/>
      <c r="H3" s="6"/>
    </row>
    <row r="4" spans="1:9" ht="60">
      <c r="A4" s="11" t="s">
        <v>5</v>
      </c>
      <c r="B4" s="12" t="s">
        <v>6</v>
      </c>
      <c r="C4" s="12" t="s">
        <v>7</v>
      </c>
      <c r="D4" s="12" t="s">
        <v>8</v>
      </c>
      <c r="E4" s="12" t="s">
        <v>9</v>
      </c>
      <c r="F4" s="12" t="s">
        <v>10</v>
      </c>
      <c r="G4" s="12" t="s">
        <v>11</v>
      </c>
      <c r="H4" s="12" t="s">
        <v>12</v>
      </c>
      <c r="I4" s="12" t="s">
        <v>13</v>
      </c>
    </row>
    <row r="5" spans="1:9" ht="30">
      <c r="A5" s="18" t="s">
        <v>14</v>
      </c>
      <c r="B5" s="20" t="s">
        <v>15</v>
      </c>
      <c r="C5" s="26" t="s">
        <v>16</v>
      </c>
      <c r="D5" s="23" t="s">
        <v>72</v>
      </c>
      <c r="E5" s="26" t="s">
        <v>17</v>
      </c>
      <c r="F5" s="13" t="s">
        <v>99</v>
      </c>
      <c r="G5" s="15" t="s">
        <v>125</v>
      </c>
      <c r="H5" s="28"/>
      <c r="I5" s="26" t="s">
        <v>19</v>
      </c>
    </row>
    <row r="6" spans="1:9" ht="45">
      <c r="A6" s="19"/>
      <c r="B6" s="20"/>
      <c r="C6" s="26"/>
      <c r="D6" s="24"/>
      <c r="E6" s="26"/>
      <c r="F6" s="13" t="s">
        <v>100</v>
      </c>
      <c r="G6" s="15" t="s">
        <v>20</v>
      </c>
      <c r="H6" s="28"/>
      <c r="I6" s="26"/>
    </row>
    <row r="7" spans="1:9" ht="30">
      <c r="A7" s="18" t="s">
        <v>21</v>
      </c>
      <c r="B7" s="21" t="s">
        <v>22</v>
      </c>
      <c r="C7" s="22" t="s">
        <v>23</v>
      </c>
      <c r="D7" s="23" t="s">
        <v>24</v>
      </c>
      <c r="E7" s="22" t="s">
        <v>25</v>
      </c>
      <c r="F7" s="16" t="s">
        <v>101</v>
      </c>
      <c r="G7" s="27" t="s">
        <v>27</v>
      </c>
      <c r="H7" s="29"/>
      <c r="I7" s="22" t="s">
        <v>28</v>
      </c>
    </row>
    <row r="8" spans="1:9" ht="30">
      <c r="A8" s="19"/>
      <c r="B8" s="21"/>
      <c r="C8" s="22"/>
      <c r="D8" s="24"/>
      <c r="E8" s="22"/>
      <c r="F8" s="16" t="s">
        <v>92</v>
      </c>
      <c r="G8" s="27"/>
      <c r="H8" s="29"/>
      <c r="I8" s="22"/>
    </row>
    <row r="9" spans="1:9" ht="30">
      <c r="A9" s="18" t="s">
        <v>30</v>
      </c>
      <c r="B9" s="21" t="s">
        <v>31</v>
      </c>
      <c r="C9" s="22" t="s">
        <v>32</v>
      </c>
      <c r="D9" s="23" t="s">
        <v>73</v>
      </c>
      <c r="E9" s="22" t="s">
        <v>123</v>
      </c>
      <c r="F9" s="16" t="s">
        <v>78</v>
      </c>
      <c r="G9" s="15" t="s">
        <v>18</v>
      </c>
      <c r="H9" s="29"/>
      <c r="I9" s="22" t="s">
        <v>34</v>
      </c>
    </row>
    <row r="10" spans="1:9" ht="45">
      <c r="A10" s="19"/>
      <c r="B10" s="21"/>
      <c r="C10" s="22"/>
      <c r="D10" s="24"/>
      <c r="E10" s="22"/>
      <c r="F10" s="16" t="s">
        <v>79</v>
      </c>
      <c r="G10" s="15" t="s">
        <v>20</v>
      </c>
      <c r="H10" s="29"/>
      <c r="I10" s="22"/>
    </row>
    <row r="11" spans="1:9" ht="30">
      <c r="A11" s="18" t="s">
        <v>35</v>
      </c>
      <c r="B11" s="21" t="s">
        <v>36</v>
      </c>
      <c r="C11" s="22" t="s">
        <v>32</v>
      </c>
      <c r="D11" s="23" t="s">
        <v>74</v>
      </c>
      <c r="E11" s="22" t="s">
        <v>118</v>
      </c>
      <c r="F11" s="16" t="s">
        <v>63</v>
      </c>
      <c r="G11" s="27" t="s">
        <v>27</v>
      </c>
      <c r="H11" s="29"/>
      <c r="I11" s="22" t="s">
        <v>38</v>
      </c>
    </row>
    <row r="12" spans="1:9" ht="30">
      <c r="A12" s="19"/>
      <c r="B12" s="21"/>
      <c r="C12" s="22"/>
      <c r="D12" s="25"/>
      <c r="E12" s="22"/>
      <c r="F12" s="14" t="s">
        <v>80</v>
      </c>
      <c r="G12" s="27"/>
      <c r="H12" s="29"/>
      <c r="I12" s="22"/>
    </row>
    <row r="13" spans="1:9" ht="30">
      <c r="A13" s="18" t="s">
        <v>39</v>
      </c>
      <c r="B13" s="21" t="s">
        <v>40</v>
      </c>
      <c r="C13" s="22" t="s">
        <v>32</v>
      </c>
      <c r="D13" s="23" t="s">
        <v>75</v>
      </c>
      <c r="E13" s="22" t="s">
        <v>122</v>
      </c>
      <c r="F13" s="16" t="s">
        <v>81</v>
      </c>
      <c r="G13" s="15" t="s">
        <v>18</v>
      </c>
      <c r="H13" s="29"/>
      <c r="I13" s="22" t="s">
        <v>42</v>
      </c>
    </row>
    <row r="14" spans="1:9" ht="45">
      <c r="A14" s="19"/>
      <c r="B14" s="21"/>
      <c r="C14" s="22"/>
      <c r="D14" s="24"/>
      <c r="E14" s="22"/>
      <c r="F14" s="16" t="s">
        <v>82</v>
      </c>
      <c r="G14" s="15" t="s">
        <v>20</v>
      </c>
      <c r="H14" s="29"/>
      <c r="I14" s="22"/>
    </row>
    <row r="15" spans="1:9" ht="30">
      <c r="A15" s="18" t="s">
        <v>43</v>
      </c>
      <c r="B15" s="21" t="s">
        <v>44</v>
      </c>
      <c r="C15" s="22" t="s">
        <v>45</v>
      </c>
      <c r="D15" s="23" t="s">
        <v>76</v>
      </c>
      <c r="E15" s="22" t="s">
        <v>46</v>
      </c>
      <c r="F15" s="16" t="s">
        <v>84</v>
      </c>
      <c r="G15" s="17" t="s">
        <v>18</v>
      </c>
      <c r="H15" s="29"/>
      <c r="I15" s="22" t="s">
        <v>47</v>
      </c>
    </row>
    <row r="16" spans="1:9" ht="30">
      <c r="A16" s="19"/>
      <c r="B16" s="21"/>
      <c r="C16" s="22"/>
      <c r="D16" s="24"/>
      <c r="E16" s="22"/>
      <c r="F16" s="16" t="s">
        <v>83</v>
      </c>
      <c r="G16" s="15" t="s">
        <v>124</v>
      </c>
      <c r="H16" s="29"/>
      <c r="I16" s="22"/>
    </row>
    <row r="17" spans="1:9" ht="30">
      <c r="A17" s="18" t="s">
        <v>48</v>
      </c>
      <c r="B17" s="21" t="s">
        <v>49</v>
      </c>
      <c r="C17" s="22" t="s">
        <v>50</v>
      </c>
      <c r="D17" s="23" t="s">
        <v>77</v>
      </c>
      <c r="E17" s="22" t="s">
        <v>121</v>
      </c>
      <c r="F17" s="16" t="s">
        <v>26</v>
      </c>
      <c r="G17" s="15" t="s">
        <v>18</v>
      </c>
      <c r="H17" s="29"/>
      <c r="I17" s="22" t="s">
        <v>52</v>
      </c>
    </row>
    <row r="18" spans="1:9" ht="45">
      <c r="A18" s="19"/>
      <c r="B18" s="21"/>
      <c r="C18" s="22"/>
      <c r="D18" s="24"/>
      <c r="E18" s="22"/>
      <c r="F18" s="16" t="s">
        <v>29</v>
      </c>
      <c r="G18" s="15" t="s">
        <v>20</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E2C8F6E5-2B47-49EB-BCF1-0C98F2379468}"/>
    <hyperlink ref="B1" location="BugList!A1" display="To Buglist" xr:uid="{25EC511D-21A7-4EEF-A3FE-CAC1E63FBE2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73F5-AA9B-4FF5-A105-8EE3A2025645}">
  <dimension ref="A1:I18"/>
  <sheetViews>
    <sheetView workbookViewId="0">
      <selection activeCell="B3" sqref="B3"/>
    </sheetView>
  </sheetViews>
  <sheetFormatPr defaultRowHeight="15"/>
  <sheetData>
    <row r="1" spans="1:9" ht="42.75">
      <c r="A1" s="1" t="s">
        <v>0</v>
      </c>
      <c r="B1" s="2" t="s">
        <v>1</v>
      </c>
      <c r="C1" s="2"/>
      <c r="D1" s="3" t="e">
        <f>"Pass: "&amp;COUNTIF(#REF!,"Pass")</f>
        <v>#REF!</v>
      </c>
      <c r="E1" s="4" t="e">
        <f>"Untested: "&amp;COUNTIF(#REF!,"Untest")</f>
        <v>#REF!</v>
      </c>
      <c r="F1" s="5"/>
      <c r="G1" s="6"/>
      <c r="H1" s="6"/>
    </row>
    <row r="2" spans="1:9" ht="30">
      <c r="A2" s="7" t="s">
        <v>2</v>
      </c>
      <c r="B2" s="8" t="s">
        <v>3</v>
      </c>
      <c r="C2" s="8"/>
      <c r="D2" s="3" t="e">
        <f>"Fail: "&amp;COUNTIF(#REF!,"Fail")</f>
        <v>#REF!</v>
      </c>
      <c r="E2" s="4" t="e">
        <f>"N/A: "&amp;COUNTIF(#REF!,"N/A")</f>
        <v>#REF!</v>
      </c>
      <c r="F2" s="5"/>
      <c r="G2" s="6"/>
      <c r="H2" s="6"/>
    </row>
    <row r="3" spans="1:9" ht="45">
      <c r="A3" s="7" t="s">
        <v>4</v>
      </c>
      <c r="B3" s="7" t="s">
        <v>126</v>
      </c>
      <c r="C3" s="7"/>
      <c r="D3" s="3" t="e">
        <f>"Percent Complete: "&amp;ROUND((COUNTIF(#REF!,"Pass")*100)/((COUNTA($A$5:$A$939)*5)-COUNTIF(#REF!,"N/A")),2)&amp;"%"</f>
        <v>#REF!</v>
      </c>
      <c r="E3" s="9" t="str">
        <f>"Number of cases: "&amp;(COUNTA($A$5:$A$939))</f>
        <v>Number of cases: 7</v>
      </c>
      <c r="F3" s="10"/>
      <c r="G3" s="6"/>
      <c r="H3" s="6"/>
    </row>
    <row r="4" spans="1:9" ht="60">
      <c r="A4" s="11" t="s">
        <v>5</v>
      </c>
      <c r="B4" s="12" t="s">
        <v>6</v>
      </c>
      <c r="C4" s="12" t="s">
        <v>7</v>
      </c>
      <c r="D4" s="12" t="s">
        <v>8</v>
      </c>
      <c r="E4" s="12" t="s">
        <v>9</v>
      </c>
      <c r="F4" s="12" t="s">
        <v>10</v>
      </c>
      <c r="G4" s="12" t="s">
        <v>11</v>
      </c>
      <c r="H4" s="12" t="s">
        <v>12</v>
      </c>
      <c r="I4" s="12" t="s">
        <v>13</v>
      </c>
    </row>
    <row r="5" spans="1:9" ht="30">
      <c r="A5" s="18" t="s">
        <v>14</v>
      </c>
      <c r="B5" s="20" t="s">
        <v>15</v>
      </c>
      <c r="C5" s="26" t="s">
        <v>16</v>
      </c>
      <c r="D5" s="23" t="s">
        <v>105</v>
      </c>
      <c r="E5" s="26" t="s">
        <v>17</v>
      </c>
      <c r="F5" s="13" t="s">
        <v>102</v>
      </c>
      <c r="G5" s="15" t="s">
        <v>18</v>
      </c>
      <c r="H5" s="28"/>
      <c r="I5" s="26" t="s">
        <v>19</v>
      </c>
    </row>
    <row r="6" spans="1:9" ht="45">
      <c r="A6" s="19"/>
      <c r="B6" s="20"/>
      <c r="C6" s="26"/>
      <c r="D6" s="24"/>
      <c r="E6" s="26"/>
      <c r="F6" s="13" t="s">
        <v>103</v>
      </c>
      <c r="G6" s="15" t="s">
        <v>20</v>
      </c>
      <c r="H6" s="28"/>
      <c r="I6" s="26"/>
    </row>
    <row r="7" spans="1:9" ht="30">
      <c r="A7" s="18" t="s">
        <v>21</v>
      </c>
      <c r="B7" s="21" t="s">
        <v>22</v>
      </c>
      <c r="C7" s="22" t="s">
        <v>23</v>
      </c>
      <c r="D7" s="23" t="s">
        <v>24</v>
      </c>
      <c r="E7" s="22" t="s">
        <v>25</v>
      </c>
      <c r="F7" s="16" t="s">
        <v>101</v>
      </c>
      <c r="G7" s="27" t="s">
        <v>27</v>
      </c>
      <c r="H7" s="29"/>
      <c r="I7" s="22" t="s">
        <v>28</v>
      </c>
    </row>
    <row r="8" spans="1:9" ht="30">
      <c r="A8" s="19"/>
      <c r="B8" s="21"/>
      <c r="C8" s="22"/>
      <c r="D8" s="24"/>
      <c r="E8" s="22"/>
      <c r="F8" s="16" t="s">
        <v>104</v>
      </c>
      <c r="G8" s="27"/>
      <c r="H8" s="29"/>
      <c r="I8" s="22"/>
    </row>
    <row r="9" spans="1:9" ht="45">
      <c r="A9" s="18" t="s">
        <v>30</v>
      </c>
      <c r="B9" s="21" t="s">
        <v>31</v>
      </c>
      <c r="C9" s="22" t="s">
        <v>32</v>
      </c>
      <c r="D9" s="23" t="s">
        <v>106</v>
      </c>
      <c r="E9" s="22" t="s">
        <v>33</v>
      </c>
      <c r="F9" s="16" t="s">
        <v>86</v>
      </c>
      <c r="G9" s="15" t="s">
        <v>18</v>
      </c>
      <c r="H9" s="29"/>
      <c r="I9" s="22" t="s">
        <v>34</v>
      </c>
    </row>
    <row r="10" spans="1:9" ht="30">
      <c r="A10" s="19"/>
      <c r="B10" s="21"/>
      <c r="C10" s="22"/>
      <c r="D10" s="24"/>
      <c r="E10" s="22"/>
      <c r="F10" s="16" t="s">
        <v>85</v>
      </c>
      <c r="G10" s="15" t="s">
        <v>124</v>
      </c>
      <c r="H10" s="29"/>
      <c r="I10" s="22"/>
    </row>
    <row r="11" spans="1:9" ht="30">
      <c r="A11" s="18" t="s">
        <v>35</v>
      </c>
      <c r="B11" s="21" t="s">
        <v>36</v>
      </c>
      <c r="C11" s="22" t="s">
        <v>32</v>
      </c>
      <c r="D11" s="23" t="s">
        <v>107</v>
      </c>
      <c r="E11" s="22" t="s">
        <v>118</v>
      </c>
      <c r="F11" s="16" t="s">
        <v>87</v>
      </c>
      <c r="G11" s="27" t="s">
        <v>27</v>
      </c>
      <c r="H11" s="29"/>
      <c r="I11" s="22" t="s">
        <v>38</v>
      </c>
    </row>
    <row r="12" spans="1:9" ht="30">
      <c r="A12" s="19"/>
      <c r="B12" s="21"/>
      <c r="C12" s="22"/>
      <c r="D12" s="25"/>
      <c r="E12" s="22"/>
      <c r="F12" s="14" t="s">
        <v>88</v>
      </c>
      <c r="G12" s="27"/>
      <c r="H12" s="29"/>
      <c r="I12" s="22"/>
    </row>
    <row r="13" spans="1:9" ht="30">
      <c r="A13" s="18" t="s">
        <v>39</v>
      </c>
      <c r="B13" s="21" t="s">
        <v>40</v>
      </c>
      <c r="C13" s="22" t="s">
        <v>32</v>
      </c>
      <c r="D13" s="23" t="s">
        <v>108</v>
      </c>
      <c r="E13" s="22" t="s">
        <v>41</v>
      </c>
      <c r="F13" s="16" t="s">
        <v>89</v>
      </c>
      <c r="G13" s="15" t="s">
        <v>18</v>
      </c>
      <c r="H13" s="29"/>
      <c r="I13" s="22" t="s">
        <v>42</v>
      </c>
    </row>
    <row r="14" spans="1:9" ht="30">
      <c r="A14" s="19"/>
      <c r="B14" s="21"/>
      <c r="C14" s="22"/>
      <c r="D14" s="24"/>
      <c r="E14" s="22"/>
      <c r="F14" s="16" t="s">
        <v>90</v>
      </c>
      <c r="G14" s="15" t="s">
        <v>124</v>
      </c>
      <c r="H14" s="29"/>
      <c r="I14" s="22"/>
    </row>
    <row r="15" spans="1:9" ht="30">
      <c r="A15" s="18" t="s">
        <v>43</v>
      </c>
      <c r="B15" s="21" t="s">
        <v>44</v>
      </c>
      <c r="C15" s="22" t="s">
        <v>45</v>
      </c>
      <c r="D15" s="23" t="s">
        <v>109</v>
      </c>
      <c r="E15" s="22" t="s">
        <v>120</v>
      </c>
      <c r="F15" s="16" t="s">
        <v>91</v>
      </c>
      <c r="G15" s="17" t="s">
        <v>18</v>
      </c>
      <c r="H15" s="29"/>
      <c r="I15" s="22" t="s">
        <v>47</v>
      </c>
    </row>
    <row r="16" spans="1:9" ht="45">
      <c r="A16" s="19"/>
      <c r="B16" s="21"/>
      <c r="C16" s="22"/>
      <c r="D16" s="24"/>
      <c r="E16" s="22"/>
      <c r="F16" s="16" t="s">
        <v>83</v>
      </c>
      <c r="G16" s="15" t="s">
        <v>20</v>
      </c>
      <c r="H16" s="29"/>
      <c r="I16" s="22"/>
    </row>
    <row r="17" spans="1:9" ht="30">
      <c r="A17" s="18" t="s">
        <v>48</v>
      </c>
      <c r="B17" s="21" t="s">
        <v>49</v>
      </c>
      <c r="C17" s="22" t="s">
        <v>50</v>
      </c>
      <c r="D17" s="23" t="s">
        <v>110</v>
      </c>
      <c r="E17" s="22" t="s">
        <v>51</v>
      </c>
      <c r="F17" s="16" t="s">
        <v>70</v>
      </c>
      <c r="G17" s="15" t="s">
        <v>18</v>
      </c>
      <c r="H17" s="29"/>
      <c r="I17" s="22" t="s">
        <v>52</v>
      </c>
    </row>
    <row r="18" spans="1:9" ht="45">
      <c r="A18" s="19"/>
      <c r="B18" s="21"/>
      <c r="C18" s="22"/>
      <c r="D18" s="24"/>
      <c r="E18" s="22"/>
      <c r="F18" s="16" t="s">
        <v>92</v>
      </c>
      <c r="G18" s="15" t="s">
        <v>20</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0C7FCBF9-06EC-4337-A50A-1093A2A36C64}"/>
    <hyperlink ref="B1" location="BugList!A1" display="To Buglist" xr:uid="{9B6A3AE5-3E75-4971-A536-70350F094B02}"/>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D72E-3E8A-4363-8A21-BC3020264DE9}">
  <dimension ref="A1:I18"/>
  <sheetViews>
    <sheetView zoomScaleNormal="100" workbookViewId="0">
      <selection activeCell="B3" sqref="B3"/>
    </sheetView>
  </sheetViews>
  <sheetFormatPr defaultRowHeight="15"/>
  <sheetData>
    <row r="1" spans="1:9" ht="42.75">
      <c r="A1" s="1" t="s">
        <v>0</v>
      </c>
      <c r="B1" s="2" t="s">
        <v>1</v>
      </c>
      <c r="C1" s="2"/>
      <c r="D1" s="3" t="e">
        <f>"Pass: "&amp;COUNTIF(#REF!,"Pass")</f>
        <v>#REF!</v>
      </c>
      <c r="E1" s="4" t="e">
        <f>"Untested: "&amp;COUNTIF(#REF!,"Untest")</f>
        <v>#REF!</v>
      </c>
      <c r="F1" s="5"/>
      <c r="G1" s="6"/>
      <c r="H1" s="6"/>
    </row>
    <row r="2" spans="1:9" ht="30">
      <c r="A2" s="7" t="s">
        <v>2</v>
      </c>
      <c r="B2" s="8" t="s">
        <v>3</v>
      </c>
      <c r="C2" s="8"/>
      <c r="D2" s="3" t="e">
        <f>"Fail: "&amp;COUNTIF(#REF!,"Fail")</f>
        <v>#REF!</v>
      </c>
      <c r="E2" s="4" t="e">
        <f>"N/A: "&amp;COUNTIF(#REF!,"N/A")</f>
        <v>#REF!</v>
      </c>
      <c r="F2" s="5"/>
      <c r="G2" s="6"/>
      <c r="H2" s="6"/>
    </row>
    <row r="3" spans="1:9" ht="45">
      <c r="A3" s="7" t="s">
        <v>4</v>
      </c>
      <c r="B3" s="7" t="s">
        <v>126</v>
      </c>
      <c r="C3" s="7"/>
      <c r="D3" s="3" t="e">
        <f>"Percent Complete: "&amp;ROUND((COUNTIF(#REF!,"Pass")*100)/((COUNTA($A$5:$A$939)*5)-COUNTIF(#REF!,"N/A")),2)&amp;"%"</f>
        <v>#REF!</v>
      </c>
      <c r="E3" s="9" t="str">
        <f>"Number of cases: "&amp;(COUNTA($A$5:$A$939))</f>
        <v>Number of cases: 7</v>
      </c>
      <c r="F3" s="10"/>
      <c r="G3" s="6"/>
      <c r="H3" s="6"/>
    </row>
    <row r="4" spans="1:9" ht="60">
      <c r="A4" s="11" t="s">
        <v>5</v>
      </c>
      <c r="B4" s="12" t="s">
        <v>6</v>
      </c>
      <c r="C4" s="12" t="s">
        <v>7</v>
      </c>
      <c r="D4" s="12" t="s">
        <v>8</v>
      </c>
      <c r="E4" s="12" t="s">
        <v>9</v>
      </c>
      <c r="F4" s="12" t="s">
        <v>10</v>
      </c>
      <c r="G4" s="12" t="s">
        <v>11</v>
      </c>
      <c r="H4" s="12" t="s">
        <v>12</v>
      </c>
      <c r="I4" s="12" t="s">
        <v>13</v>
      </c>
    </row>
    <row r="5" spans="1:9" ht="30">
      <c r="A5" s="18" t="s">
        <v>14</v>
      </c>
      <c r="B5" s="20" t="s">
        <v>15</v>
      </c>
      <c r="C5" s="26" t="s">
        <v>16</v>
      </c>
      <c r="D5" s="23" t="s">
        <v>111</v>
      </c>
      <c r="E5" s="26" t="s">
        <v>117</v>
      </c>
      <c r="F5" s="13" t="s">
        <v>53</v>
      </c>
      <c r="G5" s="15" t="s">
        <v>125</v>
      </c>
      <c r="H5" s="28"/>
      <c r="I5" s="26" t="s">
        <v>19</v>
      </c>
    </row>
    <row r="6" spans="1:9" ht="30">
      <c r="A6" s="19"/>
      <c r="B6" s="20"/>
      <c r="C6" s="26"/>
      <c r="D6" s="24"/>
      <c r="E6" s="26"/>
      <c r="F6" s="13" t="s">
        <v>54</v>
      </c>
      <c r="G6" s="15" t="s">
        <v>124</v>
      </c>
      <c r="H6" s="28"/>
      <c r="I6" s="26"/>
    </row>
    <row r="7" spans="1:9" ht="30">
      <c r="A7" s="18" t="s">
        <v>21</v>
      </c>
      <c r="B7" s="21" t="s">
        <v>22</v>
      </c>
      <c r="C7" s="22" t="s">
        <v>23</v>
      </c>
      <c r="D7" s="23" t="s">
        <v>24</v>
      </c>
      <c r="E7" s="22" t="s">
        <v>25</v>
      </c>
      <c r="F7" s="16" t="s">
        <v>26</v>
      </c>
      <c r="G7" s="27" t="s">
        <v>27</v>
      </c>
      <c r="H7" s="29"/>
      <c r="I7" s="22" t="s">
        <v>28</v>
      </c>
    </row>
    <row r="8" spans="1:9" ht="30">
      <c r="A8" s="19"/>
      <c r="B8" s="21"/>
      <c r="C8" s="22"/>
      <c r="D8" s="24"/>
      <c r="E8" s="22"/>
      <c r="F8" s="16" t="s">
        <v>29</v>
      </c>
      <c r="G8" s="27"/>
      <c r="H8" s="29"/>
      <c r="I8" s="22"/>
    </row>
    <row r="9" spans="1:9" ht="45">
      <c r="A9" s="18" t="s">
        <v>30</v>
      </c>
      <c r="B9" s="21" t="s">
        <v>31</v>
      </c>
      <c r="C9" s="22" t="s">
        <v>32</v>
      </c>
      <c r="D9" s="23" t="s">
        <v>112</v>
      </c>
      <c r="E9" s="22" t="s">
        <v>33</v>
      </c>
      <c r="F9" s="16" t="s">
        <v>86</v>
      </c>
      <c r="G9" s="15" t="s">
        <v>18</v>
      </c>
      <c r="H9" s="29"/>
      <c r="I9" s="22" t="s">
        <v>34</v>
      </c>
    </row>
    <row r="10" spans="1:9" ht="30">
      <c r="A10" s="19"/>
      <c r="B10" s="21"/>
      <c r="C10" s="22"/>
      <c r="D10" s="24"/>
      <c r="E10" s="22"/>
      <c r="F10" s="16" t="s">
        <v>85</v>
      </c>
      <c r="G10" s="15" t="s">
        <v>124</v>
      </c>
      <c r="H10" s="29"/>
      <c r="I10" s="22"/>
    </row>
    <row r="11" spans="1:9" ht="30">
      <c r="A11" s="18" t="s">
        <v>35</v>
      </c>
      <c r="B11" s="21" t="s">
        <v>36</v>
      </c>
      <c r="C11" s="22" t="s">
        <v>32</v>
      </c>
      <c r="D11" s="23" t="s">
        <v>113</v>
      </c>
      <c r="E11" s="22" t="s">
        <v>118</v>
      </c>
      <c r="F11" s="16" t="s">
        <v>87</v>
      </c>
      <c r="G11" s="27" t="s">
        <v>27</v>
      </c>
      <c r="H11" s="29"/>
      <c r="I11" s="22" t="s">
        <v>38</v>
      </c>
    </row>
    <row r="12" spans="1:9" ht="30">
      <c r="A12" s="19"/>
      <c r="B12" s="21"/>
      <c r="C12" s="22"/>
      <c r="D12" s="25"/>
      <c r="E12" s="22"/>
      <c r="F12" s="14" t="s">
        <v>93</v>
      </c>
      <c r="G12" s="27"/>
      <c r="H12" s="29"/>
      <c r="I12" s="22"/>
    </row>
    <row r="13" spans="1:9" ht="30">
      <c r="A13" s="18" t="s">
        <v>39</v>
      </c>
      <c r="B13" s="21" t="s">
        <v>40</v>
      </c>
      <c r="C13" s="22" t="s">
        <v>32</v>
      </c>
      <c r="D13" s="23" t="s">
        <v>114</v>
      </c>
      <c r="E13" s="22" t="s">
        <v>41</v>
      </c>
      <c r="F13" s="16" t="s">
        <v>89</v>
      </c>
      <c r="G13" s="15" t="s">
        <v>18</v>
      </c>
      <c r="H13" s="29"/>
      <c r="I13" s="22" t="s">
        <v>42</v>
      </c>
    </row>
    <row r="14" spans="1:9" ht="30">
      <c r="A14" s="19"/>
      <c r="B14" s="21"/>
      <c r="C14" s="22"/>
      <c r="D14" s="24"/>
      <c r="E14" s="22"/>
      <c r="F14" s="16" t="s">
        <v>90</v>
      </c>
      <c r="G14" s="15" t="s">
        <v>124</v>
      </c>
      <c r="H14" s="29"/>
      <c r="I14" s="22"/>
    </row>
    <row r="15" spans="1:9" ht="30">
      <c r="A15" s="18" t="s">
        <v>43</v>
      </c>
      <c r="B15" s="21" t="s">
        <v>44</v>
      </c>
      <c r="C15" s="22" t="s">
        <v>45</v>
      </c>
      <c r="D15" s="23" t="s">
        <v>115</v>
      </c>
      <c r="E15" s="22" t="s">
        <v>119</v>
      </c>
      <c r="F15" s="16" t="s">
        <v>94</v>
      </c>
      <c r="G15" s="17" t="s">
        <v>18</v>
      </c>
      <c r="H15" s="29"/>
      <c r="I15" s="22" t="s">
        <v>47</v>
      </c>
    </row>
    <row r="16" spans="1:9" ht="30">
      <c r="A16" s="19"/>
      <c r="B16" s="21"/>
      <c r="C16" s="22"/>
      <c r="D16" s="24"/>
      <c r="E16" s="22"/>
      <c r="F16" s="16" t="s">
        <v>95</v>
      </c>
      <c r="G16" s="15" t="s">
        <v>124</v>
      </c>
      <c r="H16" s="29"/>
      <c r="I16" s="22"/>
    </row>
    <row r="17" spans="1:9" ht="30">
      <c r="A17" s="18" t="s">
        <v>48</v>
      </c>
      <c r="B17" s="21" t="s">
        <v>49</v>
      </c>
      <c r="C17" s="22" t="s">
        <v>50</v>
      </c>
      <c r="D17" s="23" t="s">
        <v>116</v>
      </c>
      <c r="E17" s="22" t="s">
        <v>51</v>
      </c>
      <c r="F17" s="16" t="s">
        <v>70</v>
      </c>
      <c r="G17" s="15" t="s">
        <v>125</v>
      </c>
      <c r="H17" s="29"/>
      <c r="I17" s="22" t="s">
        <v>52</v>
      </c>
    </row>
    <row r="18" spans="1:9" ht="30">
      <c r="A18" s="19"/>
      <c r="B18" s="21"/>
      <c r="C18" s="22"/>
      <c r="D18" s="24"/>
      <c r="E18" s="22"/>
      <c r="F18" s="16" t="s">
        <v>92</v>
      </c>
      <c r="G18" s="15" t="s">
        <v>124</v>
      </c>
      <c r="H18" s="29"/>
      <c r="I18" s="22"/>
    </row>
  </sheetData>
  <mergeCells count="51">
    <mergeCell ref="I17:I18"/>
    <mergeCell ref="A17:A18"/>
    <mergeCell ref="B17:B18"/>
    <mergeCell ref="C17:C18"/>
    <mergeCell ref="D17:D18"/>
    <mergeCell ref="E17:E18"/>
    <mergeCell ref="H17:H18"/>
    <mergeCell ref="I13:I14"/>
    <mergeCell ref="A15:A16"/>
    <mergeCell ref="B15:B16"/>
    <mergeCell ref="C15:C16"/>
    <mergeCell ref="D15:D16"/>
    <mergeCell ref="E15:E16"/>
    <mergeCell ref="H15:H16"/>
    <mergeCell ref="I15:I16"/>
    <mergeCell ref="A13:A14"/>
    <mergeCell ref="B13:B14"/>
    <mergeCell ref="C13:C14"/>
    <mergeCell ref="D13:D14"/>
    <mergeCell ref="E13:E14"/>
    <mergeCell ref="H13:H14"/>
    <mergeCell ref="I9:I10"/>
    <mergeCell ref="A11:A12"/>
    <mergeCell ref="B11:B12"/>
    <mergeCell ref="C11:C12"/>
    <mergeCell ref="D11:D12"/>
    <mergeCell ref="E11:E12"/>
    <mergeCell ref="G11:G12"/>
    <mergeCell ref="H11:H12"/>
    <mergeCell ref="I11:I12"/>
    <mergeCell ref="A9:A10"/>
    <mergeCell ref="B9:B10"/>
    <mergeCell ref="C9:C10"/>
    <mergeCell ref="D9:D10"/>
    <mergeCell ref="E9:E10"/>
    <mergeCell ref="H9:H10"/>
    <mergeCell ref="I5:I6"/>
    <mergeCell ref="A7:A8"/>
    <mergeCell ref="B7:B8"/>
    <mergeCell ref="C7:C8"/>
    <mergeCell ref="D7:D8"/>
    <mergeCell ref="E7:E8"/>
    <mergeCell ref="G7:G8"/>
    <mergeCell ref="H7:H8"/>
    <mergeCell ref="I7:I8"/>
    <mergeCell ref="A5:A6"/>
    <mergeCell ref="B5:B6"/>
    <mergeCell ref="C5:C6"/>
    <mergeCell ref="D5:D6"/>
    <mergeCell ref="E5:E6"/>
    <mergeCell ref="H5:H6"/>
  </mergeCells>
  <hyperlinks>
    <hyperlink ref="A1" location="'Test report'!A1" display="Back to TestReport" xr:uid="{CD715FFF-9DBA-463D-80EC-CCA78904367F}"/>
    <hyperlink ref="B1" location="BugList!A1" display="To Buglist" xr:uid="{167BCAF1-D68B-4809-9AF7-C805C1FF389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TC_TrangChu</vt:lpstr>
      <vt:lpstr>TC_TimKiem</vt:lpstr>
      <vt:lpstr>TC_DangKy</vt:lpstr>
      <vt:lpstr>TC_TTCode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Thế Nguyễn Hữu</cp:lastModifiedBy>
  <dcterms:created xsi:type="dcterms:W3CDTF">2025-01-11T15:16:27Z</dcterms:created>
  <dcterms:modified xsi:type="dcterms:W3CDTF">2025-01-14T20:02:32Z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1033-12.2.0.19805</vt:lpwstr>
  </property>
</Properties>
</file>