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Administrator\Desktop\DoAn2\"/>
    </mc:Choice>
  </mc:AlternateContent>
  <xr:revisionPtr revIDLastSave="0" documentId="13_ncr:1_{67C1B9CB-1333-46FF-B399-845F5E410249}" xr6:coauthVersionLast="47" xr6:coauthVersionMax="47" xr10:uidLastSave="{00000000-0000-0000-0000-000000000000}"/>
  <bookViews>
    <workbookView xWindow="-120" yWindow="-120" windowWidth="29040" windowHeight="15840" activeTab="3" xr2:uid="{00000000-000D-0000-FFFF-FFFF00000000}"/>
  </bookViews>
  <sheets>
    <sheet name="TC_DangNhap" sheetId="1" r:id="rId1"/>
    <sheet name="TC_DangKy" sheetId="2" r:id="rId2"/>
    <sheet name="TC_TimKiem" sheetId="3" r:id="rId3"/>
    <sheet name="TC_QlyGiaoDich" sheetId="8" r:id="rId4"/>
    <sheet name="TC_ChiTietCode" sheetId="7" r:id="rId5"/>
    <sheet name="TC_CodeDaLuu"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9" l="1"/>
  <c r="D2" i="7"/>
  <c r="D1" i="7"/>
  <c r="D2" i="8"/>
  <c r="D1" i="8"/>
  <c r="D2" i="3"/>
  <c r="D1" i="3"/>
  <c r="D2" i="2"/>
  <c r="D1" i="2"/>
  <c r="D2" i="1"/>
  <c r="D1" i="1"/>
  <c r="D2" i="9"/>
  <c r="E3" i="9" l="1"/>
  <c r="D3" i="9"/>
  <c r="E2" i="9"/>
  <c r="E1" i="9"/>
  <c r="E3" i="8"/>
  <c r="D3" i="8"/>
  <c r="E2" i="8"/>
  <c r="E1" i="8"/>
  <c r="E3" i="7"/>
  <c r="D3" i="7"/>
  <c r="E2" i="7"/>
  <c r="E1" i="7"/>
  <c r="E3" i="3"/>
  <c r="D3" i="3"/>
  <c r="E2" i="3"/>
  <c r="E1" i="3"/>
  <c r="E3" i="2"/>
  <c r="D3" i="2"/>
  <c r="E2" i="2"/>
  <c r="E1" i="2"/>
  <c r="E3" i="1"/>
  <c r="D3" i="1"/>
  <c r="E2" i="1"/>
  <c r="E1" i="1"/>
</calcChain>
</file>

<file path=xl/sharedStrings.xml><?xml version="1.0" encoding="utf-8"?>
<sst xmlns="http://schemas.openxmlformats.org/spreadsheetml/2006/main" count="668" uniqueCount="392">
  <si>
    <t>Back to TestReport</t>
  </si>
  <si>
    <t>To Buglist</t>
  </si>
  <si>
    <t>Module Code</t>
  </si>
  <si>
    <t>WithDraw</t>
  </si>
  <si>
    <t>Tester</t>
  </si>
  <si>
    <t>ID</t>
  </si>
  <si>
    <t xml:space="preserve">Test Case Description   (Tên test case)   </t>
  </si>
  <si>
    <t>Pre -Condition             (Điều kiện trước)</t>
  </si>
  <si>
    <t>Test Case Procedure                                                      (Các bước kiểm thử)</t>
  </si>
  <si>
    <t>Expected Output (Kết quả mong muốn)</t>
  </si>
  <si>
    <t xml:space="preserve">Actual results (Kết quả thực tế) </t>
  </si>
  <si>
    <t>Status (Trạng thái)</t>
  </si>
  <si>
    <t>Test date</t>
  </si>
  <si>
    <t>Note</t>
  </si>
  <si>
    <t>TC001</t>
  </si>
  <si>
    <t>Người dùng chưa đăng nhập vào hệ thống</t>
  </si>
  <si>
    <t>Hiển thị giao diện trang chủ, nhấn vào tài khoản mới hiện giao diện đăng nhập
Thông báo "Không bỏ trống trường này"
Làm mới trường thông tin để người dùng nhập lại</t>
  </si>
  <si>
    <t>Pass</t>
  </si>
  <si>
    <t>TC002</t>
  </si>
  <si>
    <t>Bỏ trống email, nhập password</t>
  </si>
  <si>
    <t>Người dùng đã có tài khoản, chưa đăng nhập</t>
  </si>
  <si>
    <t>TC003</t>
  </si>
  <si>
    <t>Nhập email, bỏ trống password</t>
  </si>
  <si>
    <t>TC004</t>
  </si>
  <si>
    <t>Nhập đúng email, sai password (password &lt;6 ký tự)</t>
  </si>
  <si>
    <t>Hiển thị giao diện trang chủ, nhấn vào tài khoản mới hiện giao diện đăng nhập
Thông báo "Thông tin không hợp lệ"
Làm mới trường thông tin để người dùng nhập lại</t>
  </si>
  <si>
    <t>TC005</t>
  </si>
  <si>
    <t>Nhập đúng email, sai password (password &gt;=6 ký tự)</t>
  </si>
  <si>
    <t>TC006</t>
  </si>
  <si>
    <t>Nhập sai email (không có "@","."), đúng password</t>
  </si>
  <si>
    <t>TC007</t>
  </si>
  <si>
    <t>Nhập sai email (có khoảng trắng ở đầu), đúng password</t>
  </si>
  <si>
    <t>Expected Output 
(Kết quả mong muốn)</t>
  </si>
  <si>
    <t xml:space="preserve">Actual results 
(Kết quả thực tế) </t>
  </si>
  <si>
    <t>TC010</t>
  </si>
  <si>
    <t>TC011</t>
  </si>
  <si>
    <t>TC013</t>
  </si>
  <si>
    <t>TC014</t>
  </si>
  <si>
    <t>TC015</t>
  </si>
  <si>
    <t>TC016</t>
  </si>
  <si>
    <t>Fail</t>
  </si>
  <si>
    <t>TC026</t>
  </si>
  <si>
    <t>Người dùng đã truy cập vào trang web</t>
  </si>
  <si>
    <t>TC027</t>
  </si>
  <si>
    <t>TC028</t>
  </si>
  <si>
    <t>TC029</t>
  </si>
  <si>
    <t>Hiển thị thông báo không tìm thấy kết quả tìm kiếm cho "@"</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</si>
  <si>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</si>
  <si>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</si>
  <si>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</si>
  <si>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</si>
  <si>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</si>
  <si>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</si>
  <si>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</si>
  <si>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</si>
  <si>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</si>
  <si>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</si>
  <si>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</si>
  <si>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</si>
  <si>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</si>
  <si>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</si>
  <si>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</si>
  <si>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</si>
  <si>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</si>
  <si>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</si>
  <si>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</si>
  <si>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</si>
  <si>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</si>
  <si>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</si>
  <si>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</si>
  <si>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</si>
  <si>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</si>
  <si>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</si>
  <si>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</si>
  <si>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</si>
  <si>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</si>
  <si>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</si>
  <si>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Đăng ký với dữ liệu hợp lệ</t>
  </si>
  <si>
    <t>Hệ thống hiển thị thông báo đăng ký thành công và chuyển hướng người dùng đến trang chủ. Tài khoản mới được tạo và có thể đăng nhập vào hệ thống.</t>
  </si>
  <si>
    <t>Đăng ký với tên người dùng đã tồn tại</t>
  </si>
  <si>
    <t>Hệ thống hiển thị thông báo lỗi "Tên người dùng đã tồn tại. Vui lòng chọn tên người dùng khác." và không cho phép tiếp tục đăng ký.</t>
  </si>
  <si>
    <t>Đăng ký với email không hợp lệ</t>
  </si>
  <si>
    <t>Hệ thống hiển thị thông báo lỗi "Email không hợp lệ. Vui lòng nhập email hợp lệ." và không cho phép tiếp tục đăng ký.</t>
  </si>
  <si>
    <t>Đăng ký với mật khẩu không khớp</t>
  </si>
  <si>
    <t>Hệ thống hiển thị thông báo lỗi "Mật khẩu không khớp. Vui lòng nhập lại mật khẩu." và không cho phép tiếp tục đăng ký.</t>
  </si>
  <si>
    <t>Đăng ký với tên người dùng trống</t>
  </si>
  <si>
    <t>Hệ thống hiển thị thông báo lỗi "Tên người dùng không được để trống. Vui lòng nhập tên người dùng." và không cho phép tiếp tục đăng ký.</t>
  </si>
  <si>
    <t>Đăng ký với email trống</t>
  </si>
  <si>
    <t>Hệ thống hiển thị thông báo lỗi "Email không được để trống. Vui lòng nhập email." và không cho phép tiếp tục đăng ký.</t>
  </si>
  <si>
    <t>Đăng ký với tên hiển thị trống</t>
  </si>
  <si>
    <t>Hệ thống hiển thị thông báo lỗi "Tên hiển thị không được để trống. Vui lòng nhập tên hiển thị." và không cho phép tiếp tục đăng ký.</t>
  </si>
  <si>
    <t>Đăng ký với mật khẩu trống</t>
  </si>
  <si>
    <t>Hệ thống hiển thị thông báo lỗi "Mật khẩu không được để trống. Vui lòng nhập mật khẩu." và không cho phép tiếp tục đăng ký.</t>
  </si>
  <si>
    <t>Đăng ký với trường nhập lại mật khẩu trống</t>
  </si>
  <si>
    <t>Hệ thống hiển thị thông báo lỗi "Vui lòng nhập lại mật khẩu." và không cho phép tiếp tục đăng ký.</t>
  </si>
  <si>
    <t>Người dùng chưa có tài khoản</t>
  </si>
  <si>
    <t>TC008</t>
  </si>
  <si>
    <t>TC009</t>
  </si>
  <si>
    <t>Kiểm tra màu nền trang chủ</t>
  </si>
  <si>
    <t>Màu nền trang chủ hiển thị đúng theo thiết kế.</t>
  </si>
  <si>
    <t>Kiểm tra màu chữ tiêu đề</t>
  </si>
  <si>
    <t>Màu chữ tiêu đề hiển thị đúng theo thiết kế.</t>
  </si>
  <si>
    <t>Kiểm tra font chữ nội dung</t>
  </si>
  <si>
    <t>Font chữ nội dung hiển thị đúng theo thiết kế.</t>
  </si>
  <si>
    <t>Kiểm tra căn chỉnh tiêu đề</t>
  </si>
  <si>
    <t>Tiêu đề được căn chỉnh đúng theo thiết kế.</t>
  </si>
  <si>
    <t>UI Testing</t>
  </si>
  <si>
    <t>Kiểm tra màu nền của form đăng ký</t>
  </si>
  <si>
    <t>Màu nền của form đăng ký hiển thị đúng theo thiết kế.</t>
  </si>
  <si>
    <t>Kiểm tra màu chữ của các trường nhập liệu</t>
  </si>
  <si>
    <t>Màu chữ của các trường nhập liệu hiển thị đúng theo thiết kế.</t>
  </si>
  <si>
    <t>Kiểm tra font chữ của các trường nhập liệu</t>
  </si>
  <si>
    <t>Font chữ của các trường nhập liệu hiển thị đúng theo thiết kế.</t>
  </si>
  <si>
    <t>Kiểm tra căn chỉnh của các trường nhập liệu</t>
  </si>
  <si>
    <t>Các trường nhập liệu được căn chỉnh đúng theo thiết kế.</t>
  </si>
  <si>
    <t>1. Truy cập trang đăng ký.
2. Kiểm tra màu nền của form đăng ký.</t>
  </si>
  <si>
    <t>1. Truy cập trang đăng ký.
2. Kiểm tra màu chữ của các trường nhập liệu.</t>
  </si>
  <si>
    <t>1. Truy cập trang đăng ký.
2. Kiểm tra font chữ của các trường nhập liệu.</t>
  </si>
  <si>
    <t>1. Truy cập trang đăng ký.
2. Kiểm tra căn chỉnh của các trường nhập liệu.</t>
  </si>
  <si>
    <t>Vào trang đăng ký</t>
  </si>
  <si>
    <t>vào trang đăng nhập</t>
  </si>
  <si>
    <t>TC017</t>
  </si>
  <si>
    <t>TC018</t>
  </si>
  <si>
    <t>TC019</t>
  </si>
  <si>
    <t>TC020</t>
  </si>
  <si>
    <t>TC021</t>
  </si>
  <si>
    <t>TC022</t>
  </si>
  <si>
    <t>TC023</t>
  </si>
  <si>
    <t>TC024</t>
  </si>
  <si>
    <t>TC025</t>
  </si>
  <si>
    <t>Thanh tìm kiếm hiển thị trên trang</t>
  </si>
  <si>
    <t>Văn bản placeholder "Tìm kiếm" có cỡ chữ đúng theo thiết kế.</t>
  </si>
  <si>
    <t>Kiểm tra màu sắc của văn bản placeholder trong thanh tìm kiếm</t>
  </si>
  <si>
    <t>Văn bản placeholder "Tìm kiếm" có màu sắc đúng theo thiết kế.</t>
  </si>
  <si>
    <t>Kiểm tra font chữ của văn bản placeholder trong thanh tìm kiếm</t>
  </si>
  <si>
    <t>Văn bản placeholder "Tìm kiếm" có font chữ đúng theo thiết kế.</t>
  </si>
  <si>
    <t>1. Mở trang tìm kiếm.  
2. Kiểm tra cỡ chữ của văn bản placeholder trong thanh tìm kiếm.</t>
  </si>
  <si>
    <t>1. Mở trang tìm kiếm. 
2. Kiểm tra màu sắc của văn bản placeholder trong thanh tìm kiếm.</t>
  </si>
  <si>
    <t>1. Mở trang tìm kiếm. 
2. Kiểm tra font chữ của văn bản placeholder trong thanh tìm kiếm.</t>
  </si>
  <si>
    <t>Trang hiển thị game mở</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</si>
  <si>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</si>
  <si>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</si>
  <si>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</si>
  <si>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</si>
  <si>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</si>
  <si>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</si>
  <si>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</si>
  <si>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</si>
  <si>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</si>
  <si>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</si>
  <si>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</si>
  <si>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</si>
  <si>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</si>
  <si>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</si>
  <si>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</si>
  <si>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</si>
  <si>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</si>
  <si>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</si>
  <si>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</si>
  <si>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</si>
  <si>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</si>
  <si>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</si>
  <si>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1. Truy cập trang chủ.
2. Kiểm tra màu nền của trang.</t>
  </si>
  <si>
    <t>1. Truy cập trang chủ.
2. Kiểm tra màu chữ của tiêu đề.</t>
  </si>
  <si>
    <t>1. Truy cập trang chủ.
2. Kiểm tra font chữ của nội dung.</t>
  </si>
  <si>
    <t>1. Truy cập trang chủ.
2. Kiểm tra căn chỉnh của tiêu đề.</t>
  </si>
  <si>
    <t>PASS</t>
  </si>
  <si>
    <t>1.Truy cập website https://sharecode.vn
1. Mở form đăng ký
2. Nhập tên người dùng hợp lệ
3. Nhập email hợp lệ
4. Nhập tên hiển thị hợp lệ
5. Nhập mật khẩu hợp lệ
6. Nhập lại mật khẩu
7. Nhấn "Đăng ký"</t>
  </si>
  <si>
    <t>B1: Truy cập vào website https://sharecode.vn/
B2: Chọn chức năng đăng nhập
B3: Bỏ trống Email
B4: Nhập password: 123456
B5: Nhấn "Đăng nhập"</t>
  </si>
  <si>
    <t xml:space="preserve">Hiển thị trang chủ Sharecode.vn
Hiển thị giao diện đăng nhập
Thông báo lỗi và yêu cầu nhập lại
</t>
  </si>
  <si>
    <t>B1: Truy cập vào website https://sharecode.vn/
B2: Chọn chức năng đăng nhập
B3: Nhập Email: thenguyen17032003@gmail.com
B4: Bỏ trống password
B5: Nhấn "Đăng nhập"</t>
  </si>
  <si>
    <t>B1: Truy cập vào website https://sharecode.vn/
B2: Chọn chức năng đăng nhập
B3: Nhập Email: thenguyen17032003@gmail.com
B4: Nhập password: 1234
B5: Nhấn "Đăng nhập"</t>
  </si>
  <si>
    <t>B1: Truy cập vào website https://sharecode.vn/
B2: Chọn chức năng đăng nhập
B3: Nhập Email: thenguyen17032003@gmail.com
B4: Nhập password: 123456
B5: Nhấn "Đăng nhập"</t>
  </si>
  <si>
    <t>B1: Truy cập vào website https://sharecode.vn/
B2: Chọn chức năng đăng nhập
B3: Nhập Email:thenguyen17032003@gmail.com
B4: Nhập password: 123456
B5: Nhấn "Đăng nhập"</t>
  </si>
  <si>
    <t>B1: Truy cập vào website https://sharecode.vn/
B2: Chọn chức năng đăng nhập
B3: Nhập Email: " thenguyen17032003@gmail.com"
B4: Nhập password: 123456
B5: Nhấn "Đăng nhập"</t>
  </si>
  <si>
    <t xml:space="preserve">B1: Truy cập vào website https://sharecode.vn
B2: Click vào thanh tìm kiếm
B3: Nhập "Java" thanh tìm kiếm
B4: Nhấn Enter hoặc biểu tượng tìm kiếm
</t>
  </si>
  <si>
    <t>Hiển thị ra những code có từ Java trong tên code</t>
  </si>
  <si>
    <t xml:space="preserve">Hiển thị ra tất cả các code của bộ code </t>
  </si>
  <si>
    <t xml:space="preserve">Không hiển thị đầy đủ bộ code đó </t>
  </si>
  <si>
    <t xml:space="preserve">B1: Truy cập vào website https://sharecode.vn
B2: Click vào thanh tìm kiếm
B3: Nhập "Java " thanh tìm kiếm
B4: Nhấn Enter hoặc biểu tượng tìm kiếm
</t>
  </si>
  <si>
    <t>Nhập tên code</t>
  </si>
  <si>
    <t>Tìm kiếm với từ khóa hợp lệ</t>
  </si>
  <si>
    <t xml:space="preserve">B1: Truy cập vào website https://sharecode.vn
B2: Click vào thanh tìm kiếm
B3:Nhập từ khóa "Python" vào ô tìm kiếm.
B4: Nhấn vào biểu tượng kính lúp hoặc phím Enter.
</t>
  </si>
  <si>
    <t>Danh sách mã nguồn liên quan đến từ khóa "Python" hiển thị đầy đủ.</t>
  </si>
  <si>
    <t>Hệ thống hiển thị danh sách các code có từ khoá Python</t>
  </si>
  <si>
    <t>Gợi ý từ khóa khi nhập một phần từ khóa</t>
  </si>
  <si>
    <t>Người dùng đã truy cập giao diện tìm kiếm</t>
  </si>
  <si>
    <t xml:space="preserve">B1: Truy cập vào website https://sharecode.vn
B2: Click vào thanh tìm kiếm
B3:Nhập "Ja" vào ô tìm kiếm.
B4: Nhấn Enter hoặc biểu tượng tìm kiếm
</t>
  </si>
  <si>
    <t>Hệ thống gợi ý các từ khóa như "Java", "JavaScript".</t>
  </si>
  <si>
    <t>Nhập ký tự đặc biệt vào trường tìm kiếm</t>
  </si>
  <si>
    <t xml:space="preserve"> Người dùng đã truy cập giao diện tìm kiếm</t>
  </si>
  <si>
    <t xml:space="preserve">B1: Truy cập vào website https://sharecode.vn
B2: Click vào thanh tìm kiếm
B3:Nhập "@#$" vào ô tìm kiếm.
B4: Nhấn Enter hoặc biểu tượng tìm kiếm
</t>
  </si>
  <si>
    <t>Hiện sản phẩm nếu có thông tin sản phẩm chứa kí tự "@#$"
Hiển thị thông báo không tìm thấy sản phẩm nếu không có sản phẩm nào chứa kí tự đó và hiện thông báo không chứa các kí tự đặc biệt hay emoji</t>
  </si>
  <si>
    <t>Tìm kiếm khi không có kết nối mạng</t>
  </si>
  <si>
    <t>Người dùng đã mất kết nối Internet.</t>
  </si>
  <si>
    <t xml:space="preserve">B1: Truy cập vào website https://sharecode.vn
B2: Click vào thanh tìm kiếm
B3: Nhập từ khóa "Python" vào ô tìm kiếm.
B4: Nhấn Enter hoặc biểu tượng tìm kiếm
</t>
  </si>
  <si>
    <t xml:space="preserve"> Hiển thị thông báo lỗi "Không thể tìm kiếm, vui lòng kiểm tra kết nối mạng".</t>
  </si>
  <si>
    <t>Kiểm tra giới hạn số lượng gợi ý</t>
  </si>
  <si>
    <t>Người dùng đã truy cập giao diện tìm kiếm.</t>
  </si>
  <si>
    <t xml:space="preserve"> Hiển thị biểu tượng kính lúp đúng vị trí</t>
  </si>
  <si>
    <t>Nguyễn Hữu Thế</t>
  </si>
  <si>
    <t>Hiển thị lịch sử giao dịch thành công</t>
  </si>
  <si>
    <t xml:space="preserve"> Người dùng đã thực hiện ít nhất một giao dịch hoàn tất.</t>
  </si>
  <si>
    <t xml:space="preserve">1. Mở trang chủ
2.Nhấn vào phần "Menu"
3. Chọn "Code đã mua" </t>
  </si>
  <si>
    <t>Hiển thị danh sách các code mà người dùng đã mua</t>
  </si>
  <si>
    <t>Tải lại mã nguồn từ giao dịch đã hoàn tất</t>
  </si>
  <si>
    <t>Giao dịch trạng thái "Hoàn tất" và mã nguồn khả dụng.</t>
  </si>
  <si>
    <t>1. Mở trang chủ
2.Truy cập "Code đã mua"
3. Chọn giao dịch hoàn tất và nhấn "Download"</t>
  </si>
  <si>
    <t>Mã nguồn được tải xuống thành công</t>
  </si>
  <si>
    <t>Có giao dịch lỗi trong lịch sử.</t>
  </si>
  <si>
    <t>Kiểm tra tính năng yêu cầu hỗ trợ khi giao dịch lỗi.</t>
  </si>
  <si>
    <t>1. Mở trang chủ
2.Truy cập "Code đã mua"
3. Chọn giao dịch gặp lỗi và nhấn "Yêu cầu hỗ trợ".</t>
  </si>
  <si>
    <t>1. Mở trang chủ
2.Chọn phần "Code đã mua"
3. Nhấn vào xem danh sách code đã mua</t>
  </si>
  <si>
    <t>Giao dịch có trạng thái "Hoàn tất" hiển thị rõ ràng.</t>
  </si>
  <si>
    <t>Biểu mẫu hỗ trợ hiển thị thành công.</t>
  </si>
  <si>
    <t xml:space="preserve"> Biểu mẫu hỗ trợ hiển thị thành công.</t>
  </si>
  <si>
    <t>Hiển thị giao dịch với trạng thái "Hoàn tất"</t>
  </si>
  <si>
    <t>Kiểm tra hiển thị giao dịch đã hoàn tất.</t>
  </si>
  <si>
    <t xml:space="preserve"> Hiển thị giao dịch với trạng thái "Đang xử lý"</t>
  </si>
  <si>
    <t>Người dùng có giao dịch đang xử lý.</t>
  </si>
  <si>
    <t>1. Mở trang chủ
2.Truy cập "Lịch sử giao dịch"
3. Quan sát danh sách giao dịch.</t>
  </si>
  <si>
    <t xml:space="preserve"> Giao dịch trong trạng thái "Đang xử lý" được hiển thị.</t>
  </si>
  <si>
    <t xml:space="preserve"> Hiển thị lịch sử thanh toán</t>
  </si>
  <si>
    <t>Người dùng đã thực hiện thanh toán trong hệ thống</t>
  </si>
  <si>
    <t>1. Mở trang chủ
2.Truy cập "Lịch sử thanh toán"
3. Quan sát danh sách thanh toán.</t>
  </si>
  <si>
    <t xml:space="preserve"> Hiển thị thời gian, phương thức thanh toán và số tiền chính xác.</t>
  </si>
  <si>
    <t>Người dùng chưa thực hiện giao dịch nào.</t>
  </si>
  <si>
    <t>Hiển thị lỗi khi tải lại mã nguồn thất bại</t>
  </si>
  <si>
    <t>Lỗi hệ thống hoặc kết nối mạng khi tải lại mã nguồn.</t>
  </si>
  <si>
    <t>1. Truy cập "Lịch sử giao dịch".
2. Nhấn "Tải lại" từ giao dịch hoàn tất.</t>
  </si>
  <si>
    <t>Hiển thị thông báo lỗi "Không thể tải mã nguồn, vui lòng thử lại".</t>
  </si>
  <si>
    <t>Thanh toán khi không đủ số dư</t>
  </si>
  <si>
    <t>Chọn mua một code với mức giá vượt số dư hiện có</t>
  </si>
  <si>
    <t>1. Mở trang chủ
2. Chọn mua một code với giá tiền cao hơn số dư hiện có
3.Nhấn mua</t>
  </si>
  <si>
    <t>Hệ thống hiển thị lỗi không thể hoàn tất giao dịch do không đủ xu</t>
  </si>
  <si>
    <t xml:space="preserve"> Giao diện danh sách giao dịch</t>
  </si>
  <si>
    <t>Người dùng có lịch sử giao dịch.</t>
  </si>
  <si>
    <t>1. Truy cập "Lịch sử giao dịch". 
 2. Quan sát bố cục danh sách.</t>
  </si>
  <si>
    <t>Danh sách được căn chỉnh đúng, thông tin hiển thị rõ ràng</t>
  </si>
  <si>
    <t xml:space="preserve"> Kiểm tra nút "Tải lại" và "Yêu cầu hỗ trợ" hiển thị đúng</t>
  </si>
  <si>
    <t>Người dùng có giao dịch hoàn tất hoặc gặp lỗi.</t>
  </si>
  <si>
    <t>1. Truy cập "Lịch sử giao dịch".
2. Quan sát các nút chức năng.</t>
  </si>
  <si>
    <t>Nút "Tải lại" và "Yêu cầu hỗ trợ" căn chỉnh đúng và dễ nhấn.</t>
  </si>
  <si>
    <t>Kiểm tra trạng thái giao dịch hiển thị màu sắc chính xác.</t>
  </si>
  <si>
    <t>Có giao dịch với các trạng thái khác nhau.</t>
  </si>
  <si>
    <t>1. Truy cập "Lịch sử giao dịch".
2. Quan sát màu sắc của trạng thái.</t>
  </si>
  <si>
    <t>"Hoàn tất": Màu xanh.
"Đang xử lý": Màu vàng.
"Không thành công": Màu đỏ.</t>
  </si>
  <si>
    <t>Tất cả giao dịch đều được hiển thị không màu</t>
  </si>
  <si>
    <t>Kiểm tra giao diện và hoạt động của bộ lọc trạng thái.</t>
  </si>
  <si>
    <t>Người dùng có giao dịch với nhiều trạng thái.</t>
  </si>
  <si>
    <t>1. Truy cập "Lịch sử giao dịch". 
2. Chọn trạng thái "Hoàn tất" trong bộ lọc.</t>
  </si>
  <si>
    <t>Bộ lọc căn chỉnh đúng, danh sách được làm mới theo trạng thái.</t>
  </si>
  <si>
    <t xml:space="preserve"> Kiểm tra hiển thị lịch sử thanh toán đúng bố cục.</t>
  </si>
  <si>
    <t>Người dùng có giao dịch thanh toán.</t>
  </si>
  <si>
    <t>1. Truy cập "Lịch sử giao dịch". 
2. Quan sát bố cục danh sách.</t>
  </si>
  <si>
    <t>Hiển thị đúng thông tin thời gian, phương thức thanh toán, số tiền.</t>
  </si>
  <si>
    <t>Kiểm tra nút "Quay lại" hoạt động chính xác.</t>
  </si>
  <si>
    <t>Người dùng đang xem chi tiết giao dịch.</t>
  </si>
  <si>
    <t>1. Nhấn vào nút "Quay lại".
2. Quan sát giao diện.</t>
  </si>
  <si>
    <t>Chuyển về danh sách giao dịch.</t>
  </si>
  <si>
    <t>Kiểm tra thông báo "Không có giao dịch" hiển thị đúng</t>
  </si>
  <si>
    <t>1. Truy cập "Lịch sử giao dịch". 
2. Quan sát giao diện.</t>
  </si>
  <si>
    <t>Thông báo căn giữa màn hình, dễ đọc.</t>
  </si>
  <si>
    <t>Kiểm tra giao diện danh sách giao dịch trên thiết bị di động.</t>
  </si>
  <si>
    <t>Truy cập bằng thiết bị di động.</t>
  </si>
  <si>
    <t>1. Truy cập "Lịch sử giao dịch" từ điện thoại.
2. Quan sát bố cục giao diện.</t>
  </si>
  <si>
    <t>Giao diện thích ứng với màn hình nhỏ, không bị lỗi căn chỉnh.</t>
  </si>
  <si>
    <t>Kiểm tra danh sách phương thức thanh toán hiển thị chính xác.</t>
  </si>
  <si>
    <t>Người dùng truy cập vào giao diện thanh toán.</t>
  </si>
  <si>
    <t>1. Chọn download code chưa mua và có mệnh giá (vd150 xu)
2.Truy cập trang thanh toán.
3. Quan sát danh sách các phương thức thanh toán.</t>
  </si>
  <si>
    <t>Hiển thị đầy đủ các phương thức thanh toán khả dụng (Momo, Visa, MasterCard, PayPal).</t>
  </si>
  <si>
    <t>Kiểm tra thông tin chi tiết của mã nguồn hiển thị đầy đủ khi người dùng nhấp vào một mã nguồn bất kỳ.</t>
  </si>
  <si>
    <t>Người dùng đã truy cập trang danh sách mã nguồn.</t>
  </si>
  <si>
    <t>1. Mở trang chủ
2. Truy cập danh sách mã nguồn.
3. Nhấp vào một mã nguồn bất kỳ.</t>
  </si>
  <si>
    <t>Hiển thị đầy đủ thông tin chi tiết gồm:
Tên mã nguồn
Mô tả chi tiết
Giá tiền
Ngày đăng</t>
  </si>
  <si>
    <t>Kiểm tra phần hình ảnh hoặc demo liên quan đến mã nguồn hiển thị đúng.</t>
  </si>
  <si>
    <t>Mã nguồn có hình ảnh minh họa hoặc liên kết demo</t>
  </si>
  <si>
    <t>1. Nhấp vào mã nguồn có hình ảnh hoặc demo.
2. Quan sát phần hình ảnh và demo.</t>
  </si>
  <si>
    <t>Hình ảnh hoặc video minh họa hiển thị rõ ràng.
Liên kết demo hoạt động và dẫn đến trang demo đúng.</t>
  </si>
  <si>
    <t>Kiểm tra trạng thái "Còn hàng" hoặc "Tạm hết hàng" hiển thị chính xác.</t>
  </si>
  <si>
    <t>Mã nguồn có trạng thái rõ ràng trong hệ thống</t>
  </si>
  <si>
    <t>1. Truy cập chi tiết mã nguồn.
2. Quan sát trạng thái mã nguồn.</t>
  </si>
  <si>
    <t>Trạng thái mã nguồn được hiển thị đúng ("Còn bán" hoặc "Đã dừng bán").</t>
  </si>
  <si>
    <t>Kiểm tra nút "Download"</t>
  </si>
  <si>
    <t>Mã nguồn có trạng thái "Còn hàng" (có thể thử với mã nguồn free)</t>
  </si>
  <si>
    <t>1. Nhấp vào mã nguồn bất kỳ.
2. Quan sát và nhấp vào nút "Download".</t>
  </si>
  <si>
    <t>Nút "Download" hiển thị rõ ràng.
Khi nhấp vào, người dùng được chuyển đến trang thanh toán.(hoặc tải ngay nếu đã mua từ trước hoặc mã nguồn đó free)</t>
  </si>
  <si>
    <t>Kiểm tra phần đánh giá và nhận xét từ người dùng.</t>
  </si>
  <si>
    <t>Mã nguồn có đánh giá hoặc bình luận từ người dùng.</t>
  </si>
  <si>
    <t>1. Nhấp vào mã nguồn bất kỳ.
2. Quan sát phần đánh giá và nhận xét</t>
  </si>
  <si>
    <t>Hiển thị đúng số sao đánh giá.
Nhận xét của người dùng hiển thị đầy đủ.</t>
  </si>
  <si>
    <t>Kiểm tra các tag liên quan hiển thị chính xác.</t>
  </si>
  <si>
    <t>Mã nguồn có các thẻ liên quan (ví dụ: Python, JavaScript, PHP).</t>
  </si>
  <si>
    <t>1. Nhấp vào mã nguồn bất kỳ.
2. Quan sát phần tag liên quan.</t>
  </si>
  <si>
    <t>Các tag hiển thị đầy đủ và chính xác, khi nhấp vào tag, chuyển đến danh sách mã nguồn liên quan.</t>
  </si>
  <si>
    <t>Kiểm tra thông tin nhà cung cấp được hiển thị trong phần chi tiết mã nguồn.</t>
  </si>
  <si>
    <t>Mã nguồn được đăng bởi một nhà cung cấp cụ thể.</t>
  </si>
  <si>
    <t>1. Nhấp vào mã nguồn bất kỳ.
2. Quan sát phần thông tin nhà cung cấp (Tên, liên hệ, thông tin thêm nếu có).</t>
  </si>
  <si>
    <t>Hiển thị đúng thông tin nhà cung cấp mã nguồn.</t>
  </si>
  <si>
    <t>Kiểm tra bố cục của trang chi tiết mã nguồn, đảm bảo tất cả thông tin hiển thị đúng vị trí và không bị lỗi giao diện.</t>
  </si>
  <si>
    <t>Người dùng truy cập trang chi tiết mã nguồn.</t>
  </si>
  <si>
    <t>Các thông tin được căn chỉnh đúng, không bị tràn hoặc chồng lấp.
Font chữ và màu sắc phù hợp, dễ đọc.</t>
  </si>
  <si>
    <t>Mã nguồn có trạng thái "Còn hàng"</t>
  </si>
  <si>
    <t>1. Truy cập chi tiết mã nguồn từ danh sách.
2. Quan sát bố cục các phần: Tên mã nguồn, hình ảnh, mô tả, trạng thái, giá tiền, nút "Download".</t>
  </si>
  <si>
    <t xml:space="preserve"> Kiểm tra nút "Download" hiển thị nổi bật và hoạt động chính xác.</t>
  </si>
  <si>
    <t>Nút "Download" được hiển thị rõ ràng với màu sắc nổi bật.
Hiệu ứng khi nhấp (ví dụ: nút sáng lên hoặc phản hồi động).
Người dùng được chuyển đến trang thanh toán sau khi nhấn.</t>
  </si>
  <si>
    <t>Kiểm tra giao diện hiển thị của phần đánh giá và nhận xét từ người dùng</t>
  </si>
  <si>
    <t xml:space="preserve"> Mã nguồn có ít nhất một đánh giá hoặc nhận xét.</t>
  </si>
  <si>
    <t>1. Truy cập trang chi tiết mã nguồn.
2. Quan sát phần đánh giá (số sao) và nhận xét.</t>
  </si>
  <si>
    <t>Phần đánh giá hiển thị đúng số sao (ví dụ: 4/5 sao).
Nhận xét được căn chỉnh, dễ đọc, và không bị lỗi font hoặc cắt chữ.</t>
  </si>
  <si>
    <t>Kiểm tra giao diện hiển thị phần hình ảnh và video minh họa.</t>
  </si>
  <si>
    <t>1. Truy cập trang chi tiết mã nguồn. 
2. Quan sát phần hình ảnh/video minh họa.
3. Nhấn vào hình ảnh hoặc video để phóng to hoặc phát.</t>
  </si>
  <si>
    <t>1. Truy cập trang chi tiết mã nguồn.
2. Quan sát nút "Download"
3. Nhấp vào nút và kiểm tra phản hồi.</t>
  </si>
  <si>
    <t>Hình ảnh hiển thị rõ ràng, không bị méo hoặc vỡ.
Video chạy mượt mà, không bị giật.
Khi nhấp vào hình ảnh/video, giao diện phóng to hoặc trình phát hoạt động đúng cách.</t>
  </si>
  <si>
    <t>Hình ảnh hiển thị rõ ràng, không bị méo hoặc vỡ.
Video chạy mượt mà, không bị giật.
Khi nhấp vào hình ảnh/video, giao diện không phóng to hoặc trình phát hoạt động đúng cách.</t>
  </si>
  <si>
    <t>Nhập đúng tài khoản và mật khẩu</t>
  </si>
  <si>
    <t>B1: Truy cập vào website https://sharecode.vn/
B2: Chọn chức năng đăng nhập
B3: Nhập tài khoản
B4: Nhập mật khẩu
B5: Nhấn "Đăng nhập"</t>
  </si>
  <si>
    <t xml:space="preserve">Hiển thị trang chủ Sharecode.vn
</t>
  </si>
  <si>
    <t>Hiển thị trang chủ Sharecode.vn</t>
  </si>
  <si>
    <t>Người dùng đã đăng nhập vào hệ thống</t>
  </si>
  <si>
    <t>Mã nguồn bị xóa khỏi danh sách.</t>
  </si>
  <si>
    <t xml:space="preserve"> Người dùng đăng nhập cùng một tài khoản trên nhiều thiết bị.</t>
  </si>
  <si>
    <t>Danh sách hiển thị chính xác như trước khi tải lại.</t>
  </si>
  <si>
    <t xml:space="preserve"> Hiển thị chính xác các mã nguồn phù hợp với từ khóa.</t>
  </si>
  <si>
    <t>Người dùng truy cập bằng thiết bị di động.</t>
  </si>
  <si>
    <t>Giao diện danh sách được hiển thị đúng và không bị lỗi căn chỉnh</t>
  </si>
  <si>
    <t>Người dùng chưa đăng nhập.</t>
  </si>
  <si>
    <t>Hiển thị thông báo yêu cầu đăng nhập.</t>
  </si>
  <si>
    <t>Chuyển đến trang chi tiết mã nguồn chính xác.</t>
  </si>
  <si>
    <t>Mã nguồn có trạng thái "Không có sẵn"</t>
  </si>
  <si>
    <t>Người dùng đã thêm số lượng mã nguồn gần bằng giới hạn tối đa.</t>
  </si>
  <si>
    <t xml:space="preserve"> Nếu vượt giới hạn, hiển thị thông báo lỗi "Không thể thêm mã nguồn mới".</t>
  </si>
  <si>
    <t>Người dùng truy cập trang chi tiết mã nguồn</t>
  </si>
  <si>
    <t>Danh sách mã nguồn hiển thị rõ ràng với tên, giá, trạng thái</t>
  </si>
  <si>
    <t>Kiểm tra giao diện nút "Xóa" hiển thị bên cạnh mỗi mã nguồn</t>
  </si>
  <si>
    <t>1. Quan sát nút "Xóa" bên cạnh từng mã nguồn trong danh sách..</t>
  </si>
  <si>
    <t>Nút "Xóa" hiển thị đúng vị trí, có kích thước vừa đủ và dễ nhấn</t>
  </si>
  <si>
    <t xml:space="preserve"> Giao diện được tối ưu hóa, không bị lỗi căn chỉnh, danh sách hiển thị rõ ràng</t>
  </si>
  <si>
    <t>Tải trang Code đã lưu</t>
  </si>
  <si>
    <t>1. Mở trang Code đã lưu</t>
  </si>
  <si>
    <t>Trang Code đã lưu tải thành công và hiển thị danh sách code Code đã lưu</t>
  </si>
  <si>
    <t>Kiểm tra khả năng thêm một mã nguồn vào danh sách Code đã lưu.</t>
  </si>
  <si>
    <t>Mã nguồn được thêm vào danh sách Code đã lưu.</t>
  </si>
  <si>
    <t>Kiểm tra khả năng xóa mã nguồn khỏi danh sách Code đã lưu.</t>
  </si>
  <si>
    <t>Mã nguồn đã được thêm vào danh sách Code đã lưu.</t>
  </si>
  <si>
    <t>1. Mở trang Code đã lưu
2. Nhấn vào biểu tượng "Xóa" bên cạnh mã nguồn.</t>
  </si>
  <si>
    <t>Kiểm tra danh sách Code đã lưu hiển thị đúng và đầy đủ</t>
  </si>
  <si>
    <t>Người dùng có ít nhất một mã nguồn trong danh sách Code đã lưu.</t>
  </si>
  <si>
    <t>1. Mở trang Code đã lưu
2. Quan sát danh sách hiển thị.</t>
  </si>
  <si>
    <t>Hiển thị đúng tên, giá, và trạng thái của mã nguồn trong danh sách Code đã lưu.</t>
  </si>
  <si>
    <t>Thông báo khi danh sách Code đã lưu rỗng</t>
  </si>
  <si>
    <t>Người dùng chưa thêm mã nguồn nào vào Code đã lưu.</t>
  </si>
  <si>
    <t>1. Mở trang Code đã lưu
2. Hiển thị thông báo "Danh sách Code đã lưu của bạn đang trống".</t>
  </si>
  <si>
    <t>Hiển thị thông báo "Danh sách Code đã lưu của bạn đang trống".</t>
  </si>
  <si>
    <t>Kiểm tra hành vi khi người dùng thêm mã nguồn đã có trong danh sách Code đã lưu.</t>
  </si>
  <si>
    <t>Mã nguồn đã nằm trong danh sách Code đã lưu.</t>
  </si>
  <si>
    <t>Hiển thị thông báo "Mã nguồn đã có trong danh sách Code đã lưu".</t>
  </si>
  <si>
    <t>Tiếp tục hiển thị đã thêm vào Code đã lưu</t>
  </si>
  <si>
    <t>Kiểm tra danh sách Code đã lưu được đồng bộ trên nhiều thiết bị.</t>
  </si>
  <si>
    <t>1. Thêm mã nguồn vào danh sách Code đã lưu trên thiết bị A.
2.Kiểm tra danh sách Code đã lưu trên thiết bị B.</t>
  </si>
  <si>
    <t>Danh sách Code đã lưu được đồng bộ trên cả hai thiết bị.</t>
  </si>
  <si>
    <t>Kiểm tra danh sách Code đã lưu hiển thị chính xác sau khi tải lại trang.</t>
  </si>
  <si>
    <t xml:space="preserve"> Người dùng có mã nguồn trong danh sách Code đã lưu.</t>
  </si>
  <si>
    <t>1. Mở trang Code đã lưu
2. Tải lại trang.</t>
  </si>
  <si>
    <t>Kiểm tra tính năng tìm kiếm mã nguồn trong danh sách Code đã lưu</t>
  </si>
  <si>
    <t>Người dùng có nhiều mã nguồn trong danh sách Code đã lưu.</t>
  </si>
  <si>
    <t>1. Mở trang Code đã lưu
2. Nhập tên code vào thanh tìm kiếm
3. Nhấn nút "Tìm kiếm"</t>
  </si>
  <si>
    <t>Kiểm tra hiển thị danh sách Code đã lưu trên màn hình di động.</t>
  </si>
  <si>
    <t xml:space="preserve"> Kiểm tra hành vi khi người dùng chưa đăng nhập cố gắng thêm mã nguồn vào Code đã lưu.</t>
  </si>
  <si>
    <t>1. Truy cập chi tiết mã nguồn.
2. Nhấn nút "Code đã lưu".</t>
  </si>
  <si>
    <t>Kiểm tra liên kết chuyển đến chi tiết mã nguồn từ danh sách Code đã lưu</t>
  </si>
  <si>
    <t>1. Nhấp vào tên hoặc hình ảnh mã nguồn trong danh sách Code đã lưu</t>
  </si>
  <si>
    <t>Kiểm tra khả năng thêm mã nguồn vào Code đã lưu khi trạng thái là "Tạm thời không có sẵn".</t>
  </si>
  <si>
    <t>1. Nhấp vào nút "Code đã lưu" trên mã nguồn.</t>
  </si>
  <si>
    <t>Mã nguồn được thêm vào danh sách Code đã lưu thành công.</t>
  </si>
  <si>
    <t>Kiểm tra hệ thống xử lý khi danh sách Code đã lưu đạt số lượng tối đa (nếu có giới hạn).</t>
  </si>
  <si>
    <t>1. Thêm mã nguồn mới vào danh sách Code đã lưu.</t>
  </si>
  <si>
    <t xml:space="preserve"> Kiểm tra nút "Code đã lưu" hiển thị đúng vị trí và nổi bật trên trang chi tiết mã nguồn.</t>
  </si>
  <si>
    <t>1. Quan sát vị trí và giao diện nút "Code đã lưu".</t>
  </si>
  <si>
    <t>Nút "Code đã lưu" hiển thị nổi bật và dễ nhìn.</t>
  </si>
  <si>
    <t>Kiểm tra giao diện danh sách mã nguồn trong mục "Code đã lưu"</t>
  </si>
  <si>
    <t>Người dùng đã thêm mã nguồn vào danh sách Code đã lưu</t>
  </si>
  <si>
    <t>1. Truy cập mục "Code đã lưu". 
2. Quan sát giao diện hiển thị.</t>
  </si>
  <si>
    <t>Kiểm tra giao diện thông báo khi danh sách Code đã lưu trống</t>
  </si>
  <si>
    <t>Người dùng chưa thêm mã nguồn nào vào danh sách Code đã lưu.</t>
  </si>
  <si>
    <t>1. Truy cập mục "Code đã lưu".</t>
  </si>
  <si>
    <t xml:space="preserve"> Thông báo "Danh sách Code đã lưu của bạn đang trống" căn giữa màn hình và dễ đọc.</t>
  </si>
  <si>
    <t>Người dùng đã thêm mã nguồn vào danh sách Code đã lưu.</t>
  </si>
  <si>
    <t>Kiểm tra giao diện danh sách mã nguồn Code đã lưu trên màn hình di động</t>
  </si>
  <si>
    <t>1. Truy cập mục "Code đã lưu" từ thiết bị di động.</t>
  </si>
  <si>
    <t>1. Truy cập trang chi tiết mã nguồn.
2. Nhấp vào nút "Lưu code".</t>
  </si>
  <si>
    <t>1.Truy cập chi tiết mã nguồn.
2.Nhấp vào nút "Code đã lưu".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</si>
</sst>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3">
    <font>
      <sz val="11"/>
      <color theme="1"/>
      <name val="Calibri"/>
      <charset val="134"/>
      <scheme val="minor"/>
    </font>
    <font>
      <sz val="11"/>
      <color theme="1"/>
      <name val="Calibri"/>
      <family val="2"/>
      <scheme val="minor"/>
    </font>
    <font>
      <b/>
      <u/>
      <sz val="8"/>
      <color indexed="12"/>
      <name val="Tahoma"/>
      <family val="2"/>
    </font>
    <font>
      <sz val="8"/>
      <name val="Tahoma"/>
      <family val="2"/>
    </font>
    <font>
      <b/>
      <sz val="8"/>
      <name val="Tahoma"/>
      <family val="2"/>
    </font>
    <font>
      <b/>
      <sz val="8"/>
      <color indexed="9"/>
      <name val="Tahoma"/>
      <family val="2"/>
    </font>
    <font>
      <u/>
      <sz val="11"/>
      <color theme="10"/>
      <name val="Calibri"/>
      <family val="2"/>
      <scheme val="minor"/>
    </font>
    <font>
      <sz val="11"/>
      <name val="ＭＳ Ｐゴシック"/>
      <charset val="128"/>
    </font>
    <font>
      <sz val="8"/>
      <color theme="1"/>
      <name val="Tahoma"/>
      <family val="2"/>
    </font>
    <font>
      <sz val="8"/>
      <name val="Calibri"/>
      <family val="2"/>
      <scheme val="minor"/>
    </font>
    <font>
      <b/>
      <sz val="11"/>
      <color theme="1"/>
      <name val="Calibri"/>
      <family val="2"/>
      <scheme val="minor"/>
    </font>
    <font>
      <b/>
      <sz val="11"/>
      <color theme="1"/>
      <name val="Calibri"/>
      <charset val="134"/>
      <scheme val="minor"/>
    </font>
    <font>
      <b/>
      <sz val="8"/>
      <color theme="1"/>
      <name val="Tahoma"/>
      <family val="2"/>
    </font>
  </fonts>
  <fills count="8">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
      <patternFill patternType="solid">
        <fgColor theme="4"/>
        <bgColor indexed="64"/>
      </patternFill>
    </fill>
    <fill>
      <patternFill patternType="solid">
        <fgColor theme="9"/>
        <bgColor indexed="64"/>
      </patternFill>
    </fill>
    <fill>
      <patternFill patternType="solid">
        <fgColor rgb="FFC0000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3">
    <xf numFmtId="0" fontId="0" fillId="0" borderId="0"/>
    <xf numFmtId="0" fontId="6" fillId="0" borderId="0" applyNumberFormat="0" applyFill="0" applyBorder="0" applyAlignment="0" applyProtection="0"/>
    <xf numFmtId="0" fontId="7" fillId="0" borderId="0"/>
  </cellStyleXfs>
  <cellXfs count="52">
    <xf numFmtId="0" fontId="0" fillId="0" borderId="0" xfId="0"/>
    <xf numFmtId="0" fontId="2"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Alignment="1">
      <alignment vertical="top" wrapText="1"/>
    </xf>
    <xf numFmtId="0" fontId="3" fillId="0" borderId="0" xfId="0" applyFont="1" applyAlignment="1">
      <alignment wrapText="1"/>
    </xf>
    <xf numFmtId="0" fontId="4"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Alignment="1">
      <alignment vertical="top" wrapText="1"/>
    </xf>
    <xf numFmtId="0" fontId="5" fillId="3" borderId="1" xfId="2" applyFont="1" applyFill="1" applyBorder="1" applyAlignment="1">
      <alignment horizontal="center" vertical="center" wrapText="1"/>
    </xf>
    <xf numFmtId="0" fontId="3" fillId="0" borderId="0" xfId="0" applyFont="1" applyAlignment="1">
      <alignment vertical="top" wrapText="1"/>
    </xf>
    <xf numFmtId="0" fontId="3" fillId="4" borderId="1" xfId="0" applyFont="1" applyFill="1" applyBorder="1" applyAlignment="1">
      <alignment vertical="top" wrapText="1"/>
    </xf>
    <xf numFmtId="0" fontId="0" fillId="0" borderId="0" xfId="0" applyAlignment="1">
      <alignment wrapText="1"/>
    </xf>
    <xf numFmtId="0" fontId="2"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3" fillId="2" borderId="0" xfId="0" applyFont="1" applyFill="1" applyAlignment="1">
      <alignment vertical="center" wrapText="1"/>
    </xf>
    <xf numFmtId="0" fontId="3" fillId="0" borderId="0" xfId="0" applyFont="1" applyAlignment="1">
      <alignment vertical="center" wrapText="1"/>
    </xf>
    <xf numFmtId="0" fontId="4" fillId="2" borderId="1" xfId="2" applyFont="1" applyFill="1" applyBorder="1" applyAlignment="1">
      <alignment horizontal="left" vertical="center" wrapText="1"/>
    </xf>
    <xf numFmtId="0" fontId="3" fillId="2" borderId="1" xfId="2" applyFont="1" applyFill="1" applyBorder="1" applyAlignment="1">
      <alignment horizontal="left" vertical="center" wrapText="1"/>
    </xf>
    <xf numFmtId="2" fontId="3" fillId="2" borderId="1" xfId="0" applyNumberFormat="1" applyFont="1" applyFill="1" applyBorder="1" applyAlignment="1">
      <alignment vertical="center" wrapText="1"/>
    </xf>
    <xf numFmtId="2" fontId="3" fillId="2" borderId="0" xfId="0" applyNumberFormat="1" applyFont="1" applyFill="1" applyAlignment="1">
      <alignment vertical="center" wrapText="1"/>
    </xf>
    <xf numFmtId="0" fontId="3" fillId="0" borderId="1" xfId="0" applyFont="1" applyBorder="1" applyAlignment="1">
      <alignment vertical="center" wrapText="1"/>
    </xf>
    <xf numFmtId="164" fontId="3" fillId="0" borderId="1" xfId="0" applyNumberFormat="1" applyFont="1" applyBorder="1" applyAlignment="1">
      <alignment vertical="center" wrapText="1"/>
    </xf>
    <xf numFmtId="0" fontId="3" fillId="4" borderId="1" xfId="0" applyFont="1" applyFill="1" applyBorder="1" applyAlignment="1">
      <alignment vertical="center" wrapText="1"/>
    </xf>
    <xf numFmtId="164" fontId="3" fillId="4" borderId="1" xfId="0" applyNumberFormat="1" applyFont="1" applyFill="1" applyBorder="1" applyAlignment="1">
      <alignment vertical="center" wrapText="1"/>
    </xf>
    <xf numFmtId="0" fontId="3" fillId="0" borderId="0" xfId="0" applyFont="1"/>
    <xf numFmtId="0" fontId="3" fillId="0" borderId="1" xfId="0" applyFont="1" applyBorder="1" applyAlignment="1">
      <alignment vertical="top"/>
    </xf>
    <xf numFmtId="0" fontId="3" fillId="4" borderId="1" xfId="0" applyFont="1" applyFill="1" applyBorder="1" applyAlignment="1">
      <alignment vertical="top"/>
    </xf>
    <xf numFmtId="0" fontId="3" fillId="0" borderId="2" xfId="0" applyFont="1" applyBorder="1" applyAlignment="1">
      <alignment vertical="top"/>
    </xf>
    <xf numFmtId="0" fontId="3" fillId="0" borderId="0" xfId="0" applyFont="1" applyAlignment="1">
      <alignment vertical="top"/>
    </xf>
    <xf numFmtId="164" fontId="3" fillId="4" borderId="1" xfId="0" applyNumberFormat="1" applyFont="1" applyFill="1" applyBorder="1" applyAlignment="1">
      <alignment vertical="top"/>
    </xf>
    <xf numFmtId="0" fontId="3" fillId="0" borderId="0" xfId="0" applyFont="1" applyAlignment="1">
      <alignment horizontal="left" wrapText="1"/>
    </xf>
    <xf numFmtId="0" fontId="3" fillId="0" borderId="1" xfId="0" quotePrefix="1" applyFont="1" applyBorder="1" applyAlignment="1">
      <alignment vertical="center" wrapText="1"/>
    </xf>
    <xf numFmtId="0" fontId="0" fillId="0" borderId="0" xfId="0" applyAlignment="1">
      <alignment vertical="center" wrapText="1"/>
    </xf>
    <xf numFmtId="0" fontId="8" fillId="0" borderId="0" xfId="0" applyFont="1" applyAlignment="1">
      <alignment vertical="center" wrapText="1"/>
    </xf>
    <xf numFmtId="14" fontId="8" fillId="0" borderId="0" xfId="0" applyNumberFormat="1" applyFont="1" applyAlignment="1">
      <alignment vertical="center" wrapText="1"/>
    </xf>
    <xf numFmtId="0" fontId="8" fillId="0" borderId="0" xfId="0" applyFont="1" applyAlignment="1">
      <alignment wrapText="1"/>
    </xf>
    <xf numFmtId="0" fontId="8" fillId="0" borderId="0" xfId="0" applyFont="1"/>
    <xf numFmtId="0" fontId="1" fillId="0" borderId="0" xfId="0" applyFont="1"/>
    <xf numFmtId="0" fontId="10" fillId="5" borderId="0" xfId="0" applyFont="1" applyFill="1"/>
    <xf numFmtId="0" fontId="12" fillId="5" borderId="0" xfId="0" applyFont="1" applyFill="1" applyAlignment="1">
      <alignment vertical="center" wrapText="1"/>
    </xf>
    <xf numFmtId="0" fontId="11" fillId="5" borderId="0" xfId="0" applyFont="1" applyFill="1" applyAlignment="1">
      <alignment horizontal="center" vertical="center" wrapText="1"/>
    </xf>
    <xf numFmtId="0" fontId="0" fillId="5" borderId="0" xfId="0" applyFill="1"/>
    <xf numFmtId="0" fontId="12" fillId="5" borderId="0" xfId="0" applyFont="1" applyFill="1"/>
    <xf numFmtId="0" fontId="3" fillId="6" borderId="0" xfId="0" applyFont="1" applyFill="1" applyAlignment="1">
      <alignment vertical="top"/>
    </xf>
    <xf numFmtId="0" fontId="8" fillId="6" borderId="0" xfId="0" applyFont="1" applyFill="1" applyAlignment="1">
      <alignment vertical="center" wrapText="1"/>
    </xf>
    <xf numFmtId="0" fontId="3" fillId="6" borderId="1" xfId="0" applyFont="1" applyFill="1" applyBorder="1" applyAlignment="1">
      <alignment vertical="center" wrapText="1"/>
    </xf>
    <xf numFmtId="0" fontId="3" fillId="6" borderId="0" xfId="0" applyFont="1" applyFill="1" applyAlignment="1">
      <alignment vertical="center" wrapText="1"/>
    </xf>
    <xf numFmtId="0" fontId="8" fillId="7" borderId="0" xfId="0" applyFont="1" applyFill="1" applyAlignment="1">
      <alignment vertical="center" wrapText="1"/>
    </xf>
    <xf numFmtId="0" fontId="3" fillId="2" borderId="1" xfId="1" applyFont="1" applyFill="1" applyBorder="1" applyAlignment="1">
      <alignment horizontal="left" vertical="top" wrapText="1"/>
    </xf>
  </cellXfs>
  <cellStyles count="3">
    <cellStyle name="Hyperlink" xfId="1" builtinId="8"/>
    <cellStyle name="Normal" xfId="0" builtinId="0"/>
    <cellStyle name="Normal_Sheet1" xfId="2"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19050</xdr:colOff>
      <xdr:row>3</xdr:row>
      <xdr:rowOff>38100</xdr:rowOff>
    </xdr:from>
    <xdr:to>
      <xdr:col>9</xdr:col>
      <xdr:colOff>2143125</xdr:colOff>
      <xdr:row>4</xdr:row>
      <xdr:rowOff>895351</xdr:rowOff>
    </xdr:to>
    <xdr:pic>
      <xdr:nvPicPr>
        <xdr:cNvPr id="3" name="Picture 2">
          <a:extLst>
            <a:ext uri="{FF2B5EF4-FFF2-40B4-BE49-F238E27FC236}">
              <a16:creationId xmlns:a16="http://schemas.microsoft.com/office/drawing/2014/main" id="{03B09391-AE7C-FC96-11D1-951313C6CEBC}"/>
            </a:ext>
          </a:extLst>
        </xdr:cNvPr>
        <xdr:cNvPicPr>
          <a:picLocks noChangeAspect="1"/>
        </xdr:cNvPicPr>
      </xdr:nvPicPr>
      <xdr:blipFill>
        <a:blip xmlns:r="http://schemas.openxmlformats.org/officeDocument/2006/relationships" r:embed="rId1"/>
        <a:stretch>
          <a:fillRect/>
        </a:stretch>
      </xdr:blipFill>
      <xdr:spPr>
        <a:xfrm>
          <a:off x="10401300" y="523875"/>
          <a:ext cx="2124075" cy="1209676"/>
        </a:xfrm>
        <a:prstGeom prst="rect">
          <a:avLst/>
        </a:prstGeom>
      </xdr:spPr>
    </xdr:pic>
    <xdr:clientData/>
  </xdr:twoCellAnchor>
  <xdr:twoCellAnchor editAs="oneCell">
    <xdr:from>
      <xdr:col>9</xdr:col>
      <xdr:colOff>0</xdr:colOff>
      <xdr:row>5</xdr:row>
      <xdr:rowOff>0</xdr:rowOff>
    </xdr:from>
    <xdr:to>
      <xdr:col>9</xdr:col>
      <xdr:colOff>2238375</xdr:colOff>
      <xdr:row>6</xdr:row>
      <xdr:rowOff>0</xdr:rowOff>
    </xdr:to>
    <xdr:pic>
      <xdr:nvPicPr>
        <xdr:cNvPr id="4" name="Picture 3">
          <a:extLst>
            <a:ext uri="{FF2B5EF4-FFF2-40B4-BE49-F238E27FC236}">
              <a16:creationId xmlns:a16="http://schemas.microsoft.com/office/drawing/2014/main" id="{FE31DFDE-B0CF-FE3F-BE51-EABA36E28383}"/>
            </a:ext>
          </a:extLst>
        </xdr:cNvPr>
        <xdr:cNvPicPr>
          <a:picLocks noChangeAspect="1"/>
        </xdr:cNvPicPr>
      </xdr:nvPicPr>
      <xdr:blipFill>
        <a:blip xmlns:r="http://schemas.openxmlformats.org/officeDocument/2006/relationships" r:embed="rId2"/>
        <a:stretch>
          <a:fillRect/>
        </a:stretch>
      </xdr:blipFill>
      <xdr:spPr>
        <a:xfrm>
          <a:off x="10382250" y="1771650"/>
          <a:ext cx="2238375"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19051</xdr:colOff>
      <xdr:row>8</xdr:row>
      <xdr:rowOff>447675</xdr:rowOff>
    </xdr:from>
    <xdr:to>
      <xdr:col>11</xdr:col>
      <xdr:colOff>95251</xdr:colOff>
      <xdr:row>10</xdr:row>
      <xdr:rowOff>38100</xdr:rowOff>
    </xdr:to>
    <xdr:pic>
      <xdr:nvPicPr>
        <xdr:cNvPr id="3" name="Picture 2">
          <a:extLst>
            <a:ext uri="{FF2B5EF4-FFF2-40B4-BE49-F238E27FC236}">
              <a16:creationId xmlns:a16="http://schemas.microsoft.com/office/drawing/2014/main" id="{7D41660D-9680-4703-4619-38FC71FBCBD0}"/>
            </a:ext>
          </a:extLst>
        </xdr:cNvPr>
        <xdr:cNvPicPr>
          <a:picLocks noChangeAspect="1"/>
        </xdr:cNvPicPr>
      </xdr:nvPicPr>
      <xdr:blipFill>
        <a:blip xmlns:r="http://schemas.openxmlformats.org/officeDocument/2006/relationships" r:embed="rId1"/>
        <a:stretch>
          <a:fillRect/>
        </a:stretch>
      </xdr:blipFill>
      <xdr:spPr>
        <a:xfrm>
          <a:off x="9525001" y="4638675"/>
          <a:ext cx="1847850" cy="923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workbookViewId="0">
      <selection activeCell="F5" sqref="F5"/>
    </sheetView>
  </sheetViews>
  <sheetFormatPr defaultColWidth="9" defaultRowHeight="15"/>
  <cols>
    <col min="1" max="1" width="10.140625" customWidth="1"/>
    <col min="2" max="2" width="17.140625" customWidth="1"/>
    <col min="3" max="3" width="13.5703125" customWidth="1"/>
    <col min="4" max="4" width="36.42578125" customWidth="1"/>
    <col min="5" max="5" width="22.85546875" customWidth="1"/>
    <col min="6" max="6" width="27.28515625" customWidth="1"/>
    <col min="7" max="7" width="9.7109375" customWidth="1"/>
  </cols>
  <sheetData>
    <row r="1" spans="1:9" s="27" customFormat="1" ht="12.75" customHeight="1">
      <c r="A1" s="1" t="s">
        <v>0</v>
      </c>
      <c r="B1" s="1" t="s">
        <v>1</v>
      </c>
      <c r="C1" s="51" t="s">
        <v>166</v>
      </c>
      <c r="D1" s="2">
        <f>COUNTIF(G:G,"Pass")</f>
        <v>11</v>
      </c>
      <c r="E1" s="3" t="e">
        <f>"Untested: "&amp;COUNTIF(#REF!,"Untest")</f>
        <v>#REF!</v>
      </c>
      <c r="F1" s="4"/>
      <c r="G1" s="4"/>
    </row>
    <row r="2" spans="1:9" s="27" customFormat="1" ht="12.75" customHeight="1">
      <c r="A2" s="6" t="s">
        <v>2</v>
      </c>
      <c r="B2" s="7" t="s">
        <v>3</v>
      </c>
      <c r="C2" s="7" t="s">
        <v>40</v>
      </c>
      <c r="D2" s="2">
        <f>COUNTIF(G:G,"Fail")</f>
        <v>0</v>
      </c>
      <c r="E2" s="3" t="e">
        <f>"N/A: "&amp;COUNTIF(#REF!,"N/A")</f>
        <v>#REF!</v>
      </c>
      <c r="F2" s="4"/>
      <c r="G2" s="4"/>
    </row>
    <row r="3" spans="1:9" s="27" customFormat="1" ht="12.75" customHeight="1">
      <c r="A3" s="6" t="s">
        <v>4</v>
      </c>
      <c r="B3" s="6" t="s">
        <v>200</v>
      </c>
      <c r="C3" s="6"/>
      <c r="D3" s="2" t="e">
        <f>"Percent Complete: "&amp;ROUND((COUNTIF(#REF!,"Pass")*100)/((COUNTA($A$5:$A$973)*5)-COUNTIF(#REF!,"N/A")),2)&amp;"%"</f>
        <v>#REF!</v>
      </c>
      <c r="E3" s="8" t="str">
        <f>"Number of cases: "&amp;(COUNTA($A$5:$A$973))</f>
        <v>Number of cases: 12</v>
      </c>
      <c r="F3" s="9"/>
      <c r="G3" s="9"/>
    </row>
    <row r="4" spans="1:9" s="27" customFormat="1" ht="28.35" customHeight="1">
      <c r="A4" s="10" t="s">
        <v>5</v>
      </c>
      <c r="B4" s="10" t="s">
        <v>6</v>
      </c>
      <c r="C4" s="10" t="s">
        <v>7</v>
      </c>
      <c r="D4" s="10" t="s">
        <v>8</v>
      </c>
      <c r="E4" s="10" t="s">
        <v>9</v>
      </c>
      <c r="F4" s="10" t="s">
        <v>10</v>
      </c>
      <c r="G4" s="10" t="s">
        <v>11</v>
      </c>
      <c r="H4" s="10" t="s">
        <v>12</v>
      </c>
      <c r="I4" s="10" t="s">
        <v>13</v>
      </c>
    </row>
    <row r="5" spans="1:9" s="28" customFormat="1" ht="52.5">
      <c r="A5" s="30" t="s">
        <v>14</v>
      </c>
      <c r="B5" s="11" t="s">
        <v>315</v>
      </c>
      <c r="C5" s="11" t="s">
        <v>15</v>
      </c>
      <c r="D5" s="11" t="s">
        <v>316</v>
      </c>
      <c r="E5" s="11" t="s">
        <v>317</v>
      </c>
      <c r="F5" s="11" t="s">
        <v>318</v>
      </c>
      <c r="G5" s="46" t="s">
        <v>17</v>
      </c>
      <c r="H5" s="31"/>
      <c r="I5" s="31"/>
    </row>
    <row r="6" spans="1:9" s="27" customFormat="1" ht="73.5">
      <c r="A6" s="29" t="s">
        <v>18</v>
      </c>
      <c r="B6" s="12" t="s">
        <v>19</v>
      </c>
      <c r="C6" s="12" t="s">
        <v>20</v>
      </c>
      <c r="D6" s="11" t="s">
        <v>168</v>
      </c>
      <c r="E6" s="11" t="s">
        <v>169</v>
      </c>
      <c r="F6" s="11" t="s">
        <v>16</v>
      </c>
      <c r="G6" s="46" t="s">
        <v>17</v>
      </c>
      <c r="H6" s="32"/>
      <c r="I6" s="29"/>
    </row>
    <row r="7" spans="1:9" s="27" customFormat="1" ht="50.25" customHeight="1">
      <c r="A7" s="29" t="s">
        <v>21</v>
      </c>
      <c r="B7" s="12" t="s">
        <v>22</v>
      </c>
      <c r="C7" s="12" t="s">
        <v>20</v>
      </c>
      <c r="D7" s="11" t="s">
        <v>170</v>
      </c>
      <c r="E7" s="11" t="s">
        <v>169</v>
      </c>
      <c r="F7" s="11" t="s">
        <v>16</v>
      </c>
      <c r="G7" s="46" t="s">
        <v>17</v>
      </c>
      <c r="H7" s="32"/>
      <c r="I7" s="29"/>
    </row>
    <row r="8" spans="1:9" s="27" customFormat="1" ht="63">
      <c r="A8" s="27" t="s">
        <v>23</v>
      </c>
      <c r="B8" s="33" t="s">
        <v>24</v>
      </c>
      <c r="C8" s="12" t="s">
        <v>20</v>
      </c>
      <c r="D8" s="11" t="s">
        <v>171</v>
      </c>
      <c r="E8" s="11" t="s">
        <v>169</v>
      </c>
      <c r="F8" s="11" t="s">
        <v>25</v>
      </c>
      <c r="G8" s="46" t="s">
        <v>17</v>
      </c>
      <c r="I8" s="29"/>
    </row>
    <row r="9" spans="1:9" s="27" customFormat="1" ht="63">
      <c r="A9" s="27" t="s">
        <v>26</v>
      </c>
      <c r="B9" s="5" t="s">
        <v>27</v>
      </c>
      <c r="C9" s="12" t="s">
        <v>20</v>
      </c>
      <c r="D9" s="11" t="s">
        <v>172</v>
      </c>
      <c r="E9" s="11" t="s">
        <v>169</v>
      </c>
      <c r="F9" s="11" t="s">
        <v>25</v>
      </c>
      <c r="G9" s="46" t="s">
        <v>17</v>
      </c>
      <c r="I9" s="29"/>
    </row>
    <row r="10" spans="1:9" s="27" customFormat="1" ht="63">
      <c r="A10" s="27" t="s">
        <v>28</v>
      </c>
      <c r="B10" s="5" t="s">
        <v>29</v>
      </c>
      <c r="C10" s="12" t="s">
        <v>20</v>
      </c>
      <c r="D10" s="11" t="s">
        <v>173</v>
      </c>
      <c r="E10" s="11" t="s">
        <v>169</v>
      </c>
      <c r="F10" s="11" t="s">
        <v>25</v>
      </c>
      <c r="G10" s="46" t="s">
        <v>17</v>
      </c>
    </row>
    <row r="11" spans="1:9" s="27" customFormat="1" ht="63">
      <c r="A11" s="27" t="s">
        <v>30</v>
      </c>
      <c r="B11" s="5" t="s">
        <v>31</v>
      </c>
      <c r="C11" s="12" t="s">
        <v>20</v>
      </c>
      <c r="D11" s="11" t="s">
        <v>174</v>
      </c>
      <c r="E11" s="11" t="s">
        <v>169</v>
      </c>
      <c r="F11" s="11" t="s">
        <v>25</v>
      </c>
      <c r="G11" s="46" t="s">
        <v>17</v>
      </c>
    </row>
    <row r="12" spans="1:9" s="44" customFormat="1" ht="27.6" customHeight="1">
      <c r="A12" s="43" t="s">
        <v>106</v>
      </c>
      <c r="B12" s="43"/>
      <c r="C12" s="43"/>
      <c r="D12" s="43"/>
      <c r="E12" s="43"/>
      <c r="F12" s="43"/>
      <c r="G12" s="43"/>
    </row>
    <row r="13" spans="1:9" ht="21">
      <c r="A13" s="36" t="s">
        <v>96</v>
      </c>
      <c r="B13" s="36" t="s">
        <v>98</v>
      </c>
      <c r="C13" s="36" t="s">
        <v>120</v>
      </c>
      <c r="D13" s="36" t="s">
        <v>162</v>
      </c>
      <c r="E13" s="36" t="s">
        <v>99</v>
      </c>
      <c r="F13" s="36" t="s">
        <v>99</v>
      </c>
      <c r="G13" s="47" t="s">
        <v>17</v>
      </c>
    </row>
    <row r="14" spans="1:9" ht="21">
      <c r="A14" s="36" t="s">
        <v>97</v>
      </c>
      <c r="B14" s="36" t="s">
        <v>100</v>
      </c>
      <c r="C14" s="36" t="s">
        <v>120</v>
      </c>
      <c r="D14" s="36" t="s">
        <v>163</v>
      </c>
      <c r="E14" s="36" t="s">
        <v>101</v>
      </c>
      <c r="F14" s="36" t="s">
        <v>101</v>
      </c>
      <c r="G14" s="47" t="s">
        <v>17</v>
      </c>
    </row>
    <row r="15" spans="1:9" ht="21">
      <c r="A15" s="36" t="s">
        <v>34</v>
      </c>
      <c r="B15" s="36" t="s">
        <v>102</v>
      </c>
      <c r="C15" s="36" t="s">
        <v>120</v>
      </c>
      <c r="D15" s="36" t="s">
        <v>164</v>
      </c>
      <c r="E15" s="36" t="s">
        <v>103</v>
      </c>
      <c r="F15" s="36" t="s">
        <v>103</v>
      </c>
      <c r="G15" s="47" t="s">
        <v>17</v>
      </c>
    </row>
    <row r="16" spans="1:9" ht="21">
      <c r="A16" s="36" t="s">
        <v>35</v>
      </c>
      <c r="B16" s="36" t="s">
        <v>104</v>
      </c>
      <c r="C16" s="36" t="s">
        <v>120</v>
      </c>
      <c r="D16" s="36" t="s">
        <v>165</v>
      </c>
      <c r="E16" s="36" t="s">
        <v>105</v>
      </c>
      <c r="F16" s="36" t="s">
        <v>105</v>
      </c>
      <c r="G16" s="47" t="s">
        <v>17</v>
      </c>
    </row>
  </sheetData>
  <phoneticPr fontId="9" type="noConversion"/>
  <hyperlinks>
    <hyperlink ref="A1" location="'Test report'!A1" display="Back to TestReport" xr:uid="{00000000-0004-0000-0000-000000000000}"/>
    <hyperlink ref="B1" location="BugList!A1" display="To Buglist"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
  <sheetViews>
    <sheetView topLeftCell="A8" zoomScaleNormal="100" workbookViewId="0">
      <selection activeCell="B7" sqref="B7"/>
    </sheetView>
  </sheetViews>
  <sheetFormatPr defaultColWidth="9" defaultRowHeight="15"/>
  <cols>
    <col min="2" max="2" width="17.140625" customWidth="1"/>
    <col min="3" max="3" width="13.5703125" customWidth="1"/>
    <col min="4" max="4" width="16.28515625" customWidth="1"/>
    <col min="5" max="5" width="17.140625" customWidth="1"/>
    <col min="6" max="6" width="13.7109375" customWidth="1"/>
    <col min="8" max="8" width="11.85546875" customWidth="1"/>
  </cols>
  <sheetData>
    <row r="1" spans="1:9" s="27" customFormat="1" ht="12.75" customHeight="1">
      <c r="A1" s="1" t="s">
        <v>0</v>
      </c>
      <c r="B1" s="1" t="s">
        <v>1</v>
      </c>
      <c r="C1" s="51" t="s">
        <v>166</v>
      </c>
      <c r="D1" s="2">
        <f>COUNTIF(G:G,"Pass")</f>
        <v>13</v>
      </c>
      <c r="E1" s="3" t="e">
        <f>"Untested: "&amp;COUNTIF(#REF!,"Untest")</f>
        <v>#REF!</v>
      </c>
      <c r="F1" s="4"/>
      <c r="G1" s="4"/>
    </row>
    <row r="2" spans="1:9" s="27" customFormat="1" ht="12.75" customHeight="1">
      <c r="A2" s="6" t="s">
        <v>2</v>
      </c>
      <c r="B2" s="7" t="s">
        <v>3</v>
      </c>
      <c r="C2" s="7" t="s">
        <v>40</v>
      </c>
      <c r="D2" s="2">
        <f>COUNTIF(G:G,"Fail")</f>
        <v>0</v>
      </c>
      <c r="E2" s="3" t="e">
        <f>"N/A: "&amp;COUNTIF(#REF!,"N/A")</f>
        <v>#REF!</v>
      </c>
      <c r="F2" s="4"/>
      <c r="G2" s="4"/>
    </row>
    <row r="3" spans="1:9" s="27" customFormat="1" ht="12.75" customHeight="1">
      <c r="A3" s="6" t="s">
        <v>4</v>
      </c>
      <c r="B3" s="6" t="s">
        <v>200</v>
      </c>
      <c r="C3" s="6"/>
      <c r="D3" s="2" t="e">
        <f>"Percent Complete: "&amp;ROUND((COUNTIF(#REF!,"Pass")*100)/((COUNTA($A$5:$A$971)*5)-COUNTIF(#REF!,"N/A")),2)&amp;"%"</f>
        <v>#REF!</v>
      </c>
      <c r="E3" s="8" t="str">
        <f>"Number of cases: "&amp;(COUNTA($A$5:$A$971))</f>
        <v>Number of cases: 14</v>
      </c>
      <c r="F3" s="9"/>
      <c r="G3" s="9"/>
    </row>
    <row r="4" spans="1:9" s="27" customFormat="1" ht="28.35" customHeight="1">
      <c r="A4" s="10" t="s">
        <v>5</v>
      </c>
      <c r="B4" s="10" t="s">
        <v>6</v>
      </c>
      <c r="C4" s="10" t="s">
        <v>7</v>
      </c>
      <c r="D4" s="10" t="s">
        <v>8</v>
      </c>
      <c r="E4" s="10" t="s">
        <v>32</v>
      </c>
      <c r="F4" s="10" t="s">
        <v>33</v>
      </c>
      <c r="G4" s="10" t="s">
        <v>11</v>
      </c>
      <c r="H4" s="10" t="s">
        <v>12</v>
      </c>
      <c r="I4" s="10" t="s">
        <v>13</v>
      </c>
    </row>
    <row r="5" spans="1:9" s="27" customFormat="1" ht="126">
      <c r="A5" s="36" t="s">
        <v>36</v>
      </c>
      <c r="B5" s="36" t="s">
        <v>77</v>
      </c>
      <c r="C5" s="36" t="s">
        <v>95</v>
      </c>
      <c r="D5" s="36" t="s">
        <v>167</v>
      </c>
      <c r="E5" s="36" t="s">
        <v>78</v>
      </c>
      <c r="F5" s="36" t="s">
        <v>78</v>
      </c>
      <c r="G5" s="47" t="s">
        <v>17</v>
      </c>
      <c r="H5" s="37">
        <v>45651</v>
      </c>
      <c r="I5" s="36"/>
    </row>
    <row r="6" spans="1:9" s="27" customFormat="1" ht="126">
      <c r="A6" s="36" t="s">
        <v>37</v>
      </c>
      <c r="B6" s="36" t="s">
        <v>79</v>
      </c>
      <c r="C6" s="36" t="s">
        <v>95</v>
      </c>
      <c r="D6" s="36" t="s">
        <v>167</v>
      </c>
      <c r="E6" s="36" t="s">
        <v>80</v>
      </c>
      <c r="F6" s="36" t="s">
        <v>80</v>
      </c>
      <c r="G6" s="47" t="s">
        <v>17</v>
      </c>
      <c r="H6" s="37">
        <v>45651</v>
      </c>
      <c r="I6" s="36"/>
    </row>
    <row r="7" spans="1:9" s="27" customFormat="1" ht="126">
      <c r="A7" s="36" t="s">
        <v>38</v>
      </c>
      <c r="B7" s="36" t="s">
        <v>81</v>
      </c>
      <c r="C7" s="36" t="s">
        <v>95</v>
      </c>
      <c r="D7" s="36" t="s">
        <v>167</v>
      </c>
      <c r="E7" s="36" t="s">
        <v>82</v>
      </c>
      <c r="F7" s="36" t="s">
        <v>82</v>
      </c>
      <c r="G7" s="47" t="s">
        <v>17</v>
      </c>
      <c r="H7" s="37">
        <v>45651</v>
      </c>
      <c r="I7" s="36"/>
    </row>
    <row r="8" spans="1:9" s="27" customFormat="1" ht="126">
      <c r="A8" s="36" t="s">
        <v>39</v>
      </c>
      <c r="B8" s="36" t="s">
        <v>83</v>
      </c>
      <c r="C8" s="36" t="s">
        <v>95</v>
      </c>
      <c r="D8" s="36" t="s">
        <v>167</v>
      </c>
      <c r="E8" s="36" t="s">
        <v>84</v>
      </c>
      <c r="F8" s="36" t="s">
        <v>84</v>
      </c>
      <c r="G8" s="47" t="s">
        <v>17</v>
      </c>
      <c r="H8" s="37">
        <v>45651</v>
      </c>
      <c r="I8" s="36"/>
    </row>
    <row r="9" spans="1:9" s="27" customFormat="1" ht="126">
      <c r="A9" s="36" t="s">
        <v>121</v>
      </c>
      <c r="B9" s="36" t="s">
        <v>85</v>
      </c>
      <c r="C9" s="36" t="s">
        <v>95</v>
      </c>
      <c r="D9" s="36" t="s">
        <v>167</v>
      </c>
      <c r="E9" s="36" t="s">
        <v>86</v>
      </c>
      <c r="F9" s="36" t="s">
        <v>86</v>
      </c>
      <c r="G9" s="47" t="s">
        <v>17</v>
      </c>
      <c r="H9" s="37">
        <v>45651</v>
      </c>
      <c r="I9" s="36"/>
    </row>
    <row r="10" spans="1:9" s="27" customFormat="1" ht="126">
      <c r="A10" s="36" t="s">
        <v>122</v>
      </c>
      <c r="B10" s="36" t="s">
        <v>87</v>
      </c>
      <c r="C10" s="36" t="s">
        <v>95</v>
      </c>
      <c r="D10" s="36" t="s">
        <v>167</v>
      </c>
      <c r="E10" s="36" t="s">
        <v>88</v>
      </c>
      <c r="F10" s="36" t="s">
        <v>88</v>
      </c>
      <c r="G10" s="47" t="s">
        <v>17</v>
      </c>
      <c r="H10" s="37">
        <v>45651</v>
      </c>
      <c r="I10" s="36"/>
    </row>
    <row r="11" spans="1:9" s="27" customFormat="1" ht="126">
      <c r="A11" s="36" t="s">
        <v>123</v>
      </c>
      <c r="B11" s="36" t="s">
        <v>89</v>
      </c>
      <c r="C11" s="36" t="s">
        <v>95</v>
      </c>
      <c r="D11" s="36" t="s">
        <v>167</v>
      </c>
      <c r="E11" s="36" t="s">
        <v>90</v>
      </c>
      <c r="F11" s="36" t="s">
        <v>90</v>
      </c>
      <c r="G11" s="47" t="s">
        <v>17</v>
      </c>
      <c r="H11" s="37">
        <v>45651</v>
      </c>
      <c r="I11" s="36"/>
    </row>
    <row r="12" spans="1:9" s="27" customFormat="1" ht="126">
      <c r="A12" s="36" t="s">
        <v>124</v>
      </c>
      <c r="B12" s="36" t="s">
        <v>91</v>
      </c>
      <c r="C12" s="36" t="s">
        <v>95</v>
      </c>
      <c r="D12" s="36" t="s">
        <v>167</v>
      </c>
      <c r="E12" s="36" t="s">
        <v>92</v>
      </c>
      <c r="F12" s="36" t="s">
        <v>92</v>
      </c>
      <c r="G12" s="47" t="s">
        <v>17</v>
      </c>
      <c r="H12" s="37">
        <v>45651</v>
      </c>
      <c r="I12" s="36"/>
    </row>
    <row r="13" spans="1:9" s="27" customFormat="1" ht="126">
      <c r="A13" s="36" t="s">
        <v>125</v>
      </c>
      <c r="B13" s="36" t="s">
        <v>93</v>
      </c>
      <c r="C13" s="36" t="s">
        <v>95</v>
      </c>
      <c r="D13" s="36" t="s">
        <v>167</v>
      </c>
      <c r="E13" s="36" t="s">
        <v>94</v>
      </c>
      <c r="F13" s="36" t="s">
        <v>94</v>
      </c>
      <c r="G13" s="47" t="s">
        <v>17</v>
      </c>
      <c r="H13" s="37">
        <v>45651</v>
      </c>
      <c r="I13" s="36"/>
    </row>
    <row r="14" spans="1:9" s="41" customFormat="1" ht="21">
      <c r="A14" s="42" t="s">
        <v>106</v>
      </c>
    </row>
    <row r="15" spans="1:9" ht="62.45" customHeight="1">
      <c r="A15" s="36" t="s">
        <v>126</v>
      </c>
      <c r="B15" s="36" t="s">
        <v>107</v>
      </c>
      <c r="C15" s="36" t="s">
        <v>119</v>
      </c>
      <c r="D15" s="36" t="s">
        <v>115</v>
      </c>
      <c r="E15" s="36" t="s">
        <v>108</v>
      </c>
      <c r="F15" s="36" t="s">
        <v>108</v>
      </c>
      <c r="G15" s="47" t="s">
        <v>17</v>
      </c>
      <c r="H15" s="36"/>
      <c r="I15" s="35"/>
    </row>
    <row r="16" spans="1:9" ht="45.6" customHeight="1">
      <c r="A16" s="36" t="s">
        <v>127</v>
      </c>
      <c r="B16" s="36" t="s">
        <v>109</v>
      </c>
      <c r="C16" s="36" t="s">
        <v>119</v>
      </c>
      <c r="D16" s="36" t="s">
        <v>116</v>
      </c>
      <c r="E16" s="36" t="s">
        <v>110</v>
      </c>
      <c r="F16" s="36" t="s">
        <v>110</v>
      </c>
      <c r="G16" s="47" t="s">
        <v>17</v>
      </c>
      <c r="H16" s="36"/>
      <c r="I16" s="35"/>
    </row>
    <row r="17" spans="1:9" ht="45.6" customHeight="1">
      <c r="A17" s="36" t="s">
        <v>128</v>
      </c>
      <c r="B17" s="36" t="s">
        <v>111</v>
      </c>
      <c r="C17" s="36" t="s">
        <v>119</v>
      </c>
      <c r="D17" s="36" t="s">
        <v>117</v>
      </c>
      <c r="E17" s="36" t="s">
        <v>112</v>
      </c>
      <c r="F17" s="36" t="s">
        <v>112</v>
      </c>
      <c r="G17" s="47" t="s">
        <v>17</v>
      </c>
      <c r="H17" s="36"/>
      <c r="I17" s="35"/>
    </row>
    <row r="18" spans="1:9" ht="45.6" customHeight="1">
      <c r="A18" s="36" t="s">
        <v>129</v>
      </c>
      <c r="B18" s="36" t="s">
        <v>113</v>
      </c>
      <c r="C18" s="36" t="s">
        <v>119</v>
      </c>
      <c r="D18" s="36" t="s">
        <v>118</v>
      </c>
      <c r="E18" s="36" t="s">
        <v>114</v>
      </c>
      <c r="F18" s="36" t="s">
        <v>114</v>
      </c>
      <c r="G18" s="47" t="s">
        <v>17</v>
      </c>
      <c r="H18" s="36"/>
      <c r="I18" s="35"/>
    </row>
  </sheetData>
  <phoneticPr fontId="9" type="noConversion"/>
  <hyperlinks>
    <hyperlink ref="A1" location="'Test report'!A1" display="Back to TestReport" xr:uid="{00000000-0004-0000-0100-000000000000}"/>
    <hyperlink ref="B1" location="BugList!A1" display="To Buglist"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zoomScaleNormal="100" workbookViewId="0">
      <selection activeCell="D12" sqref="D12"/>
    </sheetView>
  </sheetViews>
  <sheetFormatPr defaultColWidth="9" defaultRowHeight="15"/>
  <cols>
    <col min="1" max="1" width="6.140625" customWidth="1"/>
    <col min="2" max="2" width="19.7109375" bestFit="1" customWidth="1"/>
    <col min="3" max="3" width="13" bestFit="1" customWidth="1"/>
    <col min="4" max="4" width="32.28515625" bestFit="1" customWidth="1"/>
    <col min="5" max="5" width="27.7109375" customWidth="1"/>
    <col min="6" max="6" width="20" customWidth="1"/>
    <col min="8" max="8" width="14.140625" customWidth="1"/>
    <col min="9" max="9" width="13.7109375" customWidth="1"/>
    <col min="10" max="10" width="41.85546875" customWidth="1"/>
  </cols>
  <sheetData>
    <row r="1" spans="1:9" s="5" customFormat="1" ht="12.75" customHeight="1">
      <c r="A1" s="14" t="s">
        <v>0</v>
      </c>
      <c r="B1" s="14" t="s">
        <v>1</v>
      </c>
      <c r="C1" s="51" t="s">
        <v>166</v>
      </c>
      <c r="D1" s="2">
        <f>COUNTIF(G:G,"Pass")</f>
        <v>8</v>
      </c>
      <c r="E1" s="16" t="e">
        <f>"Untested: "&amp;COUNTIF(#REF!,"Untest")</f>
        <v>#REF!</v>
      </c>
      <c r="F1" s="17"/>
      <c r="G1" s="17"/>
      <c r="H1" s="18"/>
      <c r="I1" s="18"/>
    </row>
    <row r="2" spans="1:9" s="5" customFormat="1" ht="12.75" customHeight="1">
      <c r="A2" s="19" t="s">
        <v>2</v>
      </c>
      <c r="B2" s="20" t="s">
        <v>3</v>
      </c>
      <c r="C2" s="7" t="s">
        <v>40</v>
      </c>
      <c r="D2" s="2">
        <f>COUNTIF(G:G,"Fail")</f>
        <v>1</v>
      </c>
      <c r="E2" s="16" t="e">
        <f>"N/A: "&amp;COUNTIF(#REF!,"N/A")</f>
        <v>#REF!</v>
      </c>
      <c r="F2" s="17"/>
      <c r="G2" s="17"/>
      <c r="H2" s="18"/>
      <c r="I2" s="18"/>
    </row>
    <row r="3" spans="1:9" s="5" customFormat="1" ht="12.75" customHeight="1">
      <c r="A3" s="19" t="s">
        <v>4</v>
      </c>
      <c r="B3" s="19" t="s">
        <v>200</v>
      </c>
      <c r="C3" s="19"/>
      <c r="D3" s="15" t="e">
        <f>"Percent Complete: "&amp;ROUND((COUNTIF(#REF!,"Pass")*100)/((COUNTA($A$5:$A$973)*5)-COUNTIF(#REF!,"N/A")),2)&amp;"%"</f>
        <v>#REF!</v>
      </c>
      <c r="E3" s="21" t="str">
        <f>"Number of cases: "&amp;(COUNTA($A$5:$A$973))</f>
        <v>Number of cases: 10</v>
      </c>
      <c r="F3" s="22"/>
      <c r="G3" s="22"/>
      <c r="H3" s="18"/>
      <c r="I3" s="18"/>
    </row>
    <row r="4" spans="1:9" s="5" customFormat="1" ht="28.35" customHeight="1">
      <c r="A4" s="10" t="s">
        <v>5</v>
      </c>
      <c r="B4" s="10" t="s">
        <v>6</v>
      </c>
      <c r="C4" s="10" t="s">
        <v>7</v>
      </c>
      <c r="D4" s="10" t="s">
        <v>8</v>
      </c>
      <c r="E4" s="10" t="s">
        <v>9</v>
      </c>
      <c r="F4" s="10" t="s">
        <v>10</v>
      </c>
      <c r="G4" s="10" t="s">
        <v>11</v>
      </c>
      <c r="H4" s="10" t="s">
        <v>12</v>
      </c>
      <c r="I4" s="10" t="s">
        <v>13</v>
      </c>
    </row>
    <row r="5" spans="1:9" s="5" customFormat="1" ht="73.5">
      <c r="A5" s="23" t="s">
        <v>41</v>
      </c>
      <c r="B5" s="23" t="s">
        <v>181</v>
      </c>
      <c r="C5" s="34" t="s">
        <v>42</v>
      </c>
      <c r="D5" s="18" t="s">
        <v>182</v>
      </c>
      <c r="E5" s="23" t="s">
        <v>183</v>
      </c>
      <c r="F5" s="23" t="s">
        <v>184</v>
      </c>
      <c r="G5" s="48" t="s">
        <v>17</v>
      </c>
      <c r="H5" s="24"/>
      <c r="I5" s="23"/>
    </row>
    <row r="6" spans="1:9" s="5" customFormat="1" ht="63">
      <c r="A6" s="25" t="s">
        <v>43</v>
      </c>
      <c r="B6" s="25" t="s">
        <v>185</v>
      </c>
      <c r="C6" s="34" t="s">
        <v>186</v>
      </c>
      <c r="D6" s="18" t="s">
        <v>187</v>
      </c>
      <c r="E6" s="25" t="s">
        <v>188</v>
      </c>
      <c r="F6" s="25" t="s">
        <v>188</v>
      </c>
      <c r="G6" s="48" t="s">
        <v>17</v>
      </c>
      <c r="H6" s="26"/>
      <c r="I6" s="25"/>
    </row>
    <row r="7" spans="1:9" s="5" customFormat="1" ht="50.25" customHeight="1">
      <c r="A7" s="23" t="s">
        <v>44</v>
      </c>
      <c r="B7" s="25" t="s">
        <v>189</v>
      </c>
      <c r="C7" s="34" t="s">
        <v>190</v>
      </c>
      <c r="D7" s="18" t="s">
        <v>191</v>
      </c>
      <c r="E7" s="25" t="s">
        <v>192</v>
      </c>
      <c r="F7" s="25" t="s">
        <v>46</v>
      </c>
      <c r="G7" s="48" t="s">
        <v>17</v>
      </c>
      <c r="H7" s="26"/>
      <c r="I7" s="25"/>
    </row>
    <row r="8" spans="1:9" s="5" customFormat="1" ht="63">
      <c r="A8" s="25" t="s">
        <v>45</v>
      </c>
      <c r="B8" s="18" t="s">
        <v>193</v>
      </c>
      <c r="C8" s="34" t="s">
        <v>194</v>
      </c>
      <c r="D8" s="18" t="s">
        <v>195</v>
      </c>
      <c r="E8" s="18" t="s">
        <v>196</v>
      </c>
      <c r="F8" s="18" t="s">
        <v>196</v>
      </c>
      <c r="G8" s="49" t="s">
        <v>17</v>
      </c>
      <c r="H8" s="18"/>
      <c r="I8" s="25"/>
    </row>
    <row r="9" spans="1:9" s="35" customFormat="1" ht="63">
      <c r="A9" s="25" t="s">
        <v>47</v>
      </c>
      <c r="B9" s="36" t="s">
        <v>197</v>
      </c>
      <c r="C9" s="34" t="s">
        <v>198</v>
      </c>
      <c r="D9" s="18" t="s">
        <v>175</v>
      </c>
      <c r="E9" s="36" t="s">
        <v>176</v>
      </c>
      <c r="F9" s="36" t="s">
        <v>176</v>
      </c>
      <c r="G9" s="47" t="s">
        <v>17</v>
      </c>
    </row>
    <row r="10" spans="1:9" s="35" customFormat="1" ht="113.45" customHeight="1">
      <c r="A10" s="25" t="s">
        <v>48</v>
      </c>
      <c r="B10" s="36" t="s">
        <v>180</v>
      </c>
      <c r="C10" s="34" t="s">
        <v>42</v>
      </c>
      <c r="D10" s="18" t="s">
        <v>179</v>
      </c>
      <c r="E10" s="36" t="s">
        <v>177</v>
      </c>
      <c r="F10" s="36" t="s">
        <v>178</v>
      </c>
      <c r="G10" s="50" t="s">
        <v>40</v>
      </c>
      <c r="H10" s="36"/>
      <c r="I10" s="36"/>
    </row>
    <row r="11" spans="1:9" s="41" customFormat="1">
      <c r="A11" s="41" t="s">
        <v>106</v>
      </c>
    </row>
    <row r="12" spans="1:9" s="39" customFormat="1" ht="31.5">
      <c r="A12" s="39" t="s">
        <v>49</v>
      </c>
      <c r="B12" s="36" t="s">
        <v>199</v>
      </c>
      <c r="C12" s="36" t="s">
        <v>186</v>
      </c>
      <c r="D12" s="36" t="s">
        <v>136</v>
      </c>
      <c r="E12" s="36" t="s">
        <v>131</v>
      </c>
      <c r="F12" s="36" t="s">
        <v>131</v>
      </c>
      <c r="G12" s="47" t="s">
        <v>17</v>
      </c>
      <c r="H12" s="36"/>
      <c r="I12" s="36"/>
    </row>
    <row r="13" spans="1:9" s="39" customFormat="1" ht="31.5">
      <c r="A13" s="39" t="s">
        <v>50</v>
      </c>
      <c r="B13" s="36" t="s">
        <v>132</v>
      </c>
      <c r="C13" s="36" t="s">
        <v>130</v>
      </c>
      <c r="D13" s="36" t="s">
        <v>137</v>
      </c>
      <c r="E13" s="36" t="s">
        <v>133</v>
      </c>
      <c r="F13" s="36" t="s">
        <v>133</v>
      </c>
      <c r="G13" s="47" t="s">
        <v>17</v>
      </c>
      <c r="H13" s="36"/>
      <c r="I13" s="36"/>
    </row>
    <row r="14" spans="1:9" s="39" customFormat="1" ht="31.5">
      <c r="A14" s="39" t="s">
        <v>51</v>
      </c>
      <c r="B14" s="36" t="s">
        <v>134</v>
      </c>
      <c r="C14" s="36" t="s">
        <v>130</v>
      </c>
      <c r="D14" s="36" t="s">
        <v>138</v>
      </c>
      <c r="E14" s="36" t="s">
        <v>135</v>
      </c>
      <c r="F14" s="36" t="s">
        <v>135</v>
      </c>
      <c r="G14" s="47" t="s">
        <v>17</v>
      </c>
      <c r="H14" s="36"/>
      <c r="I14" s="36"/>
    </row>
  </sheetData>
  <phoneticPr fontId="9" type="noConversion"/>
  <hyperlinks>
    <hyperlink ref="A1" location="'Test report'!A1" display="Back to TestReport" xr:uid="{00000000-0004-0000-0200-000000000000}"/>
    <hyperlink ref="B1" location="BugList!A1" display="To Buglist" xr:uid="{00000000-0004-0000-0200-000001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15C7-6344-410B-A196-27CF96BB0938}">
  <dimension ref="A1:I31"/>
  <sheetViews>
    <sheetView tabSelected="1" topLeftCell="A7" zoomScaleNormal="100" workbookViewId="0">
      <selection activeCell="F11" sqref="F11"/>
    </sheetView>
  </sheetViews>
  <sheetFormatPr defaultColWidth="9" defaultRowHeight="15"/>
  <cols>
    <col min="1" max="1" width="9" style="13"/>
    <col min="2" max="2" width="17.140625" style="13" customWidth="1"/>
    <col min="3" max="3" width="13.5703125" style="13" customWidth="1"/>
    <col min="4" max="4" width="36.42578125" style="13" customWidth="1"/>
    <col min="5" max="5" width="17" style="13" customWidth="1"/>
    <col min="6" max="6" width="13.7109375" style="13" customWidth="1"/>
    <col min="7" max="7" width="9" style="13"/>
    <col min="8" max="8" width="12" style="13" customWidth="1"/>
    <col min="9" max="9" width="39.7109375" style="13" customWidth="1"/>
    <col min="10" max="16384" width="9" style="13"/>
  </cols>
  <sheetData>
    <row r="1" spans="1:9" s="5" customFormat="1" ht="12.75" customHeight="1">
      <c r="A1" s="1" t="s">
        <v>0</v>
      </c>
      <c r="B1" s="1" t="s">
        <v>1</v>
      </c>
      <c r="C1" s="51" t="s">
        <v>166</v>
      </c>
      <c r="D1" s="2">
        <f>COUNTIF(G:G,"Pass")</f>
        <v>16</v>
      </c>
      <c r="E1" s="3" t="e">
        <f>"Untested: "&amp;COUNTIF(#REF!,"Untest")</f>
        <v>#REF!</v>
      </c>
      <c r="F1" s="4"/>
      <c r="G1" s="4"/>
    </row>
    <row r="2" spans="1:9" s="5" customFormat="1" ht="12.75" customHeight="1">
      <c r="A2" s="6" t="s">
        <v>2</v>
      </c>
      <c r="B2" s="7" t="s">
        <v>3</v>
      </c>
      <c r="C2" s="7" t="s">
        <v>40</v>
      </c>
      <c r="D2" s="2">
        <f>COUNTIF(G:G,"Fail")</f>
        <v>1</v>
      </c>
      <c r="E2" s="3" t="e">
        <f>"N/A: "&amp;COUNTIF(#REF!,"N/A")</f>
        <v>#REF!</v>
      </c>
      <c r="F2" s="4"/>
      <c r="G2" s="4"/>
    </row>
    <row r="3" spans="1:9" s="5" customFormat="1" ht="12.75" customHeight="1">
      <c r="A3" s="6" t="s">
        <v>4</v>
      </c>
      <c r="B3" s="6" t="s">
        <v>200</v>
      </c>
      <c r="C3" s="6"/>
      <c r="D3" s="2" t="e">
        <f>"Percent Complete: "&amp;ROUND((COUNTIF(#REF!,"Pass")*100)/((COUNTA($A$5:$A$968)*5)-COUNTIF(#REF!,"N/A")),2)&amp;"%"</f>
        <v>#REF!</v>
      </c>
      <c r="E3" s="8" t="str">
        <f>"Number of cases: "&amp;(COUNTA($A$5:$A$968))</f>
        <v>Number of cases: 18</v>
      </c>
      <c r="F3" s="9"/>
      <c r="G3" s="9"/>
    </row>
    <row r="4" spans="1:9" s="5" customFormat="1" ht="28.35" customHeight="1">
      <c r="A4" s="10" t="s">
        <v>5</v>
      </c>
      <c r="B4" s="10" t="s">
        <v>6</v>
      </c>
      <c r="C4" s="10" t="s">
        <v>7</v>
      </c>
      <c r="D4" s="10" t="s">
        <v>8</v>
      </c>
      <c r="E4" s="10" t="s">
        <v>32</v>
      </c>
      <c r="F4" s="10" t="s">
        <v>33</v>
      </c>
      <c r="G4" s="10" t="s">
        <v>11</v>
      </c>
      <c r="H4" s="10" t="s">
        <v>12</v>
      </c>
      <c r="I4" s="10" t="s">
        <v>13</v>
      </c>
    </row>
    <row r="5" spans="1:9" ht="42">
      <c r="A5" s="36" t="s">
        <v>52</v>
      </c>
      <c r="B5" s="36" t="s">
        <v>201</v>
      </c>
      <c r="C5" s="36" t="s">
        <v>202</v>
      </c>
      <c r="D5" s="36" t="s">
        <v>203</v>
      </c>
      <c r="E5" s="36" t="s">
        <v>204</v>
      </c>
      <c r="F5" s="36" t="s">
        <v>204</v>
      </c>
      <c r="G5" s="47" t="s">
        <v>17</v>
      </c>
      <c r="H5" s="37">
        <v>45653</v>
      </c>
      <c r="I5" s="36"/>
    </row>
    <row r="6" spans="1:9" ht="42">
      <c r="A6" s="36" t="s">
        <v>53</v>
      </c>
      <c r="B6" s="36" t="s">
        <v>205</v>
      </c>
      <c r="C6" s="36" t="s">
        <v>206</v>
      </c>
      <c r="D6" s="36" t="s">
        <v>207</v>
      </c>
      <c r="E6" s="36" t="s">
        <v>208</v>
      </c>
      <c r="F6" s="36" t="s">
        <v>208</v>
      </c>
      <c r="G6" s="47" t="s">
        <v>17</v>
      </c>
      <c r="H6" s="37">
        <v>45653</v>
      </c>
      <c r="I6" s="36"/>
    </row>
    <row r="7" spans="1:9" ht="42">
      <c r="A7" s="36" t="s">
        <v>54</v>
      </c>
      <c r="B7" s="36" t="s">
        <v>210</v>
      </c>
      <c r="C7" s="36" t="s">
        <v>209</v>
      </c>
      <c r="D7" s="36" t="s">
        <v>211</v>
      </c>
      <c r="E7" s="36" t="s">
        <v>214</v>
      </c>
      <c r="F7" s="36" t="s">
        <v>215</v>
      </c>
      <c r="G7" s="47" t="s">
        <v>17</v>
      </c>
      <c r="H7" s="37">
        <v>45653</v>
      </c>
      <c r="I7" s="36"/>
    </row>
    <row r="8" spans="1:9" ht="31.5">
      <c r="A8" s="36" t="s">
        <v>55</v>
      </c>
      <c r="B8" s="36" t="s">
        <v>216</v>
      </c>
      <c r="C8" s="36" t="s">
        <v>217</v>
      </c>
      <c r="D8" s="36" t="s">
        <v>212</v>
      </c>
      <c r="E8" s="36" t="s">
        <v>213</v>
      </c>
      <c r="F8" s="36" t="s">
        <v>213</v>
      </c>
      <c r="G8" s="47" t="s">
        <v>17</v>
      </c>
      <c r="H8" s="37">
        <v>45653</v>
      </c>
      <c r="I8" s="36"/>
    </row>
    <row r="9" spans="1:9" ht="42">
      <c r="A9" s="36" t="s">
        <v>56</v>
      </c>
      <c r="B9" s="36" t="s">
        <v>218</v>
      </c>
      <c r="C9" s="36" t="s">
        <v>219</v>
      </c>
      <c r="D9" s="36" t="s">
        <v>220</v>
      </c>
      <c r="E9" s="36" t="s">
        <v>221</v>
      </c>
      <c r="F9" s="36" t="s">
        <v>221</v>
      </c>
      <c r="G9" s="47" t="s">
        <v>17</v>
      </c>
      <c r="H9" s="37">
        <v>45653</v>
      </c>
      <c r="I9" s="36"/>
    </row>
    <row r="10" spans="1:9" ht="42">
      <c r="A10" s="36" t="s">
        <v>57</v>
      </c>
      <c r="B10" s="36" t="s">
        <v>222</v>
      </c>
      <c r="C10" s="36" t="s">
        <v>223</v>
      </c>
      <c r="D10" s="36" t="s">
        <v>224</v>
      </c>
      <c r="E10" s="36" t="s">
        <v>225</v>
      </c>
      <c r="F10" s="36" t="s">
        <v>225</v>
      </c>
      <c r="G10" s="47" t="s">
        <v>17</v>
      </c>
      <c r="H10" s="37">
        <v>45653</v>
      </c>
      <c r="I10" s="36"/>
    </row>
    <row r="11" spans="1:9" ht="63">
      <c r="A11" s="36" t="s">
        <v>58</v>
      </c>
      <c r="B11" s="36" t="s">
        <v>267</v>
      </c>
      <c r="C11" s="36" t="s">
        <v>268</v>
      </c>
      <c r="D11" s="36" t="s">
        <v>269</v>
      </c>
      <c r="E11" s="36" t="s">
        <v>270</v>
      </c>
      <c r="F11" s="36" t="s">
        <v>270</v>
      </c>
      <c r="G11" s="47" t="s">
        <v>17</v>
      </c>
      <c r="H11" s="37">
        <v>45653</v>
      </c>
      <c r="I11" s="36"/>
    </row>
    <row r="12" spans="1:9" s="38" customFormat="1" ht="42.6" customHeight="1">
      <c r="A12" s="36" t="s">
        <v>59</v>
      </c>
      <c r="B12" s="38" t="s">
        <v>227</v>
      </c>
      <c r="C12" s="36" t="s">
        <v>228</v>
      </c>
      <c r="D12" s="36" t="s">
        <v>229</v>
      </c>
      <c r="E12" s="36" t="s">
        <v>230</v>
      </c>
      <c r="F12" s="36" t="s">
        <v>230</v>
      </c>
      <c r="G12" s="47" t="s">
        <v>17</v>
      </c>
      <c r="H12" s="37">
        <v>45654</v>
      </c>
    </row>
    <row r="13" spans="1:9" s="36" customFormat="1" ht="138.6" customHeight="1">
      <c r="A13" s="36" t="s">
        <v>60</v>
      </c>
      <c r="B13" s="36" t="s">
        <v>231</v>
      </c>
      <c r="C13" s="36" t="s">
        <v>232</v>
      </c>
      <c r="D13" s="36" t="s">
        <v>233</v>
      </c>
      <c r="E13" s="36" t="s">
        <v>234</v>
      </c>
      <c r="F13" s="36" t="s">
        <v>234</v>
      </c>
      <c r="G13" s="47" t="s">
        <v>17</v>
      </c>
      <c r="H13" s="37">
        <v>45654</v>
      </c>
      <c r="I13" s="37"/>
    </row>
    <row r="14" spans="1:9" s="42" customFormat="1" ht="18.600000000000001" customHeight="1">
      <c r="A14" s="42" t="s">
        <v>106</v>
      </c>
    </row>
    <row r="15" spans="1:9" s="36" customFormat="1" ht="47.45" customHeight="1">
      <c r="A15" s="36" t="s">
        <v>61</v>
      </c>
      <c r="B15" s="36" t="s">
        <v>235</v>
      </c>
      <c r="C15" s="36" t="s">
        <v>236</v>
      </c>
      <c r="D15" s="36" t="s">
        <v>237</v>
      </c>
      <c r="E15" s="36" t="s">
        <v>238</v>
      </c>
      <c r="F15" s="36" t="s">
        <v>238</v>
      </c>
      <c r="G15" s="47" t="s">
        <v>17</v>
      </c>
      <c r="H15" s="37">
        <v>45654</v>
      </c>
    </row>
    <row r="16" spans="1:9" s="36" customFormat="1" ht="47.45" customHeight="1">
      <c r="A16" s="36" t="s">
        <v>62</v>
      </c>
      <c r="B16" s="36" t="s">
        <v>239</v>
      </c>
      <c r="C16" s="36" t="s">
        <v>240</v>
      </c>
      <c r="D16" s="36" t="s">
        <v>241</v>
      </c>
      <c r="E16" s="36" t="s">
        <v>242</v>
      </c>
      <c r="F16" s="36" t="s">
        <v>242</v>
      </c>
      <c r="G16" s="47" t="s">
        <v>17</v>
      </c>
      <c r="H16" s="37">
        <v>45654</v>
      </c>
    </row>
    <row r="17" spans="1:8" s="36" customFormat="1" ht="47.45" customHeight="1">
      <c r="A17" s="36" t="s">
        <v>63</v>
      </c>
      <c r="B17" s="36" t="s">
        <v>243</v>
      </c>
      <c r="C17" s="36" t="s">
        <v>244</v>
      </c>
      <c r="D17" s="36" t="s">
        <v>245</v>
      </c>
      <c r="E17" s="36" t="s">
        <v>246</v>
      </c>
      <c r="F17" s="36" t="s">
        <v>247</v>
      </c>
      <c r="G17" s="50" t="s">
        <v>40</v>
      </c>
      <c r="H17" s="37">
        <v>45654</v>
      </c>
    </row>
    <row r="18" spans="1:8" s="36" customFormat="1" ht="47.45" customHeight="1">
      <c r="A18" s="36" t="s">
        <v>64</v>
      </c>
      <c r="B18" s="36" t="s">
        <v>248</v>
      </c>
      <c r="C18" s="36" t="s">
        <v>249</v>
      </c>
      <c r="D18" s="36" t="s">
        <v>250</v>
      </c>
      <c r="E18" s="36" t="s">
        <v>251</v>
      </c>
      <c r="F18" s="36" t="s">
        <v>251</v>
      </c>
      <c r="G18" s="47" t="s">
        <v>17</v>
      </c>
      <c r="H18" s="37">
        <v>45654</v>
      </c>
    </row>
    <row r="19" spans="1:8" s="36" customFormat="1" ht="47.45" customHeight="1">
      <c r="A19" s="36" t="s">
        <v>65</v>
      </c>
      <c r="B19" s="36" t="s">
        <v>252</v>
      </c>
      <c r="C19" s="36" t="s">
        <v>253</v>
      </c>
      <c r="D19" s="36" t="s">
        <v>254</v>
      </c>
      <c r="E19" s="36" t="s">
        <v>255</v>
      </c>
      <c r="F19" s="36" t="s">
        <v>255</v>
      </c>
      <c r="G19" s="47" t="s">
        <v>17</v>
      </c>
      <c r="H19" s="37">
        <v>45654</v>
      </c>
    </row>
    <row r="20" spans="1:8" s="36" customFormat="1" ht="47.45" customHeight="1">
      <c r="A20" s="36" t="s">
        <v>66</v>
      </c>
      <c r="B20" s="36" t="s">
        <v>256</v>
      </c>
      <c r="C20" s="36" t="s">
        <v>257</v>
      </c>
      <c r="D20" s="36" t="s">
        <v>258</v>
      </c>
      <c r="E20" s="36" t="s">
        <v>259</v>
      </c>
      <c r="F20" s="36" t="s">
        <v>259</v>
      </c>
      <c r="G20" s="47" t="s">
        <v>17</v>
      </c>
      <c r="H20" s="37">
        <v>45654</v>
      </c>
    </row>
    <row r="21" spans="1:8" s="36" customFormat="1" ht="67.900000000000006" customHeight="1">
      <c r="A21" s="36" t="s">
        <v>67</v>
      </c>
      <c r="B21" s="36" t="s">
        <v>260</v>
      </c>
      <c r="C21" s="36" t="s">
        <v>226</v>
      </c>
      <c r="D21" s="36" t="s">
        <v>261</v>
      </c>
      <c r="E21" s="36" t="s">
        <v>262</v>
      </c>
      <c r="F21" s="36" t="s">
        <v>262</v>
      </c>
      <c r="G21" s="47" t="s">
        <v>17</v>
      </c>
      <c r="H21" s="37">
        <v>45654</v>
      </c>
    </row>
    <row r="22" spans="1:8" s="36" customFormat="1" ht="47.45" customHeight="1">
      <c r="A22" s="36" t="s">
        <v>68</v>
      </c>
      <c r="B22" s="36" t="s">
        <v>263</v>
      </c>
      <c r="C22" s="36" t="s">
        <v>264</v>
      </c>
      <c r="D22" s="36" t="s">
        <v>265</v>
      </c>
      <c r="E22" s="36" t="s">
        <v>266</v>
      </c>
      <c r="F22" s="36" t="s">
        <v>266</v>
      </c>
      <c r="G22" s="47" t="s">
        <v>17</v>
      </c>
      <c r="H22" s="37">
        <v>45654</v>
      </c>
    </row>
    <row r="23" spans="1:8" s="36" customFormat="1" ht="18.600000000000001" customHeight="1"/>
    <row r="24" spans="1:8" s="36" customFormat="1" ht="18.600000000000001" customHeight="1"/>
    <row r="25" spans="1:8" s="36" customFormat="1" ht="18.600000000000001" customHeight="1"/>
    <row r="26" spans="1:8" s="36" customFormat="1" ht="18.600000000000001" customHeight="1"/>
    <row r="27" spans="1:8" s="36" customFormat="1" ht="18.600000000000001" customHeight="1"/>
    <row r="28" spans="1:8" s="36" customFormat="1" ht="18.600000000000001" customHeight="1"/>
    <row r="29" spans="1:8" s="36" customFormat="1" ht="18.600000000000001" customHeight="1"/>
    <row r="30" spans="1:8" s="36" customFormat="1" ht="18.600000000000001" customHeight="1"/>
    <row r="31" spans="1:8" s="36" customFormat="1" ht="18.600000000000001" customHeight="1"/>
  </sheetData>
  <phoneticPr fontId="9" type="noConversion"/>
  <hyperlinks>
    <hyperlink ref="A1" location="'Test report'!A1" display="Back to TestReport" xr:uid="{6ABCB556-8A37-4C8F-9C9E-652EF7EE9DDF}"/>
    <hyperlink ref="B1" location="BugList!A1" display="To Buglist" xr:uid="{859FE3A3-F23C-486A-BA13-539E46A985BD}"/>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7"/>
  <sheetViews>
    <sheetView topLeftCell="A6" zoomScaleNormal="100" workbookViewId="0">
      <selection activeCell="H18" sqref="H18"/>
    </sheetView>
  </sheetViews>
  <sheetFormatPr defaultColWidth="8.85546875" defaultRowHeight="15"/>
  <cols>
    <col min="2" max="2" width="20.28515625" customWidth="1"/>
    <col min="3" max="3" width="12.42578125" customWidth="1"/>
    <col min="4" max="4" width="37.42578125" customWidth="1"/>
    <col min="5" max="5" width="20.7109375" customWidth="1"/>
    <col min="6" max="6" width="22.28515625" customWidth="1"/>
    <col min="8" max="8" width="11.7109375" customWidth="1"/>
  </cols>
  <sheetData>
    <row r="1" spans="1:12" ht="31.5">
      <c r="A1" s="1" t="s">
        <v>0</v>
      </c>
      <c r="B1" s="1" t="s">
        <v>1</v>
      </c>
      <c r="C1" s="51" t="s">
        <v>166</v>
      </c>
      <c r="D1" s="2">
        <f>COUNTIF(G:G,"Pass")</f>
        <v>10</v>
      </c>
      <c r="E1" s="3" t="e">
        <f>"Untested: "&amp;COUNTIF(#REF!,"Untest")</f>
        <v>#REF!</v>
      </c>
      <c r="F1" s="4"/>
      <c r="G1" s="4"/>
      <c r="H1" s="5"/>
      <c r="I1" s="5"/>
      <c r="J1" s="13"/>
      <c r="K1" s="13"/>
      <c r="L1" s="13"/>
    </row>
    <row r="2" spans="1:12" ht="21">
      <c r="A2" s="6" t="s">
        <v>2</v>
      </c>
      <c r="B2" s="7" t="s">
        <v>3</v>
      </c>
      <c r="C2" s="7" t="s">
        <v>40</v>
      </c>
      <c r="D2" s="2">
        <f>COUNTIF(G:G,"Fail")</f>
        <v>1</v>
      </c>
      <c r="E2" s="3" t="e">
        <f>"N/A: "&amp;COUNTIF(#REF!,"N/A")</f>
        <v>#REF!</v>
      </c>
      <c r="F2" s="4"/>
      <c r="G2" s="4"/>
      <c r="H2" s="5"/>
      <c r="I2" s="5"/>
      <c r="J2" s="13"/>
      <c r="K2" s="13"/>
      <c r="L2" s="13"/>
    </row>
    <row r="3" spans="1:12">
      <c r="A3" s="6" t="s">
        <v>4</v>
      </c>
      <c r="B3" s="6" t="s">
        <v>200</v>
      </c>
      <c r="C3" s="6"/>
      <c r="D3" s="2" t="e">
        <f>"Percent Complete: "&amp;ROUND((COUNTIF(#REF!,"Pass")*100)/((COUNTA($A$5:$A$960)*5)-COUNTIF(#REF!,"N/A")),2)&amp;"%"</f>
        <v>#REF!</v>
      </c>
      <c r="E3" s="8" t="str">
        <f>"Number of cases: "&amp;(COUNTA($A$5:$A$960))</f>
        <v>Number of cases: 12</v>
      </c>
      <c r="F3" s="9"/>
      <c r="G3" s="9"/>
      <c r="H3" s="5"/>
      <c r="I3" s="5"/>
      <c r="J3" s="13"/>
      <c r="K3" s="13"/>
      <c r="L3" s="13"/>
    </row>
    <row r="4" spans="1:12" ht="31.5">
      <c r="A4" s="10" t="s">
        <v>5</v>
      </c>
      <c r="B4" s="10" t="s">
        <v>6</v>
      </c>
      <c r="C4" s="10" t="s">
        <v>7</v>
      </c>
      <c r="D4" s="10" t="s">
        <v>8</v>
      </c>
      <c r="E4" s="10" t="s">
        <v>32</v>
      </c>
      <c r="F4" s="10" t="s">
        <v>33</v>
      </c>
      <c r="G4" s="10" t="s">
        <v>11</v>
      </c>
      <c r="H4" s="10" t="s">
        <v>12</v>
      </c>
      <c r="I4" s="10" t="s">
        <v>13</v>
      </c>
      <c r="J4" s="13"/>
      <c r="K4" s="13"/>
      <c r="L4" s="13"/>
    </row>
    <row r="5" spans="1:12" s="39" customFormat="1" ht="63">
      <c r="A5" s="36" t="s">
        <v>69</v>
      </c>
      <c r="B5" s="36" t="s">
        <v>271</v>
      </c>
      <c r="C5" s="36" t="s">
        <v>272</v>
      </c>
      <c r="D5" s="36" t="s">
        <v>273</v>
      </c>
      <c r="E5" s="36" t="s">
        <v>274</v>
      </c>
      <c r="F5" s="36" t="s">
        <v>274</v>
      </c>
      <c r="G5" s="47" t="s">
        <v>17</v>
      </c>
      <c r="H5" s="37">
        <v>45660</v>
      </c>
      <c r="I5" s="36"/>
      <c r="J5" s="38"/>
      <c r="K5" s="38"/>
      <c r="L5" s="38"/>
    </row>
    <row r="6" spans="1:12" s="39" customFormat="1" ht="42">
      <c r="A6" s="36" t="s">
        <v>70</v>
      </c>
      <c r="B6" s="36" t="s">
        <v>275</v>
      </c>
      <c r="C6" s="36" t="s">
        <v>276</v>
      </c>
      <c r="D6" s="36" t="s">
        <v>277</v>
      </c>
      <c r="E6" s="36" t="s">
        <v>278</v>
      </c>
      <c r="F6" s="36" t="s">
        <v>278</v>
      </c>
      <c r="G6" s="47" t="s">
        <v>17</v>
      </c>
      <c r="H6" s="37">
        <v>45660</v>
      </c>
      <c r="I6" s="36"/>
      <c r="J6" s="38"/>
      <c r="K6" s="38"/>
      <c r="L6" s="38"/>
    </row>
    <row r="7" spans="1:12" s="39" customFormat="1" ht="42">
      <c r="A7" s="36" t="s">
        <v>71</v>
      </c>
      <c r="B7" s="36" t="s">
        <v>279</v>
      </c>
      <c r="C7" s="36" t="s">
        <v>280</v>
      </c>
      <c r="D7" s="36" t="s">
        <v>281</v>
      </c>
      <c r="E7" s="36" t="s">
        <v>282</v>
      </c>
      <c r="F7" s="36" t="s">
        <v>282</v>
      </c>
      <c r="G7" s="47" t="s">
        <v>17</v>
      </c>
      <c r="H7" s="37">
        <v>45660</v>
      </c>
      <c r="I7" s="36"/>
      <c r="J7" s="38"/>
      <c r="K7" s="38"/>
      <c r="L7" s="38"/>
    </row>
    <row r="8" spans="1:12" s="39" customFormat="1" ht="73.5">
      <c r="A8" s="36" t="s">
        <v>72</v>
      </c>
      <c r="B8" s="36" t="s">
        <v>283</v>
      </c>
      <c r="C8" s="36" t="s">
        <v>284</v>
      </c>
      <c r="D8" s="36" t="s">
        <v>285</v>
      </c>
      <c r="E8" s="36" t="s">
        <v>286</v>
      </c>
      <c r="F8" s="36" t="s">
        <v>286</v>
      </c>
      <c r="G8" s="47" t="s">
        <v>17</v>
      </c>
      <c r="H8" s="37">
        <v>45660</v>
      </c>
      <c r="I8" s="36"/>
      <c r="J8" s="38"/>
      <c r="K8" s="38"/>
      <c r="L8" s="38"/>
    </row>
    <row r="9" spans="1:12" s="39" customFormat="1" ht="42">
      <c r="A9" s="36" t="s">
        <v>73</v>
      </c>
      <c r="B9" s="36" t="s">
        <v>287</v>
      </c>
      <c r="C9" s="36" t="s">
        <v>288</v>
      </c>
      <c r="D9" s="36" t="s">
        <v>289</v>
      </c>
      <c r="E9" s="36" t="s">
        <v>290</v>
      </c>
      <c r="F9" s="36" t="s">
        <v>290</v>
      </c>
      <c r="G9" s="47" t="s">
        <v>17</v>
      </c>
      <c r="H9" s="37">
        <v>45660</v>
      </c>
      <c r="I9" s="36"/>
      <c r="J9" s="38"/>
      <c r="K9" s="38"/>
      <c r="L9" s="38"/>
    </row>
    <row r="10" spans="1:12" s="39" customFormat="1" ht="52.5">
      <c r="A10" s="36" t="s">
        <v>74</v>
      </c>
      <c r="B10" s="36" t="s">
        <v>291</v>
      </c>
      <c r="C10" s="36" t="s">
        <v>292</v>
      </c>
      <c r="D10" s="36" t="s">
        <v>293</v>
      </c>
      <c r="E10" s="36" t="s">
        <v>294</v>
      </c>
      <c r="F10" s="36" t="s">
        <v>294</v>
      </c>
      <c r="G10" s="47" t="s">
        <v>17</v>
      </c>
      <c r="H10" s="37">
        <v>45660</v>
      </c>
      <c r="I10" s="36"/>
      <c r="J10" s="38"/>
      <c r="K10" s="38"/>
      <c r="L10" s="38"/>
    </row>
    <row r="11" spans="1:12" s="39" customFormat="1" ht="42">
      <c r="A11" s="36" t="s">
        <v>75</v>
      </c>
      <c r="B11" s="36" t="s">
        <v>295</v>
      </c>
      <c r="C11" s="36" t="s">
        <v>296</v>
      </c>
      <c r="D11" s="36" t="s">
        <v>297</v>
      </c>
      <c r="E11" s="36" t="s">
        <v>298</v>
      </c>
      <c r="F11" s="36" t="s">
        <v>298</v>
      </c>
      <c r="G11" s="47" t="s">
        <v>17</v>
      </c>
      <c r="H11" s="37">
        <v>45660</v>
      </c>
      <c r="I11" s="36"/>
      <c r="J11" s="38"/>
      <c r="K11" s="38"/>
      <c r="L11" s="38"/>
    </row>
    <row r="12" spans="1:12" s="41" customFormat="1">
      <c r="A12" s="41" t="s">
        <v>106</v>
      </c>
    </row>
    <row r="13" spans="1:12" ht="52.5">
      <c r="A13" s="36" t="s">
        <v>76</v>
      </c>
      <c r="B13" s="36" t="s">
        <v>299</v>
      </c>
      <c r="C13" s="36" t="s">
        <v>300</v>
      </c>
      <c r="D13" s="36" t="s">
        <v>303</v>
      </c>
      <c r="E13" s="36" t="s">
        <v>301</v>
      </c>
      <c r="F13" s="36" t="s">
        <v>301</v>
      </c>
      <c r="G13" s="47" t="s">
        <v>17</v>
      </c>
      <c r="H13" s="37">
        <v>45660</v>
      </c>
      <c r="I13" s="35"/>
    </row>
    <row r="14" spans="1:12" ht="94.5">
      <c r="A14" s="36" t="s">
        <v>140</v>
      </c>
      <c r="B14" s="36" t="s">
        <v>304</v>
      </c>
      <c r="C14" s="36" t="s">
        <v>302</v>
      </c>
      <c r="D14" s="36" t="s">
        <v>312</v>
      </c>
      <c r="E14" s="36" t="s">
        <v>305</v>
      </c>
      <c r="F14" s="36" t="s">
        <v>305</v>
      </c>
      <c r="G14" s="47" t="s">
        <v>17</v>
      </c>
      <c r="H14" s="37">
        <v>45660</v>
      </c>
      <c r="I14" s="35"/>
    </row>
    <row r="15" spans="1:12" ht="52.5">
      <c r="A15" s="36" t="s">
        <v>141</v>
      </c>
      <c r="B15" s="36" t="s">
        <v>306</v>
      </c>
      <c r="C15" s="36" t="s">
        <v>307</v>
      </c>
      <c r="D15" s="36" t="s">
        <v>308</v>
      </c>
      <c r="E15" s="36" t="s">
        <v>309</v>
      </c>
      <c r="F15" s="36" t="s">
        <v>309</v>
      </c>
      <c r="G15" s="47" t="s">
        <v>17</v>
      </c>
      <c r="H15" s="37">
        <v>45660</v>
      </c>
      <c r="I15" s="35"/>
    </row>
    <row r="16" spans="1:12" s="35" customFormat="1" ht="46.9" customHeight="1">
      <c r="A16" s="36" t="s">
        <v>142</v>
      </c>
      <c r="B16" s="36" t="s">
        <v>310</v>
      </c>
      <c r="C16" s="36" t="s">
        <v>139</v>
      </c>
      <c r="D16" s="36" t="s">
        <v>311</v>
      </c>
      <c r="E16" s="36" t="s">
        <v>313</v>
      </c>
      <c r="F16" s="36" t="s">
        <v>314</v>
      </c>
      <c r="G16" s="50" t="s">
        <v>40</v>
      </c>
      <c r="H16" s="37">
        <v>45660</v>
      </c>
    </row>
    <row r="17" spans="1:1">
      <c r="A17" s="40"/>
    </row>
  </sheetData>
  <phoneticPr fontId="9" type="noConversion"/>
  <hyperlinks>
    <hyperlink ref="A1" location="'Test report'!A1" display="Back to TestReport" xr:uid="{00000000-0004-0000-0500-000000000000}"/>
    <hyperlink ref="B1" location="BugList!A1" display="To Buglist" xr:uid="{00000000-0004-0000-0500-000001000000}"/>
  </hyperlinks>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F84A1-14A2-4FCC-83D6-625416E6A261}">
  <dimension ref="A1:L26"/>
  <sheetViews>
    <sheetView zoomScaleNormal="100" workbookViewId="0">
      <selection activeCell="N11" sqref="N11"/>
    </sheetView>
  </sheetViews>
  <sheetFormatPr defaultColWidth="8.85546875" defaultRowHeight="15"/>
  <cols>
    <col min="2" max="2" width="20.28515625" customWidth="1"/>
    <col min="3" max="3" width="12.42578125" customWidth="1"/>
    <col min="4" max="4" width="39" customWidth="1"/>
    <col min="5" max="5" width="24.140625" customWidth="1"/>
    <col min="6" max="6" width="15.42578125" customWidth="1"/>
    <col min="8" max="8" width="13.42578125" customWidth="1"/>
  </cols>
  <sheetData>
    <row r="1" spans="1:12" ht="31.5">
      <c r="A1" s="1" t="s">
        <v>0</v>
      </c>
      <c r="B1" s="1" t="s">
        <v>1</v>
      </c>
      <c r="C1" s="51" t="s">
        <v>166</v>
      </c>
      <c r="D1" s="2">
        <f>COUNTIF(G:G,"Pass")</f>
        <v>18</v>
      </c>
      <c r="E1" s="3" t="e">
        <f>"Untested: "&amp;COUNTIF(#REF!,"Untest")</f>
        <v>#REF!</v>
      </c>
      <c r="F1" s="4"/>
      <c r="G1" s="4"/>
      <c r="H1" s="5"/>
      <c r="I1" s="5"/>
      <c r="J1" s="13"/>
      <c r="K1" s="13"/>
      <c r="L1" s="13"/>
    </row>
    <row r="2" spans="1:12" ht="21">
      <c r="A2" s="6" t="s">
        <v>2</v>
      </c>
      <c r="B2" s="7" t="s">
        <v>3</v>
      </c>
      <c r="C2" s="7" t="s">
        <v>40</v>
      </c>
      <c r="D2" s="2">
        <f>COUNTIF(G:G,"Fail")</f>
        <v>1</v>
      </c>
      <c r="E2" s="3" t="e">
        <f>"N/A: "&amp;COUNTIF(#REF!,"N/A")</f>
        <v>#REF!</v>
      </c>
      <c r="F2" s="4"/>
      <c r="G2" s="4"/>
      <c r="H2" s="5"/>
      <c r="I2" s="5"/>
      <c r="J2" s="13"/>
      <c r="K2" s="13"/>
      <c r="L2" s="13"/>
    </row>
    <row r="3" spans="1:12">
      <c r="A3" s="6" t="s">
        <v>4</v>
      </c>
      <c r="B3" s="6" t="s">
        <v>200</v>
      </c>
      <c r="C3" s="6"/>
      <c r="D3" s="2" t="e">
        <f>"Percent Complete: "&amp;ROUND((COUNTIF(#REF!,"Pass")*100)/((COUNTA($A$5:$A$968)*5)-COUNTIF(#REF!,"N/A")),2)&amp;"%"</f>
        <v>#REF!</v>
      </c>
      <c r="E3" s="8" t="str">
        <f>"Number of cases: "&amp;(COUNTA($A$5:$A$968))</f>
        <v>Number of cases: 20</v>
      </c>
      <c r="F3" s="9"/>
      <c r="G3" s="9"/>
      <c r="H3" s="5"/>
      <c r="I3" s="5"/>
      <c r="J3" s="13"/>
      <c r="K3" s="13"/>
      <c r="L3" s="13"/>
    </row>
    <row r="4" spans="1:12" ht="31.5">
      <c r="A4" s="10" t="s">
        <v>5</v>
      </c>
      <c r="B4" s="10" t="s">
        <v>6</v>
      </c>
      <c r="C4" s="10" t="s">
        <v>7</v>
      </c>
      <c r="D4" s="10" t="s">
        <v>8</v>
      </c>
      <c r="E4" s="10" t="s">
        <v>32</v>
      </c>
      <c r="F4" s="10" t="s">
        <v>33</v>
      </c>
      <c r="G4" s="10" t="s">
        <v>11</v>
      </c>
      <c r="H4" s="10" t="s">
        <v>12</v>
      </c>
      <c r="I4" s="10" t="s">
        <v>13</v>
      </c>
      <c r="J4" s="13"/>
      <c r="K4" s="13"/>
      <c r="L4" s="13"/>
    </row>
    <row r="5" spans="1:12" ht="69" customHeight="1">
      <c r="A5" s="36" t="s">
        <v>143</v>
      </c>
      <c r="B5" s="36" t="s">
        <v>338</v>
      </c>
      <c r="C5" s="36" t="s">
        <v>319</v>
      </c>
      <c r="D5" s="36" t="s">
        <v>339</v>
      </c>
      <c r="E5" s="36" t="s">
        <v>340</v>
      </c>
      <c r="F5" s="36" t="s">
        <v>340</v>
      </c>
      <c r="G5" s="47" t="s">
        <v>17</v>
      </c>
      <c r="H5" s="37">
        <v>45659</v>
      </c>
      <c r="I5" s="36"/>
      <c r="J5" s="13"/>
      <c r="K5" s="13"/>
      <c r="L5" s="13"/>
    </row>
    <row r="6" spans="1:12" ht="31.5">
      <c r="A6" s="36" t="s">
        <v>144</v>
      </c>
      <c r="B6" s="36" t="s">
        <v>341</v>
      </c>
      <c r="C6" s="36" t="s">
        <v>319</v>
      </c>
      <c r="D6" s="36" t="s">
        <v>390</v>
      </c>
      <c r="E6" s="36" t="s">
        <v>342</v>
      </c>
      <c r="F6" s="36" t="s">
        <v>342</v>
      </c>
      <c r="G6" s="47" t="s">
        <v>17</v>
      </c>
      <c r="H6" s="37">
        <v>45659</v>
      </c>
      <c r="I6" s="36"/>
      <c r="J6" s="13"/>
      <c r="K6" s="13"/>
      <c r="L6" s="13"/>
    </row>
    <row r="7" spans="1:12" ht="42">
      <c r="A7" s="36" t="s">
        <v>145</v>
      </c>
      <c r="B7" s="36" t="s">
        <v>343</v>
      </c>
      <c r="C7" s="36" t="s">
        <v>344</v>
      </c>
      <c r="D7" s="36" t="s">
        <v>345</v>
      </c>
      <c r="E7" s="36" t="s">
        <v>320</v>
      </c>
      <c r="F7" s="36" t="s">
        <v>320</v>
      </c>
      <c r="G7" s="47" t="s">
        <v>17</v>
      </c>
      <c r="H7" s="37">
        <v>45659</v>
      </c>
      <c r="I7" s="36"/>
      <c r="J7" s="13"/>
      <c r="K7" s="13"/>
      <c r="L7" s="13"/>
    </row>
    <row r="8" spans="1:12" ht="52.5">
      <c r="A8" s="36" t="s">
        <v>146</v>
      </c>
      <c r="B8" s="36" t="s">
        <v>346</v>
      </c>
      <c r="C8" s="36" t="s">
        <v>347</v>
      </c>
      <c r="D8" s="36" t="s">
        <v>348</v>
      </c>
      <c r="E8" s="36" t="s">
        <v>349</v>
      </c>
      <c r="F8" s="36" t="s">
        <v>349</v>
      </c>
      <c r="G8" s="47" t="s">
        <v>17</v>
      </c>
      <c r="H8" s="37">
        <v>45659</v>
      </c>
      <c r="I8" s="36"/>
      <c r="J8" s="13"/>
      <c r="K8" s="13"/>
      <c r="L8" s="13"/>
    </row>
    <row r="9" spans="1:12" ht="42">
      <c r="A9" s="36" t="s">
        <v>147</v>
      </c>
      <c r="B9" s="36" t="s">
        <v>350</v>
      </c>
      <c r="C9" s="36" t="s">
        <v>351</v>
      </c>
      <c r="D9" s="36" t="s">
        <v>352</v>
      </c>
      <c r="E9" s="36" t="s">
        <v>353</v>
      </c>
      <c r="F9" s="36" t="s">
        <v>353</v>
      </c>
      <c r="G9" s="47" t="s">
        <v>17</v>
      </c>
      <c r="H9" s="37">
        <v>45659</v>
      </c>
      <c r="I9" s="36"/>
      <c r="J9" s="13"/>
      <c r="K9" s="13"/>
      <c r="L9" s="13"/>
    </row>
    <row r="10" spans="1:12" ht="42">
      <c r="A10" s="36" t="s">
        <v>148</v>
      </c>
      <c r="B10" s="36" t="s">
        <v>354</v>
      </c>
      <c r="C10" s="36" t="s">
        <v>355</v>
      </c>
      <c r="D10" s="36" t="s">
        <v>391</v>
      </c>
      <c r="E10" s="36" t="s">
        <v>356</v>
      </c>
      <c r="F10" s="36" t="s">
        <v>357</v>
      </c>
      <c r="G10" s="50" t="s">
        <v>40</v>
      </c>
      <c r="H10" s="37">
        <v>45659</v>
      </c>
      <c r="I10" s="36"/>
      <c r="J10" s="13"/>
      <c r="K10" s="13"/>
      <c r="L10" s="13"/>
    </row>
    <row r="11" spans="1:12" ht="52.5">
      <c r="A11" s="36" t="s">
        <v>149</v>
      </c>
      <c r="B11" s="36" t="s">
        <v>358</v>
      </c>
      <c r="C11" s="36" t="s">
        <v>321</v>
      </c>
      <c r="D11" s="36" t="s">
        <v>359</v>
      </c>
      <c r="E11" s="36" t="s">
        <v>360</v>
      </c>
      <c r="F11" s="36" t="s">
        <v>360</v>
      </c>
      <c r="G11" s="47" t="s">
        <v>17</v>
      </c>
      <c r="H11" s="37">
        <v>45659</v>
      </c>
      <c r="I11" s="36"/>
      <c r="J11" s="13"/>
      <c r="K11" s="13"/>
      <c r="L11" s="13"/>
    </row>
    <row r="12" spans="1:12" ht="42">
      <c r="A12" s="36" t="s">
        <v>150</v>
      </c>
      <c r="B12" s="36" t="s">
        <v>361</v>
      </c>
      <c r="C12" s="36" t="s">
        <v>362</v>
      </c>
      <c r="D12" s="36" t="s">
        <v>363</v>
      </c>
      <c r="E12" s="36" t="s">
        <v>322</v>
      </c>
      <c r="F12" s="36" t="s">
        <v>322</v>
      </c>
      <c r="G12" s="47" t="s">
        <v>17</v>
      </c>
      <c r="H12" s="37">
        <v>45659</v>
      </c>
      <c r="I12" s="36"/>
      <c r="J12" s="13"/>
      <c r="K12" s="13"/>
      <c r="L12" s="13"/>
    </row>
    <row r="13" spans="1:12" ht="42">
      <c r="A13" s="36" t="s">
        <v>151</v>
      </c>
      <c r="B13" s="36" t="s">
        <v>364</v>
      </c>
      <c r="C13" s="36" t="s">
        <v>365</v>
      </c>
      <c r="D13" s="36" t="s">
        <v>366</v>
      </c>
      <c r="E13" s="36" t="s">
        <v>323</v>
      </c>
      <c r="F13" s="36" t="s">
        <v>323</v>
      </c>
      <c r="G13" s="47" t="s">
        <v>17</v>
      </c>
      <c r="H13" s="37">
        <v>45659</v>
      </c>
      <c r="I13" s="36"/>
      <c r="J13" s="13"/>
      <c r="K13" s="13"/>
      <c r="L13" s="13"/>
    </row>
    <row r="14" spans="1:12" ht="42">
      <c r="A14" s="36" t="s">
        <v>152</v>
      </c>
      <c r="B14" s="36" t="s">
        <v>367</v>
      </c>
      <c r="C14" s="36" t="s">
        <v>324</v>
      </c>
      <c r="D14" s="36" t="s">
        <v>339</v>
      </c>
      <c r="E14" s="36" t="s">
        <v>325</v>
      </c>
      <c r="F14" s="36" t="s">
        <v>325</v>
      </c>
      <c r="G14" s="47" t="s">
        <v>17</v>
      </c>
      <c r="H14" s="37">
        <v>45659</v>
      </c>
      <c r="I14" s="36"/>
      <c r="J14" s="13"/>
      <c r="K14" s="13"/>
      <c r="L14" s="13"/>
    </row>
    <row r="15" spans="1:12" ht="42">
      <c r="A15" s="36" t="s">
        <v>153</v>
      </c>
      <c r="B15" s="36" t="s">
        <v>368</v>
      </c>
      <c r="C15" s="36" t="s">
        <v>326</v>
      </c>
      <c r="D15" s="36" t="s">
        <v>369</v>
      </c>
      <c r="E15" s="36" t="s">
        <v>327</v>
      </c>
      <c r="F15" s="36" t="s">
        <v>327</v>
      </c>
      <c r="G15" s="47" t="s">
        <v>17</v>
      </c>
      <c r="H15" s="37">
        <v>45659</v>
      </c>
      <c r="I15" s="36"/>
      <c r="J15" s="13"/>
      <c r="K15" s="13"/>
      <c r="L15" s="13"/>
    </row>
    <row r="16" spans="1:12" ht="52.5">
      <c r="A16" s="36" t="s">
        <v>154</v>
      </c>
      <c r="B16" s="36" t="s">
        <v>370</v>
      </c>
      <c r="C16" s="36" t="s">
        <v>347</v>
      </c>
      <c r="D16" s="36" t="s">
        <v>371</v>
      </c>
      <c r="E16" s="36" t="s">
        <v>328</v>
      </c>
      <c r="F16" s="36" t="s">
        <v>328</v>
      </c>
      <c r="G16" s="47" t="s">
        <v>17</v>
      </c>
      <c r="H16" s="37">
        <v>45659</v>
      </c>
      <c r="I16" s="36"/>
      <c r="J16" s="13"/>
      <c r="K16" s="13"/>
      <c r="L16" s="13"/>
    </row>
    <row r="17" spans="1:12" ht="42">
      <c r="A17" s="36" t="s">
        <v>155</v>
      </c>
      <c r="B17" s="36" t="s">
        <v>372</v>
      </c>
      <c r="C17" s="36" t="s">
        <v>329</v>
      </c>
      <c r="D17" s="36" t="s">
        <v>373</v>
      </c>
      <c r="E17" s="36" t="s">
        <v>374</v>
      </c>
      <c r="F17" s="36" t="s">
        <v>374</v>
      </c>
      <c r="G17" s="47" t="s">
        <v>17</v>
      </c>
      <c r="H17" s="37">
        <v>45659</v>
      </c>
      <c r="I17" s="36"/>
      <c r="J17" s="13"/>
      <c r="K17" s="13"/>
      <c r="L17" s="13"/>
    </row>
    <row r="18" spans="1:12" ht="52.5">
      <c r="A18" s="36" t="s">
        <v>156</v>
      </c>
      <c r="B18" s="36" t="s">
        <v>375</v>
      </c>
      <c r="C18" s="36" t="s">
        <v>330</v>
      </c>
      <c r="D18" s="36" t="s">
        <v>376</v>
      </c>
      <c r="E18" s="36" t="s">
        <v>331</v>
      </c>
      <c r="F18" s="36" t="s">
        <v>331</v>
      </c>
      <c r="G18" s="47" t="s">
        <v>17</v>
      </c>
      <c r="H18" s="37">
        <v>45659</v>
      </c>
      <c r="I18" s="36"/>
      <c r="J18" s="13"/>
      <c r="K18" s="13"/>
      <c r="L18" s="13"/>
    </row>
    <row r="19" spans="1:12" s="45" customFormat="1" ht="10.5">
      <c r="A19" s="45" t="s">
        <v>106</v>
      </c>
    </row>
    <row r="20" spans="1:12" s="39" customFormat="1" ht="42">
      <c r="A20" s="36" t="s">
        <v>157</v>
      </c>
      <c r="B20" s="36" t="s">
        <v>377</v>
      </c>
      <c r="C20" s="36" t="s">
        <v>332</v>
      </c>
      <c r="D20" s="36" t="s">
        <v>378</v>
      </c>
      <c r="E20" s="36" t="s">
        <v>379</v>
      </c>
      <c r="F20" s="36" t="s">
        <v>379</v>
      </c>
      <c r="G20" s="47" t="s">
        <v>17</v>
      </c>
      <c r="H20" s="37">
        <v>45659</v>
      </c>
      <c r="I20" s="36"/>
    </row>
    <row r="21" spans="1:12" s="39" customFormat="1" ht="42">
      <c r="A21" s="36" t="s">
        <v>158</v>
      </c>
      <c r="B21" s="36" t="s">
        <v>380</v>
      </c>
      <c r="C21" s="36" t="s">
        <v>381</v>
      </c>
      <c r="D21" s="36" t="s">
        <v>382</v>
      </c>
      <c r="E21" s="36" t="s">
        <v>333</v>
      </c>
      <c r="F21" s="36" t="s">
        <v>333</v>
      </c>
      <c r="G21" s="47" t="s">
        <v>17</v>
      </c>
      <c r="H21" s="37">
        <v>45659</v>
      </c>
      <c r="I21" s="36"/>
    </row>
    <row r="22" spans="1:12" s="39" customFormat="1" ht="52.5">
      <c r="A22" s="36" t="s">
        <v>159</v>
      </c>
      <c r="B22" s="36" t="s">
        <v>383</v>
      </c>
      <c r="C22" s="36" t="s">
        <v>384</v>
      </c>
      <c r="D22" s="36" t="s">
        <v>385</v>
      </c>
      <c r="E22" s="36" t="s">
        <v>386</v>
      </c>
      <c r="F22" s="36" t="s">
        <v>386</v>
      </c>
      <c r="G22" s="47" t="s">
        <v>17</v>
      </c>
      <c r="H22" s="37">
        <v>45659</v>
      </c>
      <c r="I22" s="36"/>
    </row>
    <row r="23" spans="1:12" s="39" customFormat="1" ht="42">
      <c r="A23" s="36" t="s">
        <v>160</v>
      </c>
      <c r="B23" s="36" t="s">
        <v>334</v>
      </c>
      <c r="C23" s="36" t="s">
        <v>387</v>
      </c>
      <c r="D23" s="36" t="s">
        <v>335</v>
      </c>
      <c r="E23" s="36" t="s">
        <v>336</v>
      </c>
      <c r="F23" s="36" t="s">
        <v>336</v>
      </c>
      <c r="G23" s="47" t="s">
        <v>17</v>
      </c>
      <c r="H23" s="37">
        <v>45659</v>
      </c>
      <c r="I23" s="36"/>
    </row>
    <row r="24" spans="1:12" s="39" customFormat="1" ht="42">
      <c r="A24" s="36" t="s">
        <v>161</v>
      </c>
      <c r="B24" s="36" t="s">
        <v>388</v>
      </c>
      <c r="C24" s="36" t="s">
        <v>324</v>
      </c>
      <c r="D24" s="36" t="s">
        <v>389</v>
      </c>
      <c r="E24" s="36" t="s">
        <v>337</v>
      </c>
      <c r="F24" s="36" t="s">
        <v>337</v>
      </c>
      <c r="G24" s="47" t="s">
        <v>17</v>
      </c>
      <c r="H24" s="37">
        <v>45659</v>
      </c>
      <c r="I24" s="36"/>
    </row>
    <row r="26" spans="1:12">
      <c r="A26" s="40"/>
    </row>
  </sheetData>
  <phoneticPr fontId="9" type="noConversion"/>
  <hyperlinks>
    <hyperlink ref="A1" location="'Test report'!A1" display="Back to TestReport" xr:uid="{B3E66945-946D-4DFF-AE42-02ED16E93662}"/>
    <hyperlink ref="B1" location="BugList!A1" display="To Buglist" xr:uid="{0FCF5F1D-181D-4529-8FB7-3A25BFFF9209}"/>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TC_DangNhap</vt:lpstr>
      <vt:lpstr>TC_DangKy</vt:lpstr>
      <vt:lpstr>TC_TimKiem</vt:lpstr>
      <vt:lpstr>TC_QlyGiaoDich</vt:lpstr>
      <vt:lpstr>TC_ChiTietCode</vt:lpstr>
      <vt:lpstr>TC_CodeDaLuu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Thế Nguyễn Hữu</cp:lastModifiedBy>
  <dcterms:created xsi:type="dcterms:W3CDTF">2024-12-19T16:25:00Z</dcterms:created>
  <dcterms:modified xsi:type="dcterms:W3CDTF">2025-01-14T21:23:31Z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1C560C5EC11846ADBEC078196ACA6B46_13</vt:lpwstr>
  </property>
  <property fmtid="{D5CDD505-2E9C-101B-9397-08002B2CF9AE}" pid="3" name="KSOProductBuildVer">
    <vt:lpwstr>2057-12.2.0.19805</vt:lpwstr>
  </property>
</Properties>
</file>