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0.xml" ContentType="application/vnd.openxmlformats-officedocument.themeOverrid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1.xml" ContentType="application/vnd.openxmlformats-officedocument.themeOverrid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2.xml" ContentType="application/vnd.openxmlformats-officedocument.themeOverrid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3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4.xml" ContentType="application/vnd.openxmlformats-officedocument.themeOverrid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esearch\"/>
    </mc:Choice>
  </mc:AlternateContent>
  <bookViews>
    <workbookView xWindow="480" yWindow="60" windowWidth="18195" windowHeight="8505" firstSheet="10" activeTab="11"/>
  </bookViews>
  <sheets>
    <sheet name="Raw Data" sheetId="1" r:id="rId1"/>
    <sheet name="Week 1 Histogram" sheetId="2" r:id="rId2"/>
    <sheet name="Week 2 Histogram" sheetId="4" r:id="rId3"/>
    <sheet name="Week 3 Histogram" sheetId="5" r:id="rId4"/>
    <sheet name="Week 4 Histogram" sheetId="6" r:id="rId5"/>
    <sheet name="Week 5 Histogram" sheetId="17" r:id="rId6"/>
    <sheet name="Week 6 Histogram" sheetId="18" r:id="rId7"/>
    <sheet name="Week 7 Histogram" sheetId="19" r:id="rId8"/>
    <sheet name="Week 8 Histogram" sheetId="20" r:id="rId9"/>
    <sheet name="Week 9 Histogram" sheetId="21" r:id="rId10"/>
    <sheet name="Week 10 Histogram" sheetId="23" r:id="rId11"/>
    <sheet name="Weekly Breakdown" sheetId="22" r:id="rId12"/>
    <sheet name="Comparison By Day" sheetId="7" r:id="rId13"/>
    <sheet name="Monday" sheetId="24" r:id="rId14"/>
    <sheet name="Tuesday" sheetId="8" r:id="rId15"/>
    <sheet name="Wednesday" sheetId="9" r:id="rId16"/>
    <sheet name="Thursday" sheetId="10" r:id="rId17"/>
    <sheet name="Friday" sheetId="11" r:id="rId18"/>
    <sheet name="Saturday" sheetId="12" r:id="rId19"/>
    <sheet name="Sunday" sheetId="13" r:id="rId20"/>
  </sheets>
  <calcPr calcId="152511"/>
</workbook>
</file>

<file path=xl/calcChain.xml><?xml version="1.0" encoding="utf-8"?>
<calcChain xmlns="http://schemas.openxmlformats.org/spreadsheetml/2006/main">
  <c r="F59" i="1" l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 s="1"/>
  <c r="F68" i="1"/>
  <c r="G68" i="1"/>
  <c r="F69" i="1"/>
  <c r="G69" i="1" s="1"/>
  <c r="F70" i="1"/>
  <c r="G70" i="1"/>
  <c r="F71" i="1"/>
  <c r="G71" i="1" s="1"/>
  <c r="F72" i="1"/>
  <c r="G72" i="1" s="1"/>
  <c r="F39" i="1"/>
  <c r="G39" i="1" s="1"/>
  <c r="F40" i="1"/>
  <c r="G40" i="1" s="1"/>
  <c r="F41" i="1"/>
  <c r="G41" i="1"/>
  <c r="F42" i="1"/>
  <c r="G42" i="1"/>
  <c r="F43" i="1"/>
  <c r="G43" i="1"/>
  <c r="F44" i="1"/>
  <c r="G44" i="1"/>
  <c r="F45" i="1"/>
  <c r="G45" i="1"/>
  <c r="F46" i="1"/>
  <c r="G46" i="1" s="1"/>
  <c r="F47" i="1"/>
  <c r="G47" i="1"/>
  <c r="F48" i="1"/>
  <c r="G48" i="1"/>
  <c r="F49" i="1"/>
  <c r="G49" i="1"/>
  <c r="F50" i="1"/>
  <c r="G50" i="1" s="1"/>
  <c r="F51" i="1"/>
  <c r="G51" i="1" s="1"/>
  <c r="F52" i="1"/>
  <c r="G52" i="1"/>
  <c r="F53" i="1"/>
  <c r="G53" i="1" s="1"/>
  <c r="F54" i="1"/>
  <c r="G54" i="1"/>
  <c r="F55" i="1"/>
  <c r="G55" i="1"/>
  <c r="F56" i="1"/>
  <c r="G56" i="1"/>
  <c r="F57" i="1"/>
  <c r="G57" i="1"/>
  <c r="F58" i="1"/>
  <c r="G58" i="1"/>
  <c r="E73" i="1"/>
  <c r="D73" i="1"/>
  <c r="C73" i="1"/>
  <c r="F29" i="1"/>
  <c r="G29" i="1"/>
  <c r="F30" i="1"/>
  <c r="G30" i="1" s="1"/>
  <c r="F31" i="1"/>
  <c r="G31" i="1"/>
  <c r="F32" i="1"/>
  <c r="G32" i="1"/>
  <c r="F33" i="1"/>
  <c r="G33" i="1"/>
  <c r="F34" i="1"/>
  <c r="G34" i="1" s="1"/>
  <c r="F35" i="1"/>
  <c r="G35" i="1"/>
  <c r="F36" i="1"/>
  <c r="G36" i="1"/>
  <c r="F37" i="1"/>
  <c r="G37" i="1" s="1"/>
  <c r="F38" i="1"/>
  <c r="G38" i="1" s="1"/>
  <c r="F28" i="1"/>
  <c r="G28" i="1" s="1"/>
  <c r="F27" i="1"/>
  <c r="G27" i="1" s="1"/>
  <c r="F26" i="1" l="1"/>
  <c r="G26" i="1"/>
  <c r="F25" i="1"/>
  <c r="G25" i="1" s="1"/>
  <c r="F24" i="1"/>
  <c r="G24" i="1" s="1"/>
  <c r="F23" i="1"/>
  <c r="G23" i="1" s="1"/>
  <c r="F22" i="1"/>
  <c r="G22" i="1"/>
  <c r="F21" i="1"/>
  <c r="G21" i="1"/>
  <c r="F3" i="1" l="1"/>
  <c r="G3" i="1" s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G19" i="1"/>
  <c r="F20" i="1"/>
  <c r="G20" i="1" s="1"/>
  <c r="F2" i="1"/>
  <c r="G2" i="1" s="1"/>
  <c r="G6" i="1" l="1"/>
  <c r="F73" i="1"/>
  <c r="G73" i="1"/>
</calcChain>
</file>

<file path=xl/sharedStrings.xml><?xml version="1.0" encoding="utf-8"?>
<sst xmlns="http://schemas.openxmlformats.org/spreadsheetml/2006/main" count="79" uniqueCount="15">
  <si>
    <t>Date</t>
  </si>
  <si>
    <t>Day of Week</t>
  </si>
  <si>
    <t>Monday</t>
  </si>
  <si>
    <t>Tuesday</t>
  </si>
  <si>
    <t>Wednesday</t>
  </si>
  <si>
    <t>Thursday</t>
  </si>
  <si>
    <t>Friday</t>
  </si>
  <si>
    <t>Saturday</t>
  </si>
  <si>
    <t>Sunday</t>
  </si>
  <si>
    <t>Time Lamp On (in minutes)</t>
  </si>
  <si>
    <t>Time Raspberry Pi  Light On (in minutes)</t>
  </si>
  <si>
    <t>Energy Used (in Kilowatts)</t>
  </si>
  <si>
    <t>Projected Energy Used with Lighting System (in Kilowatts)</t>
  </si>
  <si>
    <t>Projected Energy Saved (in Kilowatts)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</si>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</sst>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1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Data'!$G$2:$G$8</c:f>
              <c:numCache>
                <c:formatCode>General</c:formatCode>
                <c:ptCount val="7"/>
                <c:pt idx="0">
                  <c:v>80.000000000000114</c:v>
                </c:pt>
                <c:pt idx="1">
                  <c:v>5</c:v>
                </c:pt>
                <c:pt idx="2">
                  <c:v>210</c:v>
                </c:pt>
                <c:pt idx="3">
                  <c:v>-6.5</c:v>
                </c:pt>
                <c:pt idx="4">
                  <c:v>565</c:v>
                </c:pt>
                <c:pt idx="5">
                  <c:v>0</c:v>
                </c:pt>
                <c:pt idx="6">
                  <c:v>319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0207328"/>
        <c:axId val="90207888"/>
      </c:barChart>
      <c:catAx>
        <c:axId val="902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90207888"/>
        <c:crosses val="autoZero"/>
        <c:auto val="1"/>
        <c:lblAlgn val="ctr"/>
        <c:lblOffset val="100"/>
        <c:noMultiLvlLbl val="0"/>
      </c:catAx>
      <c:valAx>
        <c:axId val="90207888"/>
        <c:scaling>
          <c:orientation val="minMax"/>
          <c:max val="900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20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9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061687861819519E-3"/>
                  <c:y val="4.22997532561448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Data'!$B$58:$B$64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Data'!$G$58:$G$64</c:f>
              <c:numCache>
                <c:formatCode>General</c:formatCode>
                <c:ptCount val="7"/>
                <c:pt idx="0">
                  <c:v>185</c:v>
                </c:pt>
                <c:pt idx="1">
                  <c:v>7</c:v>
                </c:pt>
                <c:pt idx="2">
                  <c:v>190.20000000000005</c:v>
                </c:pt>
                <c:pt idx="3">
                  <c:v>12.600000000000023</c:v>
                </c:pt>
                <c:pt idx="4">
                  <c:v>85</c:v>
                </c:pt>
                <c:pt idx="5">
                  <c:v>151</c:v>
                </c:pt>
                <c:pt idx="6">
                  <c:v>185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649632"/>
        <c:axId val="177650192"/>
      </c:barChart>
      <c:catAx>
        <c:axId val="1776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7650192"/>
        <c:crosses val="autoZero"/>
        <c:auto val="1"/>
        <c:lblAlgn val="ctr"/>
        <c:lblOffset val="100"/>
        <c:noMultiLvlLbl val="0"/>
      </c:catAx>
      <c:valAx>
        <c:axId val="177650192"/>
        <c:scaling>
          <c:orientation val="minMax"/>
          <c:max val="215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649632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2800"/>
              <a:t>Projected Energy Saved by Day -</a:t>
            </a:r>
            <a:r>
              <a:rPr lang="en-US" sz="2800" baseline="0"/>
              <a:t> </a:t>
            </a:r>
            <a:r>
              <a:rPr lang="en-US" sz="2800"/>
              <a:t>Weekly Breakdown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5.37995927046044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Data'!$B$65:$B$71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Data'!$G$65:$G$71</c:f>
              <c:numCache>
                <c:formatCode>General</c:formatCode>
                <c:ptCount val="7"/>
                <c:pt idx="0">
                  <c:v>60.399999999999977</c:v>
                </c:pt>
                <c:pt idx="1">
                  <c:v>0</c:v>
                </c:pt>
                <c:pt idx="2">
                  <c:v>90</c:v>
                </c:pt>
                <c:pt idx="3">
                  <c:v>136.5</c:v>
                </c:pt>
                <c:pt idx="4">
                  <c:v>-9</c:v>
                </c:pt>
                <c:pt idx="5">
                  <c:v>44.300000000000011</c:v>
                </c:pt>
                <c:pt idx="6">
                  <c:v>647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652432"/>
        <c:axId val="177652992"/>
      </c:barChart>
      <c:catAx>
        <c:axId val="1776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7652992"/>
        <c:crosses val="autoZero"/>
        <c:auto val="1"/>
        <c:lblAlgn val="ctr"/>
        <c:lblOffset val="100"/>
        <c:noMultiLvlLbl val="0"/>
      </c:catAx>
      <c:valAx>
        <c:axId val="177652992"/>
        <c:scaling>
          <c:orientation val="minMax"/>
          <c:max val="675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65243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Projected Energy Saved by Day - Weekly Comparison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8601765688379"/>
          <c:y val="0.13000177421300593"/>
          <c:w val="0.75197545599986637"/>
          <c:h val="0.82516226980904028"/>
        </c:manualLayout>
      </c:layout>
      <c:barChart>
        <c:barDir val="col"/>
        <c:grouping val="clustered"/>
        <c:varyColors val="0"/>
        <c:ser>
          <c:idx val="1"/>
          <c:order val="0"/>
          <c:tx>
            <c:v>Week 1</c:v>
          </c:tx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</c:spPr>
          </c:dPt>
          <c:cat>
            <c:strRef>
              <c:f>'Raw Data'!$B$65:$B$71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Data'!$G$65:$G$71</c:f>
              <c:numCache>
                <c:formatCode>General</c:formatCode>
                <c:ptCount val="7"/>
                <c:pt idx="0">
                  <c:v>60.399999999999977</c:v>
                </c:pt>
                <c:pt idx="1">
                  <c:v>0</c:v>
                </c:pt>
                <c:pt idx="2">
                  <c:v>90</c:v>
                </c:pt>
                <c:pt idx="3">
                  <c:v>136.5</c:v>
                </c:pt>
                <c:pt idx="4">
                  <c:v>-9</c:v>
                </c:pt>
                <c:pt idx="5">
                  <c:v>44.300000000000011</c:v>
                </c:pt>
                <c:pt idx="6">
                  <c:v>647</c:v>
                </c:pt>
              </c:numCache>
            </c:numRef>
          </c:val>
        </c:ser>
        <c:ser>
          <c:idx val="2"/>
          <c:order val="1"/>
          <c:tx>
            <c:v>Week 2</c:v>
          </c:tx>
          <c:spPr>
            <a:solidFill>
              <a:srgbClr val="FFFF00"/>
            </a:solidFill>
            <a:ln w="1905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905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1905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1905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 w="1905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905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19050">
                <a:noFill/>
              </a:ln>
            </c:spPr>
          </c:dPt>
          <c:cat>
            <c:strRef>
              <c:f>'Raw Data'!$B$58:$B$64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Data'!$G$58:$G$64</c:f>
              <c:numCache>
                <c:formatCode>General</c:formatCode>
                <c:ptCount val="7"/>
                <c:pt idx="0">
                  <c:v>185</c:v>
                </c:pt>
                <c:pt idx="1">
                  <c:v>7</c:v>
                </c:pt>
                <c:pt idx="2">
                  <c:v>190.20000000000005</c:v>
                </c:pt>
                <c:pt idx="3">
                  <c:v>12.600000000000023</c:v>
                </c:pt>
                <c:pt idx="4">
                  <c:v>85</c:v>
                </c:pt>
                <c:pt idx="5">
                  <c:v>151</c:v>
                </c:pt>
                <c:pt idx="6">
                  <c:v>185</c:v>
                </c:pt>
              </c:numCache>
            </c:numRef>
          </c:val>
        </c:ser>
        <c:ser>
          <c:idx val="3"/>
          <c:order val="2"/>
          <c:tx>
            <c:v>Week 3</c:v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'Raw Data'!$B$51:$B$57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Data'!$G$51:$G$57</c:f>
              <c:numCache>
                <c:formatCode>General</c:formatCode>
                <c:ptCount val="7"/>
                <c:pt idx="0">
                  <c:v>320</c:v>
                </c:pt>
                <c:pt idx="1">
                  <c:v>-2.5</c:v>
                </c:pt>
                <c:pt idx="2">
                  <c:v>50</c:v>
                </c:pt>
                <c:pt idx="3">
                  <c:v>-9.5999999999999943</c:v>
                </c:pt>
                <c:pt idx="4">
                  <c:v>125</c:v>
                </c:pt>
                <c:pt idx="5">
                  <c:v>195</c:v>
                </c:pt>
                <c:pt idx="6">
                  <c:v>353.19999999999982</c:v>
                </c:pt>
              </c:numCache>
            </c:numRef>
          </c:val>
        </c:ser>
        <c:ser>
          <c:idx val="4"/>
          <c:order val="3"/>
          <c:tx>
            <c:v>Week 4</c:v>
          </c:tx>
          <c:spPr>
            <a:solidFill>
              <a:sysClr val="windowText" lastClr="0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4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6"/>
            <c:invertIfNegative val="0"/>
            <c:bubble3D val="0"/>
            <c:spPr>
              <a:solidFill>
                <a:sysClr val="windowText" lastClr="000000"/>
              </a:solidFill>
            </c:spPr>
          </c:dPt>
          <c:cat>
            <c:strRef>
              <c:f>'Raw Data'!$B$44:$B$50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Data'!$G$44:$G$50</c:f>
              <c:numCache>
                <c:formatCode>General</c:formatCode>
                <c:ptCount val="7"/>
                <c:pt idx="0">
                  <c:v>46</c:v>
                </c:pt>
                <c:pt idx="1">
                  <c:v>3.5</c:v>
                </c:pt>
                <c:pt idx="2">
                  <c:v>95</c:v>
                </c:pt>
                <c:pt idx="3">
                  <c:v>-3.6000000000000227</c:v>
                </c:pt>
                <c:pt idx="4">
                  <c:v>60</c:v>
                </c:pt>
                <c:pt idx="5">
                  <c:v>277.79999999999995</c:v>
                </c:pt>
                <c:pt idx="6">
                  <c:v>147</c:v>
                </c:pt>
              </c:numCache>
            </c:numRef>
          </c:val>
        </c:ser>
        <c:ser>
          <c:idx val="5"/>
          <c:order val="4"/>
          <c:tx>
            <c:v>Week 5</c:v>
          </c:tx>
          <c:spPr>
            <a:solidFill>
              <a:sysClr val="window" lastClr="FFFFFF">
                <a:lumMod val="65000"/>
              </a:sys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dPt>
            <c:idx val="6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cat>
            <c:strRef>
              <c:f>'Raw Data'!$B$37:$B$43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Data'!$G$37:$G$43</c:f>
              <c:numCache>
                <c:formatCode>General</c:formatCode>
                <c:ptCount val="7"/>
                <c:pt idx="0">
                  <c:v>98</c:v>
                </c:pt>
                <c:pt idx="1">
                  <c:v>3.6999999999999886</c:v>
                </c:pt>
                <c:pt idx="2">
                  <c:v>110.39999999999998</c:v>
                </c:pt>
                <c:pt idx="3">
                  <c:v>1.9000000000000057</c:v>
                </c:pt>
                <c:pt idx="4">
                  <c:v>245.39999999999998</c:v>
                </c:pt>
                <c:pt idx="5">
                  <c:v>92.900000000000091</c:v>
                </c:pt>
                <c:pt idx="6">
                  <c:v>255</c:v>
                </c:pt>
              </c:numCache>
            </c:numRef>
          </c:val>
        </c:ser>
        <c:ser>
          <c:idx val="6"/>
          <c:order val="5"/>
          <c:tx>
            <c:v>Week 6</c:v>
          </c:tx>
          <c:spPr>
            <a:solidFill>
              <a:srgbClr val="CDC8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DC8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DC8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CDC8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CDC8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CDC8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CDC800"/>
              </a:solidFill>
            </c:spPr>
          </c:dPt>
          <c:dLbls>
            <c:dLbl>
              <c:idx val="0"/>
              <c:layout>
                <c:manualLayout>
                  <c:x val="-1.0809844706194807E-2"/>
                  <c:y val="0.37708031125195063"/>
                </c:manualLayout>
              </c:layout>
              <c:tx>
                <c:rich>
                  <a:bodyPr/>
                  <a:lstStyle/>
                  <a:p>
                    <a:fld id="{A64A9813-5C1C-4FC8-B052-938D00F0005C}" type="CATEGORYNAME">
                      <a:rPr lang="en-US" sz="2000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4.9025114369415793E-3"/>
                  <c:y val="8.93197944087405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8050228738830853E-4"/>
                  <c:y val="0.2245379067969144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906968476079339E-2"/>
                  <c:y val="7.097447582741615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0192101243424309E-3"/>
                  <c:y val="0.1880823609426528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4319544923410806E-5"/>
                  <c:y val="0.373798906024391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8513948417087142E-3"/>
                  <c:y val="0.30400733812743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'Raw Data'!$B$30:$B$36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Data'!$G$30:$G$36</c:f>
              <c:numCache>
                <c:formatCode>General</c:formatCode>
                <c:ptCount val="7"/>
                <c:pt idx="0">
                  <c:v>285.20000000000005</c:v>
                </c:pt>
                <c:pt idx="1">
                  <c:v>-12</c:v>
                </c:pt>
                <c:pt idx="2">
                  <c:v>155.10000000000002</c:v>
                </c:pt>
                <c:pt idx="3">
                  <c:v>22</c:v>
                </c:pt>
                <c:pt idx="4">
                  <c:v>125</c:v>
                </c:pt>
                <c:pt idx="5">
                  <c:v>285.60000000000014</c:v>
                </c:pt>
                <c:pt idx="6">
                  <c:v>224.99999999999977</c:v>
                </c:pt>
              </c:numCache>
            </c:numRef>
          </c:val>
        </c:ser>
        <c:ser>
          <c:idx val="7"/>
          <c:order val="6"/>
          <c:tx>
            <c:v>Week 7</c:v>
          </c:tx>
          <c:spPr>
            <a:solidFill>
              <a:srgbClr val="F7964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6"/>
            <c:invertIfNegative val="0"/>
            <c:bubble3D val="0"/>
            <c:spPr>
              <a:solidFill>
                <a:srgbClr val="F79646"/>
              </a:solidFill>
            </c:spPr>
          </c:dPt>
          <c:cat>
            <c:strRef>
              <c:f>'Raw Data'!$B$23:$B$29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Data'!$G$23:$G$29</c:f>
              <c:numCache>
                <c:formatCode>General</c:formatCode>
                <c:ptCount val="7"/>
                <c:pt idx="0">
                  <c:v>149.60000000000002</c:v>
                </c:pt>
                <c:pt idx="1">
                  <c:v>-10</c:v>
                </c:pt>
                <c:pt idx="2">
                  <c:v>216</c:v>
                </c:pt>
                <c:pt idx="3">
                  <c:v>0</c:v>
                </c:pt>
                <c:pt idx="4">
                  <c:v>137.29999999999995</c:v>
                </c:pt>
                <c:pt idx="5">
                  <c:v>394.5</c:v>
                </c:pt>
                <c:pt idx="6">
                  <c:v>280</c:v>
                </c:pt>
              </c:numCache>
            </c:numRef>
          </c:val>
        </c:ser>
        <c:ser>
          <c:idx val="8"/>
          <c:order val="7"/>
          <c:tx>
            <c:v>Week 8</c:v>
          </c:tx>
          <c:spPr>
            <a:solidFill>
              <a:srgbClr val="8064A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3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6"/>
            <c:invertIfNegative val="0"/>
            <c:bubble3D val="0"/>
            <c:spPr>
              <a:solidFill>
                <a:srgbClr val="8064A2"/>
              </a:solidFill>
            </c:spPr>
          </c:dPt>
          <c:cat>
            <c:strRef>
              <c:f>'Raw Data'!$B$16:$B$22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Data'!$G$16:$G$22</c:f>
              <c:numCache>
                <c:formatCode>General</c:formatCode>
                <c:ptCount val="7"/>
                <c:pt idx="0">
                  <c:v>164.89999999999998</c:v>
                </c:pt>
                <c:pt idx="1">
                  <c:v>3.1999999999999886</c:v>
                </c:pt>
                <c:pt idx="2">
                  <c:v>187</c:v>
                </c:pt>
                <c:pt idx="3">
                  <c:v>-13.5</c:v>
                </c:pt>
                <c:pt idx="4">
                  <c:v>345</c:v>
                </c:pt>
                <c:pt idx="5">
                  <c:v>635</c:v>
                </c:pt>
                <c:pt idx="6">
                  <c:v>540.30000000000041</c:v>
                </c:pt>
              </c:numCache>
            </c:numRef>
          </c:val>
        </c:ser>
        <c:ser>
          <c:idx val="9"/>
          <c:order val="8"/>
          <c:tx>
            <c:v>Week 9</c:v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'Raw Data'!$B$9:$B$15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Data'!$G$9:$G$15</c:f>
              <c:numCache>
                <c:formatCode>General</c:formatCode>
                <c:ptCount val="7"/>
                <c:pt idx="0">
                  <c:v>290.39999999999998</c:v>
                </c:pt>
                <c:pt idx="1">
                  <c:v>11</c:v>
                </c:pt>
                <c:pt idx="2">
                  <c:v>330</c:v>
                </c:pt>
                <c:pt idx="3">
                  <c:v>-0.19999999999998863</c:v>
                </c:pt>
                <c:pt idx="4">
                  <c:v>149</c:v>
                </c:pt>
                <c:pt idx="5">
                  <c:v>359</c:v>
                </c:pt>
                <c:pt idx="6">
                  <c:v>174.99999999999977</c:v>
                </c:pt>
              </c:numCache>
            </c:numRef>
          </c:val>
        </c:ser>
        <c:ser>
          <c:idx val="0"/>
          <c:order val="9"/>
          <c:tx>
            <c:v>Week 10</c:v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'Raw Data'!$B$2:$B$8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Data'!$G$2:$G$8</c:f>
              <c:numCache>
                <c:formatCode>General</c:formatCode>
                <c:ptCount val="7"/>
                <c:pt idx="0">
                  <c:v>80.000000000000114</c:v>
                </c:pt>
                <c:pt idx="1">
                  <c:v>5</c:v>
                </c:pt>
                <c:pt idx="2">
                  <c:v>210</c:v>
                </c:pt>
                <c:pt idx="3">
                  <c:v>-6.5</c:v>
                </c:pt>
                <c:pt idx="4">
                  <c:v>565</c:v>
                </c:pt>
                <c:pt idx="5">
                  <c:v>0</c:v>
                </c:pt>
                <c:pt idx="6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66432"/>
        <c:axId val="178466992"/>
      </c:barChart>
      <c:catAx>
        <c:axId val="1784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>
            <c:manualLayout>
              <c:xMode val="edge"/>
              <c:yMode val="edge"/>
              <c:x val="0.46956345842313418"/>
              <c:y val="0.96462732718506849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78466992"/>
        <c:crosses val="autoZero"/>
        <c:auto val="1"/>
        <c:lblAlgn val="ctr"/>
        <c:lblOffset val="100"/>
        <c:noMultiLvlLbl val="0"/>
      </c:catAx>
      <c:valAx>
        <c:axId val="178466992"/>
        <c:scaling>
          <c:orientation val="minMax"/>
          <c:max val="675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3000"/>
                </a:pPr>
                <a:r>
                  <a:rPr lang="en-US" sz="3000" b="1" i="0" baseline="0">
                    <a:effectLst/>
                  </a:rPr>
                  <a:t>Energy Saved (in Kilowatts)</a:t>
                </a:r>
                <a:endParaRPr lang="en-US" sz="3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768921587255389E-2"/>
              <c:y val="0.248828994917705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46643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By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19395369614291E-2"/>
          <c:y val="9.9820516447420127E-2"/>
          <c:w val="0.83055477202541239"/>
          <c:h val="0.79779071777704436"/>
        </c:manualLayout>
      </c:layout>
      <c:lineChart>
        <c:grouping val="standard"/>
        <c:varyColors val="0"/>
        <c:ser>
          <c:idx val="1"/>
          <c:order val="0"/>
          <c:tx>
            <c:v>Monday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('Raw Data'!$G$2,'Raw Data'!$G$9,'Raw Data'!$G$16,'Raw Data'!$G$23,'Raw Data'!$G$30,'Raw Data'!$G$37,'Raw Data'!$G$44,'Raw Data'!$G$51,'Raw Data'!$G$58,'Raw Data'!$G$65,'Raw Data'!$G$72)</c:f>
              <c:numCache>
                <c:formatCode>General</c:formatCode>
                <c:ptCount val="11"/>
                <c:pt idx="0">
                  <c:v>80.000000000000114</c:v>
                </c:pt>
                <c:pt idx="1">
                  <c:v>290.39999999999998</c:v>
                </c:pt>
                <c:pt idx="2">
                  <c:v>164.89999999999998</c:v>
                </c:pt>
                <c:pt idx="3">
                  <c:v>149.60000000000002</c:v>
                </c:pt>
                <c:pt idx="4">
                  <c:v>285.20000000000005</c:v>
                </c:pt>
                <c:pt idx="5">
                  <c:v>98</c:v>
                </c:pt>
                <c:pt idx="6">
                  <c:v>46</c:v>
                </c:pt>
                <c:pt idx="7">
                  <c:v>320</c:v>
                </c:pt>
                <c:pt idx="8">
                  <c:v>185</c:v>
                </c:pt>
                <c:pt idx="9">
                  <c:v>60.399999999999977</c:v>
                </c:pt>
                <c:pt idx="10">
                  <c:v>141.79999999999995</c:v>
                </c:pt>
              </c:numCache>
            </c:numRef>
          </c:val>
          <c:smooth val="0"/>
        </c:ser>
        <c:ser>
          <c:idx val="2"/>
          <c:order val="1"/>
          <c:tx>
            <c:v>Tuesday</c:v>
          </c:tx>
          <c:spPr>
            <a:ln w="28575" cap="rnd">
              <a:solidFill>
                <a:srgbClr val="4F81BD">
                  <a:alpha val="98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('Raw Data'!$G$3,'Raw Data'!$G$10,'Raw Data'!$G$17,'Raw Data'!$G$24,'Raw Data'!$G$31,'Raw Data'!$G$38,'Raw Data'!$G$45,'Raw Data'!$G$52,'Raw Data'!$G$59,'Raw Data'!$G$66)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3.1999999999999886</c:v>
                </c:pt>
                <c:pt idx="3">
                  <c:v>-10</c:v>
                </c:pt>
                <c:pt idx="4">
                  <c:v>-12</c:v>
                </c:pt>
                <c:pt idx="5">
                  <c:v>3.6999999999999886</c:v>
                </c:pt>
                <c:pt idx="6">
                  <c:v>3.5</c:v>
                </c:pt>
                <c:pt idx="7">
                  <c:v>-2.5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Wednesday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('Raw Data'!$G$4,'Raw Data'!$G$11,'Raw Data'!$G$18,'Raw Data'!$G$25,'Raw Data'!$G$32,'Raw Data'!$G$39,'Raw Data'!$G$46,'Raw Data'!$G$53,'Raw Data'!$G$60,'Raw Data'!$G$67)</c:f>
              <c:numCache>
                <c:formatCode>General</c:formatCode>
                <c:ptCount val="10"/>
                <c:pt idx="0">
                  <c:v>210</c:v>
                </c:pt>
                <c:pt idx="1">
                  <c:v>330</c:v>
                </c:pt>
                <c:pt idx="2">
                  <c:v>187</c:v>
                </c:pt>
                <c:pt idx="3">
                  <c:v>216</c:v>
                </c:pt>
                <c:pt idx="4">
                  <c:v>155.10000000000002</c:v>
                </c:pt>
                <c:pt idx="5">
                  <c:v>110.39999999999998</c:v>
                </c:pt>
                <c:pt idx="6">
                  <c:v>95</c:v>
                </c:pt>
                <c:pt idx="7">
                  <c:v>50</c:v>
                </c:pt>
                <c:pt idx="8">
                  <c:v>190.20000000000005</c:v>
                </c:pt>
                <c:pt idx="9">
                  <c:v>90</c:v>
                </c:pt>
              </c:numCache>
            </c:numRef>
          </c:val>
          <c:smooth val="0"/>
        </c:ser>
        <c:ser>
          <c:idx val="4"/>
          <c:order val="3"/>
          <c:tx>
            <c:v>Thursday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('Raw Data'!$G$5,'Raw Data'!$G$12,'Raw Data'!$G$19,'Raw Data'!$G$26,'Raw Data'!$G$33,'Raw Data'!$G$40,'Raw Data'!$G$47,'Raw Data'!$G$54,'Raw Data'!$G$61,'Raw Data'!$G$68)</c:f>
              <c:numCache>
                <c:formatCode>General</c:formatCode>
                <c:ptCount val="10"/>
                <c:pt idx="0">
                  <c:v>-6.5</c:v>
                </c:pt>
                <c:pt idx="1">
                  <c:v>-0.19999999999998863</c:v>
                </c:pt>
                <c:pt idx="2">
                  <c:v>-13.5</c:v>
                </c:pt>
                <c:pt idx="3">
                  <c:v>0</c:v>
                </c:pt>
                <c:pt idx="4">
                  <c:v>22</c:v>
                </c:pt>
                <c:pt idx="5">
                  <c:v>1.9000000000000057</c:v>
                </c:pt>
                <c:pt idx="6">
                  <c:v>-3.6000000000000227</c:v>
                </c:pt>
                <c:pt idx="7">
                  <c:v>-9.5999999999999943</c:v>
                </c:pt>
                <c:pt idx="8">
                  <c:v>12.600000000000023</c:v>
                </c:pt>
                <c:pt idx="9">
                  <c:v>136.5</c:v>
                </c:pt>
              </c:numCache>
            </c:numRef>
          </c:val>
          <c:smooth val="0"/>
        </c:ser>
        <c:ser>
          <c:idx val="5"/>
          <c:order val="4"/>
          <c:tx>
            <c:v>Friday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('Raw Data'!$G$6,'Raw Data'!$G$13,'Raw Data'!$G$20,'Raw Data'!$G$27,'Raw Data'!$G$34,'Raw Data'!$G$41,'Raw Data'!$G$48,'Raw Data'!$G$55,'Raw Data'!$G$62,'Raw Data'!$G$68)</c:f>
              <c:numCache>
                <c:formatCode>General</c:formatCode>
                <c:ptCount val="10"/>
                <c:pt idx="0">
                  <c:v>565</c:v>
                </c:pt>
                <c:pt idx="1">
                  <c:v>149</c:v>
                </c:pt>
                <c:pt idx="2">
                  <c:v>345</c:v>
                </c:pt>
                <c:pt idx="3">
                  <c:v>137.29999999999995</c:v>
                </c:pt>
                <c:pt idx="4">
                  <c:v>125</c:v>
                </c:pt>
                <c:pt idx="5">
                  <c:v>245.39999999999998</c:v>
                </c:pt>
                <c:pt idx="6">
                  <c:v>60</c:v>
                </c:pt>
                <c:pt idx="7">
                  <c:v>125</c:v>
                </c:pt>
                <c:pt idx="8">
                  <c:v>85</c:v>
                </c:pt>
                <c:pt idx="9">
                  <c:v>136.5</c:v>
                </c:pt>
              </c:numCache>
            </c:numRef>
          </c:val>
          <c:smooth val="0"/>
        </c:ser>
        <c:ser>
          <c:idx val="6"/>
          <c:order val="5"/>
          <c:tx>
            <c:v>Saturday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('Raw Data'!$G$7,'Raw Data'!$G$14,'Raw Data'!$G$21,'Raw Data'!$G$28,'Raw Data'!$G$35,'Raw Data'!$G$42,'Raw Data'!$G$49,'Raw Data'!$G$56,'Raw Data'!$G$63,'Raw Data'!$G$70)</c:f>
              <c:numCache>
                <c:formatCode>General</c:formatCode>
                <c:ptCount val="10"/>
                <c:pt idx="0">
                  <c:v>0</c:v>
                </c:pt>
                <c:pt idx="1">
                  <c:v>359</c:v>
                </c:pt>
                <c:pt idx="2">
                  <c:v>635</c:v>
                </c:pt>
                <c:pt idx="3">
                  <c:v>394.5</c:v>
                </c:pt>
                <c:pt idx="4">
                  <c:v>285.60000000000014</c:v>
                </c:pt>
                <c:pt idx="5">
                  <c:v>92.900000000000091</c:v>
                </c:pt>
                <c:pt idx="6">
                  <c:v>277.79999999999995</c:v>
                </c:pt>
                <c:pt idx="7">
                  <c:v>195</c:v>
                </c:pt>
                <c:pt idx="8">
                  <c:v>151</c:v>
                </c:pt>
                <c:pt idx="9">
                  <c:v>44.300000000000011</c:v>
                </c:pt>
              </c:numCache>
            </c:numRef>
          </c:val>
          <c:smooth val="0"/>
        </c:ser>
        <c:ser>
          <c:idx val="0"/>
          <c:order val="6"/>
          <c:tx>
            <c:v>Sunday</c:v>
          </c:tx>
          <c:spPr>
            <a:ln w="28575" cap="rnd">
              <a:solidFill>
                <a:srgbClr val="EEECE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('Raw Data'!$G$8,'Raw Data'!$G$15,'Raw Data'!$G$22,'Raw Data'!$G$29,'Raw Data'!$G$36,'Raw Data'!$G$43,'Raw Data'!$G$50,'Raw Data'!$G$57,'Raw Data'!$G$64,'Raw Data'!$G$71)</c:f>
              <c:numCache>
                <c:formatCode>General</c:formatCode>
                <c:ptCount val="10"/>
                <c:pt idx="0">
                  <c:v>319</c:v>
                </c:pt>
                <c:pt idx="1">
                  <c:v>174.99999999999977</c:v>
                </c:pt>
                <c:pt idx="2">
                  <c:v>540.30000000000041</c:v>
                </c:pt>
                <c:pt idx="3">
                  <c:v>280</c:v>
                </c:pt>
                <c:pt idx="4">
                  <c:v>224.99999999999977</c:v>
                </c:pt>
                <c:pt idx="5">
                  <c:v>255</c:v>
                </c:pt>
                <c:pt idx="6">
                  <c:v>147</c:v>
                </c:pt>
                <c:pt idx="7">
                  <c:v>353.19999999999982</c:v>
                </c:pt>
                <c:pt idx="8">
                  <c:v>185</c:v>
                </c:pt>
                <c:pt idx="9">
                  <c:v>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3152"/>
        <c:axId val="178473712"/>
      </c:lineChart>
      <c:catAx>
        <c:axId val="1784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0841408001006974"/>
              <c:y val="0.94667656812359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3712"/>
        <c:crosses val="autoZero"/>
        <c:auto val="1"/>
        <c:lblAlgn val="ctr"/>
        <c:lblOffset val="100"/>
        <c:noMultiLvlLbl val="0"/>
      </c:catAx>
      <c:valAx>
        <c:axId val="178473712"/>
        <c:scaling>
          <c:orientation val="minMax"/>
          <c:max val="65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31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02234855032305"/>
          <c:y val="0.42032847690445879"/>
          <c:w val="7.4631879000644205E-2"/>
          <c:h val="0.2357800933565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Monday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0523341851426"/>
          <c:y val="0.16650010615602034"/>
          <c:w val="0.88224523329009419"/>
          <c:h val="0.730949826923808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1375233301888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299066582783069E-2"/>
                  <c:y val="4.9842014371040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9926571248820793E-2"/>
                  <c:y val="4.1179004716737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565063055766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Data'!$G$2,'Raw Data'!$G$9,'Raw Data'!$G$16,'Raw Data'!$G$23,'Raw Data'!$G$30,'Raw Data'!$G$37,'Raw Data'!$G$44,'Raw Data'!$G$51,'Raw Data'!$G$58,'Raw Data'!$G$65)</c:f>
              <c:numCache>
                <c:formatCode>General</c:formatCode>
                <c:ptCount val="10"/>
                <c:pt idx="0">
                  <c:v>80.000000000000114</c:v>
                </c:pt>
                <c:pt idx="1">
                  <c:v>290.39999999999998</c:v>
                </c:pt>
                <c:pt idx="2">
                  <c:v>164.89999999999998</c:v>
                </c:pt>
                <c:pt idx="3">
                  <c:v>149.60000000000002</c:v>
                </c:pt>
                <c:pt idx="4">
                  <c:v>285.20000000000005</c:v>
                </c:pt>
                <c:pt idx="5">
                  <c:v>98</c:v>
                </c:pt>
                <c:pt idx="6">
                  <c:v>46</c:v>
                </c:pt>
                <c:pt idx="7">
                  <c:v>320</c:v>
                </c:pt>
                <c:pt idx="8">
                  <c:v>185</c:v>
                </c:pt>
                <c:pt idx="9">
                  <c:v>60.399999999999977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6512"/>
        <c:axId val="178477072"/>
      </c:lineChart>
      <c:catAx>
        <c:axId val="1784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851029856744813"/>
              <c:y val="0.9406423551199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7072"/>
        <c:crosses val="autoZero"/>
        <c:auto val="1"/>
        <c:lblAlgn val="ctr"/>
        <c:lblOffset val="100"/>
        <c:noMultiLvlLbl val="0"/>
      </c:catAx>
      <c:valAx>
        <c:axId val="1784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Tuesday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0523341851426"/>
          <c:y val="0.16650010615602034"/>
          <c:w val="0.88224523329009419"/>
          <c:h val="0.730949826923808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1375233301888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299066582783069E-2"/>
                  <c:y val="4.9842014371040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642190416273722E-2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565063055766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Data'!$G$3,'Raw Data'!$G$10,'Raw Data'!$G$17,'Raw Data'!$G$24,'Raw Data'!$G$31,'Raw Data'!$G$38,'Raw Data'!$G$45,'Raw Data'!$G$52,'Raw Data'!$G$59,'Raw Data'!$G$66)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3.1999999999999886</c:v>
                </c:pt>
                <c:pt idx="3">
                  <c:v>-10</c:v>
                </c:pt>
                <c:pt idx="4">
                  <c:v>-12</c:v>
                </c:pt>
                <c:pt idx="5">
                  <c:v>3.6999999999999886</c:v>
                </c:pt>
                <c:pt idx="6">
                  <c:v>3.5</c:v>
                </c:pt>
                <c:pt idx="7">
                  <c:v>-2.5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9312"/>
        <c:axId val="178479872"/>
      </c:lineChart>
      <c:catAx>
        <c:axId val="1784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851029856744813"/>
              <c:y val="0.9406423551199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872"/>
        <c:crosses val="autoZero"/>
        <c:auto val="1"/>
        <c:lblAlgn val="ctr"/>
        <c:lblOffset val="100"/>
        <c:noMultiLvlLbl val="0"/>
      </c:catAx>
      <c:valAx>
        <c:axId val="178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Wednesday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1375233301888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16201617909199E-2"/>
                  <c:y val="5.7971014492753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642190416273722E-2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8647342995169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Data'!$G$4,'Raw Data'!$G$11,'Raw Data'!$G$18,'Raw Data'!$G$25,'Raw Data'!$G$32,'Raw Data'!$G$39,'Raw Data'!$G$46,'Raw Data'!$G$53,'Raw Data'!$G$60,'Raw Data'!$G$67)</c:f>
              <c:numCache>
                <c:formatCode>General</c:formatCode>
                <c:ptCount val="10"/>
                <c:pt idx="0">
                  <c:v>210</c:v>
                </c:pt>
                <c:pt idx="1">
                  <c:v>330</c:v>
                </c:pt>
                <c:pt idx="2">
                  <c:v>187</c:v>
                </c:pt>
                <c:pt idx="3">
                  <c:v>216</c:v>
                </c:pt>
                <c:pt idx="4">
                  <c:v>155.10000000000002</c:v>
                </c:pt>
                <c:pt idx="5">
                  <c:v>110.39999999999998</c:v>
                </c:pt>
                <c:pt idx="6">
                  <c:v>95</c:v>
                </c:pt>
                <c:pt idx="7">
                  <c:v>50</c:v>
                </c:pt>
                <c:pt idx="8">
                  <c:v>190.20000000000005</c:v>
                </c:pt>
                <c:pt idx="9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3104"/>
        <c:axId val="179463664"/>
      </c:lineChart>
      <c:catAx>
        <c:axId val="179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185342240093868"/>
              <c:y val="0.8887922705314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3664"/>
        <c:crosses val="autoZero"/>
        <c:auto val="1"/>
        <c:lblAlgn val="ctr"/>
        <c:lblOffset val="100"/>
        <c:noMultiLvlLbl val="0"/>
      </c:catAx>
      <c:valAx>
        <c:axId val="1794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Thursday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1375233301888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627504666037697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642190416273722E-2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3210952081368E-3"/>
                  <c:y val="4.8309178743961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66421904162736E-3"/>
                  <c:y val="4.8309178743961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Data'!$G$5,'Raw Data'!$G$12,'Raw Data'!$G$19,'Raw Data'!$G$26,'Raw Data'!$G$33,'Raw Data'!$G$40,'Raw Data'!$G$47,'Raw Data'!$G$54,'Raw Data'!$G$61,'Raw Data'!$G$68)</c:f>
              <c:numCache>
                <c:formatCode>General</c:formatCode>
                <c:ptCount val="10"/>
                <c:pt idx="0">
                  <c:v>-6.5</c:v>
                </c:pt>
                <c:pt idx="1">
                  <c:v>-0.19999999999998863</c:v>
                </c:pt>
                <c:pt idx="2">
                  <c:v>-13.5</c:v>
                </c:pt>
                <c:pt idx="3">
                  <c:v>0</c:v>
                </c:pt>
                <c:pt idx="4">
                  <c:v>22</c:v>
                </c:pt>
                <c:pt idx="5">
                  <c:v>1.9000000000000057</c:v>
                </c:pt>
                <c:pt idx="6">
                  <c:v>-3.6000000000000227</c:v>
                </c:pt>
                <c:pt idx="7">
                  <c:v>-9.5999999999999943</c:v>
                </c:pt>
                <c:pt idx="8">
                  <c:v>12.600000000000023</c:v>
                </c:pt>
                <c:pt idx="9">
                  <c:v>136.5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5904"/>
        <c:axId val="179466464"/>
      </c:lineChart>
      <c:catAx>
        <c:axId val="1794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185342240093868"/>
              <c:y val="0.8887922705314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464"/>
        <c:crosses val="autoZero"/>
        <c:auto val="1"/>
        <c:lblAlgn val="ctr"/>
        <c:lblOffset val="100"/>
        <c:noMultiLvlLbl val="0"/>
      </c:catAx>
      <c:valAx>
        <c:axId val="1794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Friday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277037957429309E-2"/>
                  <c:y val="-3.864734299516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627504666037697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642190416273722E-2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4948599874174556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4948599874174556E-2"/>
                  <c:y val="-3.864734299516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97062849952844E-2"/>
                  <c:y val="4.1867954911433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Data'!$G$6,'Raw Data'!$G$13,'Raw Data'!$G$20,'Raw Data'!$G$27,'Raw Data'!$G$34,'Raw Data'!$G$41,'Raw Data'!$G$48,'Raw Data'!$G$55,'Raw Data'!$G$62,'Raw Data'!$G$68)</c:f>
              <c:numCache>
                <c:formatCode>General</c:formatCode>
                <c:ptCount val="10"/>
                <c:pt idx="0">
                  <c:v>565</c:v>
                </c:pt>
                <c:pt idx="1">
                  <c:v>149</c:v>
                </c:pt>
                <c:pt idx="2">
                  <c:v>345</c:v>
                </c:pt>
                <c:pt idx="3">
                  <c:v>137.29999999999995</c:v>
                </c:pt>
                <c:pt idx="4">
                  <c:v>125</c:v>
                </c:pt>
                <c:pt idx="5">
                  <c:v>245.39999999999998</c:v>
                </c:pt>
                <c:pt idx="6">
                  <c:v>60</c:v>
                </c:pt>
                <c:pt idx="7">
                  <c:v>125</c:v>
                </c:pt>
                <c:pt idx="8">
                  <c:v>85</c:v>
                </c:pt>
                <c:pt idx="9">
                  <c:v>136.5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8704"/>
        <c:axId val="179469264"/>
      </c:lineChart>
      <c:catAx>
        <c:axId val="1794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185342240093868"/>
              <c:y val="0.8887922705314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264"/>
        <c:crosses val="autoZero"/>
        <c:auto val="1"/>
        <c:lblAlgn val="ctr"/>
        <c:lblOffset val="100"/>
        <c:noMultiLvlLbl val="0"/>
      </c:catAx>
      <c:valAx>
        <c:axId val="179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Saturday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277037957429309E-2"/>
                  <c:y val="-3.864734299516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99265712488211E-3"/>
                  <c:y val="3.864734299516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9955942749292478E-2"/>
                  <c:y val="-4.830917874396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4963285624410522E-2"/>
                  <c:y val="5.4750402576489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Data'!$G$7,'Raw Data'!$G$14,'Raw Data'!$G$21,'Raw Data'!$G$28,'Raw Data'!$G$35,'Raw Data'!$G$42,'Raw Data'!$G$49,'Raw Data'!$G$56,'Raw Data'!$G$63,'Raw Data'!$G$70)</c:f>
              <c:numCache>
                <c:formatCode>General</c:formatCode>
                <c:ptCount val="10"/>
                <c:pt idx="0">
                  <c:v>0</c:v>
                </c:pt>
                <c:pt idx="1">
                  <c:v>359</c:v>
                </c:pt>
                <c:pt idx="2">
                  <c:v>635</c:v>
                </c:pt>
                <c:pt idx="3">
                  <c:v>394.5</c:v>
                </c:pt>
                <c:pt idx="4">
                  <c:v>285.60000000000014</c:v>
                </c:pt>
                <c:pt idx="5">
                  <c:v>92.900000000000091</c:v>
                </c:pt>
                <c:pt idx="6">
                  <c:v>277.79999999999995</c:v>
                </c:pt>
                <c:pt idx="7">
                  <c:v>195</c:v>
                </c:pt>
                <c:pt idx="8">
                  <c:v>151</c:v>
                </c:pt>
                <c:pt idx="9">
                  <c:v>44.300000000000011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1504"/>
        <c:axId val="179472064"/>
      </c:lineChart>
      <c:catAx>
        <c:axId val="1794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185342240093868"/>
              <c:y val="0.8887922705314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2064"/>
        <c:crosses val="autoZero"/>
        <c:auto val="1"/>
        <c:lblAlgn val="ctr"/>
        <c:lblOffset val="100"/>
        <c:noMultiLvlLbl val="0"/>
      </c:catAx>
      <c:valAx>
        <c:axId val="179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1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974735172746817E-3"/>
                  <c:y val="7.17327902728077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Data'!$G$2:$G$8</c:f>
              <c:numCache>
                <c:formatCode>General</c:formatCode>
                <c:ptCount val="7"/>
                <c:pt idx="0">
                  <c:v>80.000000000000114</c:v>
                </c:pt>
                <c:pt idx="1">
                  <c:v>5</c:v>
                </c:pt>
                <c:pt idx="2">
                  <c:v>210</c:v>
                </c:pt>
                <c:pt idx="3">
                  <c:v>-6.5</c:v>
                </c:pt>
                <c:pt idx="4">
                  <c:v>565</c:v>
                </c:pt>
                <c:pt idx="5">
                  <c:v>0</c:v>
                </c:pt>
                <c:pt idx="6">
                  <c:v>319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536400"/>
        <c:axId val="176536960"/>
      </c:barChart>
      <c:catAx>
        <c:axId val="17653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6536960"/>
        <c:crosses val="autoZero"/>
        <c:auto val="1"/>
        <c:lblAlgn val="ctr"/>
        <c:lblOffset val="100"/>
        <c:noMultiLvlLbl val="0"/>
      </c:catAx>
      <c:valAx>
        <c:axId val="176536960"/>
        <c:scaling>
          <c:orientation val="minMax"/>
          <c:max val="600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536400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Projected Energy Savings -</a:t>
            </a:r>
            <a:r>
              <a:rPr lang="en-US" sz="2400" baseline="0"/>
              <a:t> Sunday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277037957429309E-2"/>
                  <c:y val="-3.864734299516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627504666037697E-2"/>
                  <c:y val="4.508856682769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9955942749292478E-2"/>
                  <c:y val="-3.2206119162640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5.1529790660225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9970628499528319E-2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('Raw Data'!$G$8,'Raw Data'!$G$15,'Raw Data'!$G$22,'Raw Data'!$G$29,'Raw Data'!$G$36,'Raw Data'!$G$43,'Raw Data'!$G$50,'Raw Data'!$G$57,'Raw Data'!$G$64,'Raw Data'!$G$71)</c:f>
              <c:numCache>
                <c:formatCode>General</c:formatCode>
                <c:ptCount val="10"/>
                <c:pt idx="0">
                  <c:v>319</c:v>
                </c:pt>
                <c:pt idx="1">
                  <c:v>174.99999999999977</c:v>
                </c:pt>
                <c:pt idx="2">
                  <c:v>540.30000000000041</c:v>
                </c:pt>
                <c:pt idx="3">
                  <c:v>280</c:v>
                </c:pt>
                <c:pt idx="4">
                  <c:v>224.99999999999977</c:v>
                </c:pt>
                <c:pt idx="5">
                  <c:v>255</c:v>
                </c:pt>
                <c:pt idx="6">
                  <c:v>147</c:v>
                </c:pt>
                <c:pt idx="7">
                  <c:v>353.19999999999982</c:v>
                </c:pt>
                <c:pt idx="8">
                  <c:v>185</c:v>
                </c:pt>
                <c:pt idx="9">
                  <c:v>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4304"/>
        <c:axId val="179474864"/>
      </c:lineChart>
      <c:catAx>
        <c:axId val="1794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185342240093868"/>
              <c:y val="0.8887922705314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864"/>
        <c:crosses val="autoZero"/>
        <c:auto val="1"/>
        <c:lblAlgn val="ctr"/>
        <c:lblOffset val="100"/>
        <c:noMultiLvlLbl val="0"/>
      </c:catAx>
      <c:valAx>
        <c:axId val="179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Saved (in Kilowatts)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8.3210952081368E-3"/>
              <c:y val="0.1973241026031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2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4817390044372459E-17"/>
                  <c:y val="-6.98406261199423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Data'!$B$9:$B$15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Data'!$G$9:$G$15</c:f>
              <c:numCache>
                <c:formatCode>General</c:formatCode>
                <c:ptCount val="7"/>
                <c:pt idx="0">
                  <c:v>290.39999999999998</c:v>
                </c:pt>
                <c:pt idx="1">
                  <c:v>11</c:v>
                </c:pt>
                <c:pt idx="2">
                  <c:v>330</c:v>
                </c:pt>
                <c:pt idx="3">
                  <c:v>-0.19999999999998863</c:v>
                </c:pt>
                <c:pt idx="4">
                  <c:v>149</c:v>
                </c:pt>
                <c:pt idx="5">
                  <c:v>359</c:v>
                </c:pt>
                <c:pt idx="6">
                  <c:v>174.99999999999977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539200"/>
        <c:axId val="176539760"/>
      </c:barChart>
      <c:catAx>
        <c:axId val="1765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>
            <c:manualLayout>
              <c:xMode val="edge"/>
              <c:yMode val="edge"/>
              <c:x val="0.43946647396183947"/>
              <c:y val="0.95083606826363443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76539760"/>
        <c:crosses val="autoZero"/>
        <c:auto val="1"/>
        <c:lblAlgn val="ctr"/>
        <c:lblOffset val="100"/>
        <c:noMultiLvlLbl val="0"/>
      </c:catAx>
      <c:valAx>
        <c:axId val="176539760"/>
        <c:scaling>
          <c:orientation val="minMax"/>
          <c:max val="400"/>
          <c:min val="-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539200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3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122778085457482E-3"/>
                  <c:y val="7.89540794353117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Data'!$B$16:$B$22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Data'!$G$16:$G$22</c:f>
              <c:numCache>
                <c:formatCode>General</c:formatCode>
                <c:ptCount val="7"/>
                <c:pt idx="0">
                  <c:v>164.89999999999998</c:v>
                </c:pt>
                <c:pt idx="1">
                  <c:v>3.1999999999999886</c:v>
                </c:pt>
                <c:pt idx="2">
                  <c:v>187</c:v>
                </c:pt>
                <c:pt idx="3">
                  <c:v>-13.5</c:v>
                </c:pt>
                <c:pt idx="4">
                  <c:v>345</c:v>
                </c:pt>
                <c:pt idx="5">
                  <c:v>635</c:v>
                </c:pt>
                <c:pt idx="6">
                  <c:v>540.30000000000041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542000"/>
        <c:axId val="176542560"/>
      </c:barChart>
      <c:catAx>
        <c:axId val="1765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6542560"/>
        <c:crosses val="autoZero"/>
        <c:auto val="1"/>
        <c:lblAlgn val="ctr"/>
        <c:lblOffset val="100"/>
        <c:noMultiLvlLbl val="0"/>
      </c:catAx>
      <c:valAx>
        <c:axId val="176542560"/>
        <c:scaling>
          <c:orientation val="minMax"/>
          <c:max val="675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542000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4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87326538675424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Data'!$B$23:$B$29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Data'!$G$23:$G$29</c:f>
              <c:numCache>
                <c:formatCode>General</c:formatCode>
                <c:ptCount val="7"/>
                <c:pt idx="0">
                  <c:v>149.60000000000002</c:v>
                </c:pt>
                <c:pt idx="1">
                  <c:v>-10</c:v>
                </c:pt>
                <c:pt idx="2">
                  <c:v>216</c:v>
                </c:pt>
                <c:pt idx="3">
                  <c:v>0</c:v>
                </c:pt>
                <c:pt idx="4">
                  <c:v>137.29999999999995</c:v>
                </c:pt>
                <c:pt idx="5">
                  <c:v>394.5</c:v>
                </c:pt>
                <c:pt idx="6">
                  <c:v>280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2288"/>
        <c:axId val="176322848"/>
      </c:barChart>
      <c:catAx>
        <c:axId val="17632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6322848"/>
        <c:crosses val="autoZero"/>
        <c:auto val="1"/>
        <c:lblAlgn val="ctr"/>
        <c:lblOffset val="100"/>
        <c:noMultiLvlLbl val="0"/>
      </c:catAx>
      <c:valAx>
        <c:axId val="176322848"/>
        <c:scaling>
          <c:orientation val="minMax"/>
          <c:max val="415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2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5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122778085457482E-3"/>
                  <c:y val="5.78508008796586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Data'!$B$30:$B$36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Data'!$G$30:$G$36</c:f>
              <c:numCache>
                <c:formatCode>General</c:formatCode>
                <c:ptCount val="7"/>
                <c:pt idx="0">
                  <c:v>285.20000000000005</c:v>
                </c:pt>
                <c:pt idx="1">
                  <c:v>-12</c:v>
                </c:pt>
                <c:pt idx="2">
                  <c:v>155.10000000000002</c:v>
                </c:pt>
                <c:pt idx="3">
                  <c:v>22</c:v>
                </c:pt>
                <c:pt idx="4">
                  <c:v>125</c:v>
                </c:pt>
                <c:pt idx="5">
                  <c:v>285.60000000000014</c:v>
                </c:pt>
                <c:pt idx="6">
                  <c:v>224.99999999999977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5088"/>
        <c:axId val="176325648"/>
      </c:barChart>
      <c:catAx>
        <c:axId val="1763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6325648"/>
        <c:crosses val="autoZero"/>
        <c:auto val="1"/>
        <c:lblAlgn val="ctr"/>
        <c:lblOffset val="100"/>
        <c:noMultiLvlLbl val="0"/>
      </c:catAx>
      <c:valAx>
        <c:axId val="176325648"/>
        <c:scaling>
          <c:orientation val="minMax"/>
          <c:max val="315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25088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6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Data'!$B$37:$B$43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Data'!$G$37:$G$43</c:f>
              <c:numCache>
                <c:formatCode>General</c:formatCode>
                <c:ptCount val="7"/>
                <c:pt idx="0">
                  <c:v>98</c:v>
                </c:pt>
                <c:pt idx="1">
                  <c:v>3.6999999999999886</c:v>
                </c:pt>
                <c:pt idx="2">
                  <c:v>110.39999999999998</c:v>
                </c:pt>
                <c:pt idx="3">
                  <c:v>1.9000000000000057</c:v>
                </c:pt>
                <c:pt idx="4">
                  <c:v>245.39999999999998</c:v>
                </c:pt>
                <c:pt idx="5">
                  <c:v>92.900000000000091</c:v>
                </c:pt>
                <c:pt idx="6">
                  <c:v>255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7888"/>
        <c:axId val="176328448"/>
      </c:barChart>
      <c:catAx>
        <c:axId val="1763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6328448"/>
        <c:crosses val="autoZero"/>
        <c:auto val="1"/>
        <c:lblAlgn val="ctr"/>
        <c:lblOffset val="100"/>
        <c:noMultiLvlLbl val="0"/>
      </c:catAx>
      <c:valAx>
        <c:axId val="176328448"/>
        <c:scaling>
          <c:orientation val="minMax"/>
          <c:max val="300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27888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7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45743237843057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Data'!$B$44:$B$50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Data'!$G$44:$G$50</c:f>
              <c:numCache>
                <c:formatCode>General</c:formatCode>
                <c:ptCount val="7"/>
                <c:pt idx="0">
                  <c:v>46</c:v>
                </c:pt>
                <c:pt idx="1">
                  <c:v>3.5</c:v>
                </c:pt>
                <c:pt idx="2">
                  <c:v>95</c:v>
                </c:pt>
                <c:pt idx="3">
                  <c:v>-3.6000000000000227</c:v>
                </c:pt>
                <c:pt idx="4">
                  <c:v>60</c:v>
                </c:pt>
                <c:pt idx="5">
                  <c:v>277.79999999999995</c:v>
                </c:pt>
                <c:pt idx="6">
                  <c:v>147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644032"/>
        <c:axId val="177644592"/>
      </c:barChart>
      <c:catAx>
        <c:axId val="1776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7644592"/>
        <c:crosses val="autoZero"/>
        <c:auto val="1"/>
        <c:lblAlgn val="ctr"/>
        <c:lblOffset val="100"/>
        <c:noMultiLvlLbl val="0"/>
      </c:catAx>
      <c:valAx>
        <c:axId val="177644592"/>
        <c:scaling>
          <c:orientation val="minMax"/>
          <c:max val="300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644032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Projected Energy Saved by Day - Week 8</a:t>
            </a:r>
          </a:p>
        </c:rich>
      </c:tx>
      <c:layout>
        <c:manualLayout>
          <c:xMode val="edge"/>
          <c:yMode val="edge"/>
          <c:x val="0.15016976945365701"/>
          <c:y val="1.0759918540921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7999889281306"/>
          <c:y val="0.10261585700982839"/>
          <c:w val="0.75197545599986637"/>
          <c:h val="0.85559102029727307"/>
        </c:manualLayout>
      </c:layout>
      <c:barChart>
        <c:barDir val="col"/>
        <c:grouping val="clustered"/>
        <c:varyColors val="0"/>
        <c:ser>
          <c:idx val="0"/>
          <c:order val="0"/>
          <c:tx>
            <c:v>8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12227927269728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2.74208475257411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'Raw Data'!$B$51:$B$57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'Raw Data'!$G$51:$G$57</c:f>
              <c:numCache>
                <c:formatCode>General</c:formatCode>
                <c:ptCount val="7"/>
                <c:pt idx="0">
                  <c:v>320</c:v>
                </c:pt>
                <c:pt idx="1">
                  <c:v>-2.5</c:v>
                </c:pt>
                <c:pt idx="2">
                  <c:v>50</c:v>
                </c:pt>
                <c:pt idx="3">
                  <c:v>-9.5999999999999943</c:v>
                </c:pt>
                <c:pt idx="4">
                  <c:v>125</c:v>
                </c:pt>
                <c:pt idx="5">
                  <c:v>195</c:v>
                </c:pt>
                <c:pt idx="6">
                  <c:v>353.19999999999982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646832"/>
        <c:axId val="177647392"/>
      </c:barChart>
      <c:catAx>
        <c:axId val="17764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Day of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77647392"/>
        <c:crosses val="autoZero"/>
        <c:auto val="1"/>
        <c:lblAlgn val="ctr"/>
        <c:lblOffset val="100"/>
        <c:noMultiLvlLbl val="0"/>
      </c:catAx>
      <c:valAx>
        <c:axId val="177647392"/>
        <c:scaling>
          <c:orientation val="minMax"/>
          <c:max val="400"/>
          <c:min val="-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Energy</a:t>
                </a:r>
                <a:r>
                  <a:rPr lang="en-US" sz="2000" baseline="0"/>
                  <a:t> Saved (in Kilowatts)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656553730255598E-2"/>
              <c:y val="0.37423422595093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646832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37258</xdr:rowOff>
    </xdr:from>
    <xdr:to>
      <xdr:col>15</xdr:col>
      <xdr:colOff>593912</xdr:colOff>
      <xdr:row>37</xdr:row>
      <xdr:rowOff>70596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40822</xdr:colOff>
      <xdr:row>0</xdr:row>
      <xdr:rowOff>37258</xdr:rowOff>
    </xdr:from>
    <xdr:to>
      <xdr:col>16</xdr:col>
      <xdr:colOff>22412</xdr:colOff>
      <xdr:row>37</xdr:row>
      <xdr:rowOff>70596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25133</xdr:colOff>
      <xdr:row>38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519544</xdr:colOff>
      <xdr:row>2</xdr:row>
      <xdr:rowOff>155864</xdr:rowOff>
    </xdr:from>
    <xdr:to>
      <xdr:col>22</xdr:col>
      <xdr:colOff>1018</xdr:colOff>
      <xdr:row>59</xdr:row>
      <xdr:rowOff>33618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58827</xdr:colOff>
      <xdr:row>0</xdr:row>
      <xdr:rowOff>0</xdr:rowOff>
    </xdr:from>
    <xdr:to>
      <xdr:col>20</xdr:col>
      <xdr:colOff>244927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142875</xdr:rowOff>
    </xdr:from>
    <xdr:to>
      <xdr:col>13</xdr:col>
      <xdr:colOff>211232</xdr:colOff>
      <xdr:row>28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316007</xdr:colOff>
      <xdr:row>28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316007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316007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316007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316007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316007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16</xdr:col>
      <xdr:colOff>53708</xdr:colOff>
      <xdr:row>38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25133</xdr:colOff>
      <xdr:row>37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25133</xdr:colOff>
      <xdr:row>37</xdr:row>
      <xdr:rowOff>33338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25133</xdr:colOff>
      <xdr:row>37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25133</xdr:colOff>
      <xdr:row>38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25133</xdr:colOff>
      <xdr:row>37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25133</xdr:colOff>
      <xdr:row>37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25133</xdr:colOff>
      <xdr:row>39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D9" zoomScale="85" zoomScaleNormal="85" workbookViewId="0">
      <selection activeCell="G65" sqref="G65"/>
    </sheetView>
  </sheetViews>
  <sheetFormatPr defaultRowHeight="15" x14ac:dyDescent="0.25"/>
  <cols>
    <col min="1" max="1" width="9.7109375" bestFit="1" customWidth="1"/>
    <col min="2" max="2" width="12.140625" bestFit="1" customWidth="1"/>
    <col min="3" max="3" width="25.28515625" bestFit="1" customWidth="1"/>
    <col min="4" max="4" width="23.85546875" bestFit="1" customWidth="1"/>
    <col min="5" max="5" width="37.140625" bestFit="1" customWidth="1"/>
    <col min="6" max="6" width="53.42578125" bestFit="1" customWidth="1"/>
    <col min="7" max="7" width="36.140625" bestFit="1" customWidth="1"/>
  </cols>
  <sheetData>
    <row r="1" spans="1:7" s="4" customFormat="1" x14ac:dyDescent="0.25">
      <c r="A1" s="4" t="s">
        <v>0</v>
      </c>
      <c r="B1" s="4" t="s">
        <v>1</v>
      </c>
      <c r="C1" s="4" t="s">
        <v>9</v>
      </c>
      <c r="D1" s="4" t="s">
        <v>11</v>
      </c>
      <c r="E1" s="4" t="s">
        <v>10</v>
      </c>
      <c r="F1" s="4" t="s">
        <v>12</v>
      </c>
      <c r="G1" s="4" t="s">
        <v>13</v>
      </c>
    </row>
    <row r="2" spans="1:7" x14ac:dyDescent="0.25">
      <c r="A2" s="2">
        <v>43178</v>
      </c>
      <c r="B2" s="3" t="s">
        <v>2</v>
      </c>
      <c r="C2" s="3">
        <v>147</v>
      </c>
      <c r="D2" s="3">
        <v>735</v>
      </c>
      <c r="E2" s="3">
        <v>131</v>
      </c>
      <c r="F2" s="3">
        <f>E2/60*300</f>
        <v>654.99999999999989</v>
      </c>
      <c r="G2" s="3">
        <f>D2-F2</f>
        <v>80.000000000000114</v>
      </c>
    </row>
    <row r="3" spans="1:7" x14ac:dyDescent="0.25">
      <c r="A3" s="2">
        <v>43179</v>
      </c>
      <c r="B3" s="3" t="s">
        <v>3</v>
      </c>
      <c r="C3" s="3">
        <v>53</v>
      </c>
      <c r="D3" s="3">
        <v>265</v>
      </c>
      <c r="E3" s="3">
        <v>52</v>
      </c>
      <c r="F3" s="3">
        <f t="shared" ref="F3:F31" si="0">E3/60*300</f>
        <v>260</v>
      </c>
      <c r="G3" s="3">
        <f t="shared" ref="G3:G31" si="1">D3-F3</f>
        <v>5</v>
      </c>
    </row>
    <row r="4" spans="1:7" x14ac:dyDescent="0.25">
      <c r="A4" s="2">
        <v>43180</v>
      </c>
      <c r="B4" s="3" t="s">
        <v>4</v>
      </c>
      <c r="C4" s="3">
        <v>156</v>
      </c>
      <c r="D4" s="3">
        <v>790</v>
      </c>
      <c r="E4" s="3">
        <v>116</v>
      </c>
      <c r="F4" s="3">
        <f t="shared" si="0"/>
        <v>580</v>
      </c>
      <c r="G4" s="3">
        <f t="shared" si="1"/>
        <v>210</v>
      </c>
    </row>
    <row r="5" spans="1:7" x14ac:dyDescent="0.25">
      <c r="A5" s="2">
        <v>43181</v>
      </c>
      <c r="B5" s="3" t="s">
        <v>5</v>
      </c>
      <c r="C5" s="3">
        <v>44</v>
      </c>
      <c r="D5" s="3">
        <v>218.5</v>
      </c>
      <c r="E5" s="3">
        <v>45</v>
      </c>
      <c r="F5" s="3">
        <f t="shared" si="0"/>
        <v>225</v>
      </c>
      <c r="G5" s="3">
        <f t="shared" si="1"/>
        <v>-6.5</v>
      </c>
    </row>
    <row r="6" spans="1:7" x14ac:dyDescent="0.25">
      <c r="A6" s="2">
        <v>43182</v>
      </c>
      <c r="B6" s="3" t="s">
        <v>6</v>
      </c>
      <c r="C6" s="3">
        <v>320</v>
      </c>
      <c r="D6" s="3">
        <v>1605</v>
      </c>
      <c r="E6" s="3">
        <v>208</v>
      </c>
      <c r="F6" s="3">
        <f t="shared" si="0"/>
        <v>1040</v>
      </c>
      <c r="G6" s="3">
        <f t="shared" si="1"/>
        <v>565</v>
      </c>
    </row>
    <row r="7" spans="1:7" x14ac:dyDescent="0.25">
      <c r="A7" s="2">
        <v>43183</v>
      </c>
      <c r="B7" s="3" t="s">
        <v>7</v>
      </c>
      <c r="C7" s="3">
        <v>412</v>
      </c>
      <c r="D7" s="3">
        <v>2060</v>
      </c>
      <c r="E7" s="3">
        <v>412</v>
      </c>
      <c r="F7" s="3">
        <f t="shared" si="0"/>
        <v>2060</v>
      </c>
      <c r="G7" s="3">
        <f t="shared" si="1"/>
        <v>0</v>
      </c>
    </row>
    <row r="8" spans="1:7" x14ac:dyDescent="0.25">
      <c r="A8" s="2">
        <v>43184</v>
      </c>
      <c r="B8" s="3" t="s">
        <v>8</v>
      </c>
      <c r="C8" s="3">
        <v>475</v>
      </c>
      <c r="D8" s="3">
        <v>2359</v>
      </c>
      <c r="E8" s="3">
        <v>408</v>
      </c>
      <c r="F8" s="3">
        <f t="shared" si="0"/>
        <v>2040</v>
      </c>
      <c r="G8" s="3">
        <f t="shared" si="1"/>
        <v>319</v>
      </c>
    </row>
    <row r="9" spans="1:7" x14ac:dyDescent="0.25">
      <c r="A9" s="2">
        <v>43185</v>
      </c>
      <c r="B9" s="3" t="s">
        <v>2</v>
      </c>
      <c r="C9" s="3">
        <v>161</v>
      </c>
      <c r="D9" s="3">
        <v>810.4</v>
      </c>
      <c r="E9" s="3">
        <v>104</v>
      </c>
      <c r="F9" s="3">
        <f t="shared" si="0"/>
        <v>520</v>
      </c>
      <c r="G9" s="3">
        <f t="shared" si="1"/>
        <v>290.39999999999998</v>
      </c>
    </row>
    <row r="10" spans="1:7" x14ac:dyDescent="0.25">
      <c r="A10" s="2">
        <v>43186</v>
      </c>
      <c r="B10" s="3" t="s">
        <v>3</v>
      </c>
      <c r="C10" s="3">
        <v>40</v>
      </c>
      <c r="D10" s="3">
        <v>201</v>
      </c>
      <c r="E10" s="3">
        <v>38</v>
      </c>
      <c r="F10" s="3">
        <f t="shared" si="0"/>
        <v>190</v>
      </c>
      <c r="G10" s="3">
        <f t="shared" si="1"/>
        <v>11</v>
      </c>
    </row>
    <row r="11" spans="1:7" x14ac:dyDescent="0.25">
      <c r="A11" s="2">
        <v>43187</v>
      </c>
      <c r="B11" s="3" t="s">
        <v>4</v>
      </c>
      <c r="C11" s="3">
        <v>139</v>
      </c>
      <c r="D11" s="3">
        <v>685</v>
      </c>
      <c r="E11" s="3">
        <v>71</v>
      </c>
      <c r="F11" s="3">
        <f t="shared" si="0"/>
        <v>355</v>
      </c>
      <c r="G11" s="3">
        <f t="shared" si="1"/>
        <v>330</v>
      </c>
    </row>
    <row r="12" spans="1:7" x14ac:dyDescent="0.25">
      <c r="A12" s="2">
        <v>43188</v>
      </c>
      <c r="B12" s="3" t="s">
        <v>5</v>
      </c>
      <c r="C12" s="3">
        <v>57</v>
      </c>
      <c r="D12" s="3">
        <v>284.8</v>
      </c>
      <c r="E12" s="3">
        <v>57</v>
      </c>
      <c r="F12" s="3">
        <f t="shared" si="0"/>
        <v>285</v>
      </c>
      <c r="G12" s="3">
        <f t="shared" si="1"/>
        <v>-0.19999999999998863</v>
      </c>
    </row>
    <row r="13" spans="1:7" x14ac:dyDescent="0.25">
      <c r="A13" s="2">
        <v>43189</v>
      </c>
      <c r="B13" s="3" t="s">
        <v>6</v>
      </c>
      <c r="C13" s="3">
        <v>125</v>
      </c>
      <c r="D13" s="3">
        <v>629</v>
      </c>
      <c r="E13" s="3">
        <v>96</v>
      </c>
      <c r="F13" s="3">
        <f t="shared" si="0"/>
        <v>480</v>
      </c>
      <c r="G13" s="3">
        <f t="shared" si="1"/>
        <v>149</v>
      </c>
    </row>
    <row r="14" spans="1:7" x14ac:dyDescent="0.25">
      <c r="A14" s="2">
        <v>43190</v>
      </c>
      <c r="B14" s="3" t="s">
        <v>7</v>
      </c>
      <c r="C14" s="3">
        <v>308</v>
      </c>
      <c r="D14" s="3">
        <v>1529</v>
      </c>
      <c r="E14" s="3">
        <v>234</v>
      </c>
      <c r="F14" s="3">
        <f t="shared" si="0"/>
        <v>1170</v>
      </c>
      <c r="G14" s="3">
        <f t="shared" si="1"/>
        <v>359</v>
      </c>
    </row>
    <row r="15" spans="1:7" x14ac:dyDescent="0.25">
      <c r="A15" s="2">
        <v>43191</v>
      </c>
      <c r="B15" s="3" t="s">
        <v>8</v>
      </c>
      <c r="C15" s="3">
        <v>358</v>
      </c>
      <c r="D15" s="3">
        <v>1790</v>
      </c>
      <c r="E15" s="3">
        <v>323</v>
      </c>
      <c r="F15" s="3">
        <f t="shared" si="0"/>
        <v>1615.0000000000002</v>
      </c>
      <c r="G15" s="3">
        <f t="shared" si="1"/>
        <v>174.99999999999977</v>
      </c>
    </row>
    <row r="16" spans="1:7" x14ac:dyDescent="0.25">
      <c r="A16" s="2">
        <v>43192</v>
      </c>
      <c r="B16" s="3" t="s">
        <v>2</v>
      </c>
      <c r="C16" s="3">
        <v>142</v>
      </c>
      <c r="D16" s="3">
        <v>719.9</v>
      </c>
      <c r="E16" s="3">
        <v>111</v>
      </c>
      <c r="F16" s="3">
        <f t="shared" si="0"/>
        <v>555</v>
      </c>
      <c r="G16" s="3">
        <f t="shared" si="1"/>
        <v>164.89999999999998</v>
      </c>
    </row>
    <row r="17" spans="1:7" x14ac:dyDescent="0.25">
      <c r="A17" s="2">
        <v>43193</v>
      </c>
      <c r="B17" s="3" t="s">
        <v>3</v>
      </c>
      <c r="C17" s="3">
        <v>70</v>
      </c>
      <c r="D17" s="3">
        <v>353.2</v>
      </c>
      <c r="E17" s="3">
        <v>70</v>
      </c>
      <c r="F17" s="3">
        <f t="shared" si="0"/>
        <v>350</v>
      </c>
      <c r="G17" s="3">
        <f t="shared" si="1"/>
        <v>3.1999999999999886</v>
      </c>
    </row>
    <row r="18" spans="1:7" x14ac:dyDescent="0.25">
      <c r="A18" s="2">
        <v>43194</v>
      </c>
      <c r="B18" s="3" t="s">
        <v>4</v>
      </c>
      <c r="C18" s="3">
        <v>124</v>
      </c>
      <c r="D18" s="3">
        <v>622</v>
      </c>
      <c r="E18" s="3">
        <v>87</v>
      </c>
      <c r="F18" s="3">
        <f t="shared" si="0"/>
        <v>435</v>
      </c>
      <c r="G18" s="3">
        <f t="shared" si="1"/>
        <v>187</v>
      </c>
    </row>
    <row r="19" spans="1:7" x14ac:dyDescent="0.25">
      <c r="A19" s="2">
        <v>43195</v>
      </c>
      <c r="B19" s="3" t="s">
        <v>5</v>
      </c>
      <c r="C19" s="3">
        <v>62</v>
      </c>
      <c r="D19" s="3">
        <v>306.5</v>
      </c>
      <c r="E19" s="3">
        <v>70</v>
      </c>
      <c r="F19" s="3">
        <v>320</v>
      </c>
      <c r="G19" s="3">
        <f t="shared" si="1"/>
        <v>-13.5</v>
      </c>
    </row>
    <row r="20" spans="1:7" x14ac:dyDescent="0.25">
      <c r="A20" s="2">
        <v>43196</v>
      </c>
      <c r="B20" s="3" t="s">
        <v>6</v>
      </c>
      <c r="C20" s="5">
        <v>283</v>
      </c>
      <c r="D20" s="5">
        <v>1415</v>
      </c>
      <c r="E20" s="5">
        <v>214</v>
      </c>
      <c r="F20" s="5">
        <f t="shared" si="0"/>
        <v>1070</v>
      </c>
      <c r="G20" s="5">
        <f t="shared" si="1"/>
        <v>345</v>
      </c>
    </row>
    <row r="21" spans="1:7" x14ac:dyDescent="0.25">
      <c r="A21" s="1">
        <v>43197</v>
      </c>
      <c r="B21" s="3" t="s">
        <v>7</v>
      </c>
      <c r="C21" s="6">
        <v>372</v>
      </c>
      <c r="D21" s="6">
        <v>1860</v>
      </c>
      <c r="E21" s="3">
        <v>245</v>
      </c>
      <c r="F21" s="6">
        <f t="shared" si="0"/>
        <v>1225</v>
      </c>
      <c r="G21" s="6">
        <f t="shared" si="1"/>
        <v>635</v>
      </c>
    </row>
    <row r="22" spans="1:7" x14ac:dyDescent="0.25">
      <c r="A22" s="1">
        <v>43198</v>
      </c>
      <c r="B22" s="3" t="s">
        <v>8</v>
      </c>
      <c r="C22" s="6">
        <v>490</v>
      </c>
      <c r="D22" s="6">
        <v>2450.3000000000002</v>
      </c>
      <c r="E22" s="3">
        <v>382</v>
      </c>
      <c r="F22" s="6">
        <f t="shared" si="0"/>
        <v>1909.9999999999998</v>
      </c>
      <c r="G22" s="6">
        <f t="shared" si="1"/>
        <v>540.30000000000041</v>
      </c>
    </row>
    <row r="23" spans="1:7" x14ac:dyDescent="0.25">
      <c r="A23" s="1">
        <v>43199</v>
      </c>
      <c r="B23" s="3" t="s">
        <v>2</v>
      </c>
      <c r="C23" s="6">
        <v>201</v>
      </c>
      <c r="D23" s="6">
        <v>1004.6</v>
      </c>
      <c r="E23" s="3">
        <v>171</v>
      </c>
      <c r="F23" s="6">
        <f t="shared" si="0"/>
        <v>855</v>
      </c>
      <c r="G23" s="6">
        <f t="shared" si="1"/>
        <v>149.60000000000002</v>
      </c>
    </row>
    <row r="24" spans="1:7" s="4" customFormat="1" x14ac:dyDescent="0.25">
      <c r="A24" s="2">
        <v>43200</v>
      </c>
      <c r="B24" s="3" t="s">
        <v>3</v>
      </c>
      <c r="C24" s="7">
        <v>51</v>
      </c>
      <c r="D24" s="7">
        <v>265</v>
      </c>
      <c r="E24" s="3">
        <v>55</v>
      </c>
      <c r="F24" s="7">
        <f t="shared" si="0"/>
        <v>275</v>
      </c>
      <c r="G24" s="7">
        <f>D24-F24</f>
        <v>-10</v>
      </c>
    </row>
    <row r="25" spans="1:7" x14ac:dyDescent="0.25">
      <c r="A25" s="2">
        <v>43201</v>
      </c>
      <c r="B25" s="3" t="s">
        <v>4</v>
      </c>
      <c r="C25" s="6">
        <v>142</v>
      </c>
      <c r="D25" s="6">
        <v>701</v>
      </c>
      <c r="E25" s="3">
        <v>97</v>
      </c>
      <c r="F25" s="6">
        <f t="shared" si="0"/>
        <v>485</v>
      </c>
      <c r="G25" s="6">
        <f t="shared" si="1"/>
        <v>216</v>
      </c>
    </row>
    <row r="26" spans="1:7" x14ac:dyDescent="0.25">
      <c r="A26" s="2">
        <v>43202</v>
      </c>
      <c r="B26" s="3" t="s">
        <v>5</v>
      </c>
      <c r="C26" s="6">
        <v>33</v>
      </c>
      <c r="D26" s="6">
        <v>165</v>
      </c>
      <c r="E26" s="3">
        <v>33</v>
      </c>
      <c r="F26" s="6">
        <f t="shared" si="0"/>
        <v>165</v>
      </c>
      <c r="G26" s="6">
        <f t="shared" si="1"/>
        <v>0</v>
      </c>
    </row>
    <row r="27" spans="1:7" x14ac:dyDescent="0.25">
      <c r="A27" s="2">
        <v>43203</v>
      </c>
      <c r="B27" s="3" t="s">
        <v>6</v>
      </c>
      <c r="C27" s="6">
        <v>111</v>
      </c>
      <c r="D27" s="6">
        <v>572.29999999999995</v>
      </c>
      <c r="E27" s="3">
        <v>87</v>
      </c>
      <c r="F27" s="6">
        <f t="shared" si="0"/>
        <v>435</v>
      </c>
      <c r="G27" s="6">
        <f t="shared" si="1"/>
        <v>137.29999999999995</v>
      </c>
    </row>
    <row r="28" spans="1:7" x14ac:dyDescent="0.25">
      <c r="A28" s="2">
        <v>43204</v>
      </c>
      <c r="B28" s="3" t="s">
        <v>7</v>
      </c>
      <c r="C28" s="6">
        <v>324</v>
      </c>
      <c r="D28" s="6">
        <v>1594.5</v>
      </c>
      <c r="E28" s="3">
        <v>240</v>
      </c>
      <c r="F28" s="6">
        <f t="shared" si="0"/>
        <v>1200</v>
      </c>
      <c r="G28" s="6">
        <f t="shared" si="1"/>
        <v>394.5</v>
      </c>
    </row>
    <row r="29" spans="1:7" s="9" customFormat="1" x14ac:dyDescent="0.25">
      <c r="A29" s="8">
        <v>43205</v>
      </c>
      <c r="B29" s="5" t="s">
        <v>8</v>
      </c>
      <c r="C29" s="6">
        <v>559</v>
      </c>
      <c r="D29" s="6">
        <v>2795</v>
      </c>
      <c r="E29" s="5">
        <v>503</v>
      </c>
      <c r="F29" s="6">
        <f t="shared" si="0"/>
        <v>2515</v>
      </c>
      <c r="G29" s="6">
        <f t="shared" si="1"/>
        <v>280</v>
      </c>
    </row>
    <row r="30" spans="1:7" x14ac:dyDescent="0.25">
      <c r="A30" s="2">
        <v>43206</v>
      </c>
      <c r="B30" s="3" t="s">
        <v>2</v>
      </c>
      <c r="C30" s="6">
        <v>167</v>
      </c>
      <c r="D30" s="6">
        <v>860.2</v>
      </c>
      <c r="E30" s="6">
        <v>115</v>
      </c>
      <c r="F30" s="6">
        <f t="shared" si="0"/>
        <v>575</v>
      </c>
      <c r="G30" s="6">
        <f t="shared" si="1"/>
        <v>285.20000000000005</v>
      </c>
    </row>
    <row r="31" spans="1:7" x14ac:dyDescent="0.25">
      <c r="A31" s="2">
        <v>43207</v>
      </c>
      <c r="B31" s="3" t="s">
        <v>3</v>
      </c>
      <c r="C31" s="6">
        <v>35</v>
      </c>
      <c r="D31" s="6">
        <v>163</v>
      </c>
      <c r="E31" s="6">
        <v>35</v>
      </c>
      <c r="F31" s="6">
        <f t="shared" si="0"/>
        <v>175</v>
      </c>
      <c r="G31" s="6">
        <f t="shared" si="1"/>
        <v>-12</v>
      </c>
    </row>
    <row r="32" spans="1:7" x14ac:dyDescent="0.25">
      <c r="A32" s="2">
        <v>43208</v>
      </c>
      <c r="B32" s="3" t="s">
        <v>4</v>
      </c>
      <c r="C32" s="6">
        <v>138</v>
      </c>
      <c r="D32" s="6">
        <v>690.1</v>
      </c>
      <c r="E32" s="6">
        <v>107</v>
      </c>
      <c r="F32" s="3">
        <f>E32/60*300</f>
        <v>535</v>
      </c>
      <c r="G32" s="3">
        <f>D32-F32</f>
        <v>155.10000000000002</v>
      </c>
    </row>
    <row r="33" spans="1:7" x14ac:dyDescent="0.25">
      <c r="A33" s="8">
        <v>43209</v>
      </c>
      <c r="B33" s="5" t="s">
        <v>5</v>
      </c>
      <c r="C33" s="6">
        <v>41</v>
      </c>
      <c r="D33" s="6">
        <v>222</v>
      </c>
      <c r="E33" s="6">
        <v>40</v>
      </c>
      <c r="F33" s="3">
        <f t="shared" ref="F33:F38" si="2">E33/60*300</f>
        <v>200</v>
      </c>
      <c r="G33" s="3">
        <f t="shared" ref="G33:G38" si="3">D33-F33</f>
        <v>22</v>
      </c>
    </row>
    <row r="34" spans="1:7" x14ac:dyDescent="0.25">
      <c r="A34" s="2">
        <v>43210</v>
      </c>
      <c r="B34" s="3" t="s">
        <v>6</v>
      </c>
      <c r="C34" s="6">
        <v>270</v>
      </c>
      <c r="D34" s="6">
        <v>1350</v>
      </c>
      <c r="E34" s="6">
        <v>245</v>
      </c>
      <c r="F34" s="3">
        <f t="shared" si="2"/>
        <v>1225</v>
      </c>
      <c r="G34" s="3">
        <f t="shared" si="3"/>
        <v>125</v>
      </c>
    </row>
    <row r="35" spans="1:7" x14ac:dyDescent="0.25">
      <c r="A35" s="2">
        <v>43211</v>
      </c>
      <c r="B35" s="3" t="s">
        <v>7</v>
      </c>
      <c r="C35" s="6">
        <v>379</v>
      </c>
      <c r="D35" s="6">
        <v>1895.6</v>
      </c>
      <c r="E35" s="6">
        <v>322</v>
      </c>
      <c r="F35" s="3">
        <f t="shared" si="2"/>
        <v>1609.9999999999998</v>
      </c>
      <c r="G35" s="3">
        <f t="shared" si="3"/>
        <v>285.60000000000014</v>
      </c>
    </row>
    <row r="36" spans="1:7" x14ac:dyDescent="0.25">
      <c r="A36" s="2">
        <v>43212</v>
      </c>
      <c r="B36" s="3" t="s">
        <v>8</v>
      </c>
      <c r="C36" s="6">
        <v>443</v>
      </c>
      <c r="D36" s="6">
        <v>2215</v>
      </c>
      <c r="E36" s="6">
        <v>398</v>
      </c>
      <c r="F36" s="3">
        <f t="shared" si="2"/>
        <v>1990.0000000000002</v>
      </c>
      <c r="G36" s="3">
        <f t="shared" si="3"/>
        <v>224.99999999999977</v>
      </c>
    </row>
    <row r="37" spans="1:7" x14ac:dyDescent="0.25">
      <c r="A37" s="8">
        <v>43213</v>
      </c>
      <c r="B37" s="5" t="s">
        <v>2</v>
      </c>
      <c r="C37" s="6">
        <v>219</v>
      </c>
      <c r="D37" s="6">
        <v>1138</v>
      </c>
      <c r="E37" s="6">
        <v>208</v>
      </c>
      <c r="F37" s="3">
        <f t="shared" si="2"/>
        <v>1040</v>
      </c>
      <c r="G37" s="3">
        <f t="shared" si="3"/>
        <v>98</v>
      </c>
    </row>
    <row r="38" spans="1:7" x14ac:dyDescent="0.25">
      <c r="A38" s="2">
        <v>43214</v>
      </c>
      <c r="B38" s="3" t="s">
        <v>3</v>
      </c>
      <c r="C38" s="6">
        <v>37</v>
      </c>
      <c r="D38" s="6">
        <v>188.7</v>
      </c>
      <c r="E38" s="6">
        <v>37</v>
      </c>
      <c r="F38" s="3">
        <f t="shared" si="2"/>
        <v>185</v>
      </c>
      <c r="G38" s="3">
        <f t="shared" si="3"/>
        <v>3.6999999999999886</v>
      </c>
    </row>
    <row r="39" spans="1:7" x14ac:dyDescent="0.25">
      <c r="A39" s="2">
        <v>43215</v>
      </c>
      <c r="B39" s="3" t="s">
        <v>4</v>
      </c>
      <c r="C39" s="6">
        <v>196</v>
      </c>
      <c r="D39" s="6">
        <v>960.4</v>
      </c>
      <c r="E39" s="6">
        <v>170</v>
      </c>
      <c r="F39" s="3">
        <f t="shared" ref="F39:F59" si="4">E39/60*300</f>
        <v>850</v>
      </c>
      <c r="G39" s="3">
        <f t="shared" ref="G39:G59" si="5">D39-F39</f>
        <v>110.39999999999998</v>
      </c>
    </row>
    <row r="40" spans="1:7" x14ac:dyDescent="0.25">
      <c r="A40" s="2">
        <v>43216</v>
      </c>
      <c r="B40" s="3" t="s">
        <v>5</v>
      </c>
      <c r="C40" s="6">
        <v>37</v>
      </c>
      <c r="D40" s="6">
        <v>186.9</v>
      </c>
      <c r="E40" s="6">
        <v>37</v>
      </c>
      <c r="F40" s="3">
        <f t="shared" si="4"/>
        <v>185</v>
      </c>
      <c r="G40" s="3">
        <f t="shared" si="5"/>
        <v>1.9000000000000057</v>
      </c>
    </row>
    <row r="41" spans="1:7" x14ac:dyDescent="0.25">
      <c r="A41" s="2">
        <v>43217</v>
      </c>
      <c r="B41" s="3" t="s">
        <v>6</v>
      </c>
      <c r="C41" s="6">
        <v>177</v>
      </c>
      <c r="D41" s="6">
        <v>920.4</v>
      </c>
      <c r="E41" s="6">
        <v>135</v>
      </c>
      <c r="F41" s="3">
        <f t="shared" si="4"/>
        <v>675</v>
      </c>
      <c r="G41" s="3">
        <f t="shared" si="5"/>
        <v>245.39999999999998</v>
      </c>
    </row>
    <row r="42" spans="1:7" x14ac:dyDescent="0.25">
      <c r="A42" s="8">
        <v>43218</v>
      </c>
      <c r="B42" s="5" t="s">
        <v>7</v>
      </c>
      <c r="C42" s="6">
        <v>242</v>
      </c>
      <c r="D42" s="6">
        <v>1197.9000000000001</v>
      </c>
      <c r="E42" s="6">
        <v>221</v>
      </c>
      <c r="F42" s="3">
        <f t="shared" si="4"/>
        <v>1105</v>
      </c>
      <c r="G42" s="3">
        <f t="shared" si="5"/>
        <v>92.900000000000091</v>
      </c>
    </row>
    <row r="43" spans="1:7" x14ac:dyDescent="0.25">
      <c r="A43" s="2">
        <v>43219</v>
      </c>
      <c r="B43" s="3" t="s">
        <v>8</v>
      </c>
      <c r="C43" s="6">
        <v>284</v>
      </c>
      <c r="D43" s="6">
        <v>1420</v>
      </c>
      <c r="E43" s="6">
        <v>233</v>
      </c>
      <c r="F43" s="3">
        <f t="shared" si="4"/>
        <v>1165</v>
      </c>
      <c r="G43" s="3">
        <f t="shared" si="5"/>
        <v>255</v>
      </c>
    </row>
    <row r="44" spans="1:7" x14ac:dyDescent="0.25">
      <c r="A44" s="2">
        <v>43220</v>
      </c>
      <c r="B44" s="3" t="s">
        <v>2</v>
      </c>
      <c r="C44" s="6">
        <v>125</v>
      </c>
      <c r="D44" s="6">
        <v>631</v>
      </c>
      <c r="E44" s="6">
        <v>117</v>
      </c>
      <c r="F44" s="3">
        <f t="shared" si="4"/>
        <v>585</v>
      </c>
      <c r="G44" s="3">
        <f t="shared" si="5"/>
        <v>46</v>
      </c>
    </row>
    <row r="45" spans="1:7" x14ac:dyDescent="0.25">
      <c r="A45" s="2">
        <v>43221</v>
      </c>
      <c r="B45" s="3" t="s">
        <v>3</v>
      </c>
      <c r="C45" s="6">
        <v>29</v>
      </c>
      <c r="D45" s="6">
        <v>148.5</v>
      </c>
      <c r="E45" s="6">
        <v>29</v>
      </c>
      <c r="F45" s="3">
        <f t="shared" si="4"/>
        <v>145</v>
      </c>
      <c r="G45" s="3">
        <f t="shared" si="5"/>
        <v>3.5</v>
      </c>
    </row>
    <row r="46" spans="1:7" x14ac:dyDescent="0.25">
      <c r="A46" s="8">
        <v>43222</v>
      </c>
      <c r="B46" s="5" t="s">
        <v>4</v>
      </c>
      <c r="C46" s="6">
        <v>211</v>
      </c>
      <c r="D46" s="6">
        <v>1055</v>
      </c>
      <c r="E46" s="6">
        <v>192</v>
      </c>
      <c r="F46" s="3">
        <f t="shared" si="4"/>
        <v>960</v>
      </c>
      <c r="G46" s="3">
        <f t="shared" si="5"/>
        <v>95</v>
      </c>
    </row>
    <row r="47" spans="1:7" x14ac:dyDescent="0.25">
      <c r="A47" s="2">
        <v>43223</v>
      </c>
      <c r="B47" s="3" t="s">
        <v>5</v>
      </c>
      <c r="C47" s="6">
        <v>52</v>
      </c>
      <c r="D47" s="6">
        <v>256.39999999999998</v>
      </c>
      <c r="E47" s="6">
        <v>52</v>
      </c>
      <c r="F47" s="3">
        <f t="shared" si="4"/>
        <v>260</v>
      </c>
      <c r="G47" s="3">
        <f t="shared" si="5"/>
        <v>-3.6000000000000227</v>
      </c>
    </row>
    <row r="48" spans="1:7" x14ac:dyDescent="0.25">
      <c r="A48" s="2">
        <v>43224</v>
      </c>
      <c r="B48" s="3" t="s">
        <v>6</v>
      </c>
      <c r="C48" s="6">
        <v>303</v>
      </c>
      <c r="D48" s="6">
        <v>1515</v>
      </c>
      <c r="E48" s="6">
        <v>291</v>
      </c>
      <c r="F48" s="3">
        <f t="shared" si="4"/>
        <v>1455</v>
      </c>
      <c r="G48" s="3">
        <f t="shared" si="5"/>
        <v>60</v>
      </c>
    </row>
    <row r="49" spans="1:7" x14ac:dyDescent="0.25">
      <c r="A49" s="2">
        <v>43225</v>
      </c>
      <c r="B49" s="3" t="s">
        <v>7</v>
      </c>
      <c r="C49" s="6">
        <v>264</v>
      </c>
      <c r="D49" s="6">
        <v>1372.8</v>
      </c>
      <c r="E49" s="6">
        <v>219</v>
      </c>
      <c r="F49" s="3">
        <f t="shared" si="4"/>
        <v>1095</v>
      </c>
      <c r="G49" s="3">
        <f t="shared" si="5"/>
        <v>277.79999999999995</v>
      </c>
    </row>
    <row r="50" spans="1:7" x14ac:dyDescent="0.25">
      <c r="A50" s="2">
        <v>43226</v>
      </c>
      <c r="B50" s="3" t="s">
        <v>8</v>
      </c>
      <c r="C50" s="6">
        <v>417</v>
      </c>
      <c r="D50" s="6">
        <v>2127</v>
      </c>
      <c r="E50" s="6">
        <v>396</v>
      </c>
      <c r="F50" s="3">
        <f t="shared" si="4"/>
        <v>1980</v>
      </c>
      <c r="G50" s="3">
        <f t="shared" si="5"/>
        <v>147</v>
      </c>
    </row>
    <row r="51" spans="1:7" x14ac:dyDescent="0.25">
      <c r="A51" s="8">
        <v>43227</v>
      </c>
      <c r="B51" s="5" t="s">
        <v>2</v>
      </c>
      <c r="C51" s="6">
        <v>388</v>
      </c>
      <c r="D51" s="6">
        <v>1940</v>
      </c>
      <c r="E51" s="6">
        <v>324</v>
      </c>
      <c r="F51" s="3">
        <f t="shared" si="4"/>
        <v>1620</v>
      </c>
      <c r="G51" s="3">
        <f t="shared" si="5"/>
        <v>320</v>
      </c>
    </row>
    <row r="52" spans="1:7" x14ac:dyDescent="0.25">
      <c r="A52" s="2">
        <v>43228</v>
      </c>
      <c r="B52" s="3" t="s">
        <v>3</v>
      </c>
      <c r="C52" s="6">
        <v>25</v>
      </c>
      <c r="D52" s="6">
        <v>122.5</v>
      </c>
      <c r="E52" s="6">
        <v>25</v>
      </c>
      <c r="F52" s="3">
        <f t="shared" si="4"/>
        <v>125</v>
      </c>
      <c r="G52" s="3">
        <f t="shared" si="5"/>
        <v>-2.5</v>
      </c>
    </row>
    <row r="53" spans="1:7" x14ac:dyDescent="0.25">
      <c r="A53" s="2">
        <v>43229</v>
      </c>
      <c r="B53" s="3" t="s">
        <v>4</v>
      </c>
      <c r="C53" s="6">
        <v>256</v>
      </c>
      <c r="D53" s="6">
        <v>1310</v>
      </c>
      <c r="E53" s="6">
        <v>252</v>
      </c>
      <c r="F53" s="3">
        <f t="shared" si="4"/>
        <v>1260</v>
      </c>
      <c r="G53" s="3">
        <f t="shared" si="5"/>
        <v>50</v>
      </c>
    </row>
    <row r="54" spans="1:7" x14ac:dyDescent="0.25">
      <c r="A54" s="2">
        <v>43230</v>
      </c>
      <c r="B54" s="3" t="s">
        <v>5</v>
      </c>
      <c r="C54" s="6">
        <v>48</v>
      </c>
      <c r="D54" s="6">
        <v>230.4</v>
      </c>
      <c r="E54" s="6">
        <v>48</v>
      </c>
      <c r="F54" s="3">
        <f t="shared" si="4"/>
        <v>240</v>
      </c>
      <c r="G54" s="3">
        <f t="shared" si="5"/>
        <v>-9.5999999999999943</v>
      </c>
    </row>
    <row r="55" spans="1:7" x14ac:dyDescent="0.25">
      <c r="A55" s="2">
        <v>43231</v>
      </c>
      <c r="B55" s="3" t="s">
        <v>6</v>
      </c>
      <c r="C55" s="6">
        <v>314</v>
      </c>
      <c r="D55" s="6">
        <v>1570</v>
      </c>
      <c r="E55" s="6">
        <v>289</v>
      </c>
      <c r="F55" s="3">
        <f t="shared" si="4"/>
        <v>1445</v>
      </c>
      <c r="G55" s="3">
        <f t="shared" si="5"/>
        <v>125</v>
      </c>
    </row>
    <row r="56" spans="1:7" s="9" customFormat="1" x14ac:dyDescent="0.25">
      <c r="A56" s="2">
        <v>43232</v>
      </c>
      <c r="B56" s="3" t="s">
        <v>7</v>
      </c>
      <c r="C56" s="6">
        <v>451</v>
      </c>
      <c r="D56" s="6">
        <v>2255</v>
      </c>
      <c r="E56" s="6">
        <v>412</v>
      </c>
      <c r="F56" s="3">
        <f t="shared" si="4"/>
        <v>2060</v>
      </c>
      <c r="G56" s="3">
        <f t="shared" si="5"/>
        <v>195</v>
      </c>
    </row>
    <row r="57" spans="1:7" x14ac:dyDescent="0.25">
      <c r="A57" s="2">
        <v>43233</v>
      </c>
      <c r="B57" s="3" t="s">
        <v>8</v>
      </c>
      <c r="C57" s="6">
        <v>582</v>
      </c>
      <c r="D57" s="6">
        <v>2968.2</v>
      </c>
      <c r="E57" s="6">
        <v>523</v>
      </c>
      <c r="F57" s="3">
        <f t="shared" si="4"/>
        <v>2615</v>
      </c>
      <c r="G57" s="3">
        <f t="shared" si="5"/>
        <v>353.19999999999982</v>
      </c>
    </row>
    <row r="58" spans="1:7" x14ac:dyDescent="0.25">
      <c r="A58" s="2">
        <v>43234</v>
      </c>
      <c r="B58" s="3" t="s">
        <v>2</v>
      </c>
      <c r="C58" s="6">
        <v>289</v>
      </c>
      <c r="D58" s="6">
        <v>1445</v>
      </c>
      <c r="E58" s="6">
        <v>252</v>
      </c>
      <c r="F58" s="3">
        <f t="shared" si="4"/>
        <v>1260</v>
      </c>
      <c r="G58" s="3">
        <f t="shared" si="5"/>
        <v>185</v>
      </c>
    </row>
    <row r="59" spans="1:7" x14ac:dyDescent="0.25">
      <c r="A59" s="2">
        <v>43235</v>
      </c>
      <c r="B59" s="3" t="s">
        <v>3</v>
      </c>
      <c r="C59" s="6">
        <v>34</v>
      </c>
      <c r="D59" s="6">
        <v>172</v>
      </c>
      <c r="E59" s="6">
        <v>33</v>
      </c>
      <c r="F59" s="3">
        <f t="shared" si="4"/>
        <v>165</v>
      </c>
      <c r="G59" s="3">
        <f t="shared" si="5"/>
        <v>7</v>
      </c>
    </row>
    <row r="60" spans="1:7" x14ac:dyDescent="0.25">
      <c r="A60" s="2">
        <v>43236</v>
      </c>
      <c r="B60" s="3" t="s">
        <v>4</v>
      </c>
      <c r="C60" s="6">
        <v>148</v>
      </c>
      <c r="D60" s="6">
        <v>725.2</v>
      </c>
      <c r="E60" s="6">
        <v>107</v>
      </c>
      <c r="F60" s="3">
        <f t="shared" ref="F60:F72" si="6">E60/60*300</f>
        <v>535</v>
      </c>
      <c r="G60" s="3">
        <f t="shared" ref="G60:G72" si="7">D60-F60</f>
        <v>190.20000000000005</v>
      </c>
    </row>
    <row r="61" spans="1:7" x14ac:dyDescent="0.25">
      <c r="A61" s="2">
        <v>43237</v>
      </c>
      <c r="B61" s="3" t="s">
        <v>5</v>
      </c>
      <c r="C61" s="6">
        <v>63</v>
      </c>
      <c r="D61" s="6">
        <v>327.60000000000002</v>
      </c>
      <c r="E61" s="6">
        <v>63</v>
      </c>
      <c r="F61" s="3">
        <f t="shared" si="6"/>
        <v>315</v>
      </c>
      <c r="G61" s="3">
        <f t="shared" si="7"/>
        <v>12.600000000000023</v>
      </c>
    </row>
    <row r="62" spans="1:7" x14ac:dyDescent="0.25">
      <c r="A62" s="2">
        <v>43238</v>
      </c>
      <c r="B62" s="3" t="s">
        <v>6</v>
      </c>
      <c r="C62" s="6">
        <v>300</v>
      </c>
      <c r="D62" s="6">
        <v>1560</v>
      </c>
      <c r="E62" s="6">
        <v>295</v>
      </c>
      <c r="F62" s="3">
        <f t="shared" si="6"/>
        <v>1475</v>
      </c>
      <c r="G62" s="3">
        <f t="shared" si="7"/>
        <v>85</v>
      </c>
    </row>
    <row r="63" spans="1:7" x14ac:dyDescent="0.25">
      <c r="A63" s="2">
        <v>43239</v>
      </c>
      <c r="B63" s="3" t="s">
        <v>7</v>
      </c>
      <c r="C63" s="6">
        <v>581</v>
      </c>
      <c r="D63" s="6">
        <v>2876</v>
      </c>
      <c r="E63" s="6">
        <v>545</v>
      </c>
      <c r="F63" s="3">
        <f t="shared" si="6"/>
        <v>2725</v>
      </c>
      <c r="G63" s="3">
        <f t="shared" si="7"/>
        <v>151</v>
      </c>
    </row>
    <row r="64" spans="1:7" x14ac:dyDescent="0.25">
      <c r="A64" s="2">
        <v>43240</v>
      </c>
      <c r="B64" s="3" t="s">
        <v>8</v>
      </c>
      <c r="C64" s="6">
        <v>499</v>
      </c>
      <c r="D64" s="6">
        <v>2480</v>
      </c>
      <c r="E64" s="6">
        <v>459</v>
      </c>
      <c r="F64" s="3">
        <f t="shared" si="6"/>
        <v>2295</v>
      </c>
      <c r="G64" s="3">
        <f t="shared" si="7"/>
        <v>185</v>
      </c>
    </row>
    <row r="65" spans="1:8" x14ac:dyDescent="0.25">
      <c r="A65" s="2">
        <v>43241</v>
      </c>
      <c r="B65" s="3" t="s">
        <v>2</v>
      </c>
      <c r="C65" s="6">
        <v>54</v>
      </c>
      <c r="D65" s="6">
        <v>275.39999999999998</v>
      </c>
      <c r="E65" s="6">
        <v>43</v>
      </c>
      <c r="F65" s="3">
        <f t="shared" si="6"/>
        <v>215</v>
      </c>
      <c r="G65" s="3">
        <f t="shared" si="7"/>
        <v>60.399999999999977</v>
      </c>
    </row>
    <row r="66" spans="1:8" x14ac:dyDescent="0.25">
      <c r="A66" s="2">
        <v>43242</v>
      </c>
      <c r="B66" s="3" t="s">
        <v>3</v>
      </c>
      <c r="C66" s="6">
        <v>22</v>
      </c>
      <c r="D66" s="6">
        <v>110</v>
      </c>
      <c r="E66" s="6">
        <v>22</v>
      </c>
      <c r="F66" s="3">
        <f t="shared" si="6"/>
        <v>109.99999999999999</v>
      </c>
      <c r="G66" s="3">
        <f t="shared" si="7"/>
        <v>0</v>
      </c>
    </row>
    <row r="67" spans="1:8" x14ac:dyDescent="0.25">
      <c r="A67" s="2">
        <v>43243</v>
      </c>
      <c r="B67" s="3" t="s">
        <v>4</v>
      </c>
      <c r="C67" s="6">
        <v>181</v>
      </c>
      <c r="D67" s="6">
        <v>905</v>
      </c>
      <c r="E67" s="6">
        <v>163</v>
      </c>
      <c r="F67" s="3">
        <f t="shared" si="6"/>
        <v>815</v>
      </c>
      <c r="G67" s="3">
        <f t="shared" si="7"/>
        <v>90</v>
      </c>
    </row>
    <row r="68" spans="1:8" x14ac:dyDescent="0.25">
      <c r="A68" s="2">
        <v>43244</v>
      </c>
      <c r="B68" s="3" t="s">
        <v>5</v>
      </c>
      <c r="C68" s="6">
        <v>126</v>
      </c>
      <c r="D68" s="6">
        <v>656.5</v>
      </c>
      <c r="E68" s="6">
        <v>104</v>
      </c>
      <c r="F68" s="3">
        <f t="shared" si="6"/>
        <v>520</v>
      </c>
      <c r="G68" s="3">
        <f t="shared" si="7"/>
        <v>136.5</v>
      </c>
    </row>
    <row r="69" spans="1:8" x14ac:dyDescent="0.25">
      <c r="A69" s="2">
        <v>43245</v>
      </c>
      <c r="B69" s="3" t="s">
        <v>6</v>
      </c>
      <c r="C69" s="6">
        <v>47</v>
      </c>
      <c r="D69" s="6">
        <v>226</v>
      </c>
      <c r="E69" s="6">
        <v>47</v>
      </c>
      <c r="F69" s="3">
        <f t="shared" si="6"/>
        <v>235</v>
      </c>
      <c r="G69" s="3">
        <f t="shared" si="7"/>
        <v>-9</v>
      </c>
    </row>
    <row r="70" spans="1:8" x14ac:dyDescent="0.25">
      <c r="A70" s="2">
        <v>43246</v>
      </c>
      <c r="B70" s="3" t="s">
        <v>7</v>
      </c>
      <c r="C70" s="6">
        <v>34</v>
      </c>
      <c r="D70" s="6">
        <v>169.3</v>
      </c>
      <c r="E70" s="6">
        <v>25</v>
      </c>
      <c r="F70" s="3">
        <f t="shared" si="6"/>
        <v>125</v>
      </c>
      <c r="G70" s="3">
        <f t="shared" si="7"/>
        <v>44.300000000000011</v>
      </c>
    </row>
    <row r="71" spans="1:8" x14ac:dyDescent="0.25">
      <c r="A71" s="2">
        <v>43247</v>
      </c>
      <c r="B71" s="3" t="s">
        <v>8</v>
      </c>
      <c r="C71" s="6">
        <v>366</v>
      </c>
      <c r="D71" s="6">
        <v>1852</v>
      </c>
      <c r="E71" s="6">
        <v>241</v>
      </c>
      <c r="F71" s="3">
        <f t="shared" si="6"/>
        <v>1205</v>
      </c>
      <c r="G71" s="3">
        <f t="shared" si="7"/>
        <v>647</v>
      </c>
    </row>
    <row r="72" spans="1:8" x14ac:dyDescent="0.25">
      <c r="A72" s="2">
        <v>43248</v>
      </c>
      <c r="B72" s="3" t="s">
        <v>2</v>
      </c>
      <c r="C72" s="6">
        <v>137</v>
      </c>
      <c r="D72" s="6">
        <v>676.8</v>
      </c>
      <c r="E72" s="6">
        <v>107</v>
      </c>
      <c r="F72" s="3">
        <f t="shared" si="6"/>
        <v>535</v>
      </c>
      <c r="G72" s="3">
        <f t="shared" si="7"/>
        <v>141.79999999999995</v>
      </c>
    </row>
    <row r="73" spans="1:8" x14ac:dyDescent="0.25">
      <c r="A73" s="12" t="s">
        <v>14</v>
      </c>
      <c r="B73" s="12"/>
      <c r="C73" s="10">
        <f>SUM(C2:C72)</f>
        <v>14770</v>
      </c>
      <c r="D73" s="10">
        <f>SUM(D2:D72)</f>
        <v>74152.799999999988</v>
      </c>
      <c r="E73" s="10">
        <f>SUM(E2:E72)</f>
        <v>12638</v>
      </c>
      <c r="F73" s="10">
        <f>SUM(F2:F72)</f>
        <v>63160</v>
      </c>
      <c r="G73" s="10">
        <f>SUM(G2:G72)</f>
        <v>10992.8</v>
      </c>
      <c r="H73" s="11"/>
    </row>
  </sheetData>
  <mergeCells count="1">
    <mergeCell ref="A73:B7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zoomScale="85" zoomScaleNormal="85" workbookViewId="0">
      <selection activeCell="F41" sqref="F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G42" sqref="G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6" zoomScale="70" zoomScaleNormal="70" workbookViewId="0">
      <selection activeCell="J57" sqref="J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70" zoomScaleNormal="70" workbookViewId="0">
      <selection activeCell="F40" sqref="F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K41" sqref="K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H43" sqref="H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55" zoomScaleNormal="55" workbookViewId="0">
      <selection activeCell="H40" sqref="H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zoomScaleNormal="100" workbookViewId="0">
      <selection activeCell="G41" sqref="G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 Data</vt:lpstr>
      <vt:lpstr>Week 1 Histogram</vt:lpstr>
      <vt:lpstr>Week 2 Histogram</vt:lpstr>
      <vt:lpstr>Week 3 Histogram</vt:lpstr>
      <vt:lpstr>Week 4 Histogram</vt:lpstr>
      <vt:lpstr>Week 5 Histogram</vt:lpstr>
      <vt:lpstr>Week 6 Histogram</vt:lpstr>
      <vt:lpstr>Week 7 Histogram</vt:lpstr>
      <vt:lpstr>Week 8 Histogram</vt:lpstr>
      <vt:lpstr>Week 9 Histogram</vt:lpstr>
      <vt:lpstr>Week 10 Histogram</vt:lpstr>
      <vt:lpstr>Weekly Breakdown</vt:lpstr>
      <vt:lpstr>Comparison By Day</vt:lpstr>
      <vt:lpstr>Monday</vt:lpstr>
      <vt:lpstr>Tuesday</vt:lpstr>
      <vt:lpstr>Wednesday</vt:lpstr>
      <vt:lpstr>Thursday</vt:lpstr>
      <vt:lpstr>Friday</vt:lpstr>
      <vt:lpstr>Saturday</vt:lpstr>
      <vt:lpstr>Sunday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2018-04-06T17:38:05Z</dcterms:created>
  <dcterms:modified xsi:type="dcterms:W3CDTF">2018-11-16T05:59:35Z</dcterms:modified>
</cp:coreProperties>
</file>