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724" sheetId="1" r:id="rId4"/>
    <sheet state="visible" name="42224 (Light Distance)" sheetId="2" r:id="rId5"/>
    <sheet state="visible" name="42224 (Oil)" sheetId="3" r:id="rId6"/>
    <sheet state="visible" name="42224 (Light)" sheetId="4" r:id="rId7"/>
    <sheet state="visible" name="42924 (fixed housing_depth test" sheetId="5" r:id="rId8"/>
    <sheet state="visible" name="42924 (fixed housing_oil test p" sheetId="6" r:id="rId9"/>
    <sheet state="visible" name="5124 (Casing vs No Casing)" sheetId="7" r:id="rId10"/>
  </sheets>
  <definedNames/>
  <calcPr/>
</workbook>
</file>

<file path=xl/sharedStrings.xml><?xml version="1.0" encoding="utf-8"?>
<sst xmlns="http://schemas.openxmlformats.org/spreadsheetml/2006/main" count="491" uniqueCount="176">
  <si>
    <t>Date: 4/17/24</t>
  </si>
  <si>
    <t>Analysts: Maddy, Jood, Ryan, Megan, Haobin</t>
  </si>
  <si>
    <t xml:space="preserve">Epoxied Light Sensor with Blacked-Out Beaker of Tap Water </t>
  </si>
  <si>
    <t xml:space="preserve">LED Directly on Sensor (held manually): </t>
  </si>
  <si>
    <t>LED in Dark Beaker</t>
  </si>
  <si>
    <t>Date: 4/22/24</t>
  </si>
  <si>
    <t>Light Distance testing</t>
  </si>
  <si>
    <t xml:space="preserve">Water </t>
  </si>
  <si>
    <t>Distance from water</t>
  </si>
  <si>
    <t>Time</t>
  </si>
  <si>
    <t>Test</t>
  </si>
  <si>
    <t>Measurement</t>
  </si>
  <si>
    <t>100mL</t>
  </si>
  <si>
    <t>2.5 cm</t>
  </si>
  <si>
    <t>test1</t>
  </si>
  <si>
    <t>200mL</t>
  </si>
  <si>
    <t>5.0 cm</t>
  </si>
  <si>
    <t>300mL</t>
  </si>
  <si>
    <t>7.3 cm</t>
  </si>
  <si>
    <t>Oil Light Testing</t>
  </si>
  <si>
    <t>vegetable oil</t>
  </si>
  <si>
    <t>Oil in water</t>
  </si>
  <si>
    <t>Water</t>
  </si>
  <si>
    <t>Distance</t>
  </si>
  <si>
    <t>OIL</t>
  </si>
  <si>
    <t>test2</t>
  </si>
  <si>
    <t>test3</t>
  </si>
  <si>
    <t>OIL+AMBIENT</t>
  </si>
  <si>
    <t>test4</t>
  </si>
  <si>
    <t>test5</t>
  </si>
  <si>
    <t>OIL+FLASHLIGHT</t>
  </si>
  <si>
    <t>test6</t>
  </si>
  <si>
    <t>OIL-4mL</t>
  </si>
  <si>
    <t>test9</t>
  </si>
  <si>
    <t>OIL-6mL</t>
  </si>
  <si>
    <t>test10</t>
  </si>
  <si>
    <t>Light Testing</t>
  </si>
  <si>
    <t>Date: 4/29/24</t>
  </si>
  <si>
    <t>Fixed Housing (DepthTest Prototype)</t>
  </si>
  <si>
    <t>Water Depth</t>
  </si>
  <si>
    <t>Measurement (LUX)</t>
  </si>
  <si>
    <t>Average</t>
  </si>
  <si>
    <t>STDEV</t>
  </si>
  <si>
    <t>COV</t>
  </si>
  <si>
    <t>Note</t>
  </si>
  <si>
    <t>#Out of Water Measurements - New Prototype Housing</t>
  </si>
  <si>
    <t>#Holes Uncovered</t>
  </si>
  <si>
    <t>water only - depth: 7cm</t>
  </si>
  <si>
    <t>#Holes Covered</t>
  </si>
  <si>
    <t>#In Water</t>
  </si>
  <si>
    <t>#Sleep for 3 Seconds</t>
  </si>
  <si>
    <t>#Stopped Table Movement:</t>
  </si>
  <si>
    <t>#jiggly testwater only - depth: 7cm</t>
  </si>
  <si>
    <t>Test Type</t>
  </si>
  <si>
    <t>#no jiggle</t>
  </si>
  <si>
    <t>Depth change</t>
  </si>
  <si>
    <t>#depth change</t>
  </si>
  <si>
    <t>no oil</t>
  </si>
  <si>
    <t>no jiggle</t>
  </si>
  <si>
    <t>water only - depth: 5cm</t>
  </si>
  <si>
    <t>No jiggle depth analysis:</t>
  </si>
  <si>
    <t>water only - depth: 3cm</t>
  </si>
  <si>
    <t>Test type</t>
  </si>
  <si>
    <t>#jiggle</t>
  </si>
  <si>
    <t>Fixed Housing (Oil Test Prototype)</t>
  </si>
  <si>
    <t>Oil &amp; water depth</t>
  </si>
  <si>
    <t>AVERAGE</t>
  </si>
  <si>
    <t>Coefficient of Variation</t>
  </si>
  <si>
    <t>Oil Volume</t>
  </si>
  <si>
    <t>#10mL of vegetable oil</t>
  </si>
  <si>
    <t>veg oil - depth: 7cm</t>
  </si>
  <si>
    <t>#dispersed after removing prototype from water</t>
  </si>
  <si>
    <t>Less Oil Volume</t>
  </si>
  <si>
    <t>#taken out and put back in - oil lost sticking to PVC</t>
  </si>
  <si>
    <t>#jiggle test</t>
  </si>
  <si>
    <t>#depth change to 5cm</t>
  </si>
  <si>
    <t>veg oil - depth: 5cm</t>
  </si>
  <si>
    <t>veg oil - depth: 3cm</t>
  </si>
  <si>
    <t>Date: 5/1/24</t>
  </si>
  <si>
    <t>Analysts: Maddy, Jood, Jordan, Ryan, Megan, Haobin</t>
  </si>
  <si>
    <t>No Casing</t>
  </si>
  <si>
    <t>Casing</t>
  </si>
  <si>
    <t>Metadata</t>
  </si>
  <si>
    <t>Test Number</t>
  </si>
  <si>
    <t>Lux</t>
  </si>
  <si>
    <t>no casing 7cm2024/5/1 14:49:8</t>
  </si>
  <si>
    <t>casing sunlight 7cm 2024/5/1 15:1:10</t>
  </si>
  <si>
    <t>no casing 7cm2024/5/1 14:49:13</t>
  </si>
  <si>
    <t>casing sunlight 7cm 2024/5/1 15:1:15</t>
  </si>
  <si>
    <t>no casing 7cm2024/5/1 14:49:18</t>
  </si>
  <si>
    <t>casing sunlight 7cm 2024/5/1 15:1:20</t>
  </si>
  <si>
    <t>Shading Effects</t>
  </si>
  <si>
    <t>no casing 7cm2024/5/1 14:49:39</t>
  </si>
  <si>
    <t>casing sunlight 7cm 2024/5/1 15:2:8</t>
  </si>
  <si>
    <t>no casing 7cm2024/5/1 14:49:44</t>
  </si>
  <si>
    <t>casing sunlight 7cm 2024/5/1 15:2:14</t>
  </si>
  <si>
    <t>Mean</t>
  </si>
  <si>
    <t>STDV</t>
  </si>
  <si>
    <t>no casing 7cm2024/5/1 14:49:49</t>
  </si>
  <si>
    <t>casing sunlight 7cm 2024/5/1 15:2:19</t>
  </si>
  <si>
    <t>no casing 7cm2024/5/1 14:50:14</t>
  </si>
  <si>
    <t>with casing with diesal100ml sunlight 7cm 2024/5/1 15:22:37</t>
  </si>
  <si>
    <t>Coeff of Variation:</t>
  </si>
  <si>
    <t>no casing 7cm2024/5/1 14:50:19</t>
  </si>
  <si>
    <t>with casing with diesal100ml sunlight 7cm 2024/5/1 15:22:42</t>
  </si>
  <si>
    <t>no casing 7cm2024/5/1 14:50:24</t>
  </si>
  <si>
    <t>with casing with diesal100ml sunlight 7cm 2024/5/1 15:22:47</t>
  </si>
  <si>
    <t>no casing 7cm2024/5/1 14:50:35</t>
  </si>
  <si>
    <t>with casing with diesal100ml sunlight 7cm 2024/5/1 15:22:52</t>
  </si>
  <si>
    <t>no casing 7cm2024/5/1 14:50:40</t>
  </si>
  <si>
    <t>with casing with diesal100ml sunlight 7cm 2024/5/1 15:22:57</t>
  </si>
  <si>
    <t>no casing 7cm2024/5/1 14:50:45</t>
  </si>
  <si>
    <t>with casing with diesal100ml sunlight 7cm 2024/5/1 15:23:43</t>
  </si>
  <si>
    <t>no casing sunlight 7cm 2024/5/1 14:54:44</t>
  </si>
  <si>
    <t>with casing with diesal100ml sunlight 7cm 2024/5/1 15:23:49</t>
  </si>
  <si>
    <t>no casing sunlight 7cm 2024/5/1 14:54:50</t>
  </si>
  <si>
    <t>with casing with diesal100ml sunlight 7cm 2024/5/1 15:23:54</t>
  </si>
  <si>
    <t>no casing sunlight 7cm 2024/5/1 14:54:55</t>
  </si>
  <si>
    <t>with casing with diesal100ml sunlight 7cm 2024/5/1 15:23:59</t>
  </si>
  <si>
    <t>no casing shade sunlight 7cm 2024/5/1 14:55:28</t>
  </si>
  <si>
    <t>with casing with diesal100ml sunlight 7cm 2024/5/1 15:24:4</t>
  </si>
  <si>
    <t>no casing shade sunlight 7cm 2024/5/1 14:55:33</t>
  </si>
  <si>
    <t>with casing with diesal100ml sunlight 7cm 2024/5/1 15:24:36</t>
  </si>
  <si>
    <t>no casing shade sunlight 7cm 2024/5/1 14:55:38</t>
  </si>
  <si>
    <t>with casing with diesal100ml sunlight 7cm 2024/5/1 15:24:41</t>
  </si>
  <si>
    <t>no casing sunlight 7cm 2024/5/1 14:56:15</t>
  </si>
  <si>
    <t>with casing with diesal100ml sunlight 7cm 2024/5/1 15:24:46</t>
  </si>
  <si>
    <t>no casing sunlight 7cm 2024/5/1 14:56:20</t>
  </si>
  <si>
    <t>with casing with diesal100ml sunlight 7cm 2024/5/1 15:24:51</t>
  </si>
  <si>
    <t>no casing sunlight 7cm 2024/5/1 14:56:25</t>
  </si>
  <si>
    <t>with casing with diesal100ml sunlight 7cm 2024/5/1 15:24:56</t>
  </si>
  <si>
    <t>no casing with diesal100ml sunlight 7cm 2024/5/1 15:16:32</t>
  </si>
  <si>
    <t>with casing with diesal100ml sunlight 7cm noLED 2024/5/1 15:25:37</t>
  </si>
  <si>
    <t>no casing with diesal100ml sunlight 7cm 2024/5/1 15:16:37</t>
  </si>
  <si>
    <t>with casing with diesal100ml sunlight 7cm noLED 2024/5/1 15:25:42</t>
  </si>
  <si>
    <t>no casing with diesal100ml sunlight 7cm 2024/5/1 15:16:42</t>
  </si>
  <si>
    <t>with casing with diesal100ml sunlight 7cm noLED 2024/5/1 15:25:47</t>
  </si>
  <si>
    <t>no casing with diesal100ml sunlight 7cm 2024/5/1 15:16:47</t>
  </si>
  <si>
    <t>with casing with diesal100ml sunlight 7cm noLED 2024/5/1 15:25:52</t>
  </si>
  <si>
    <t>no casing with diesal100ml sunlight 7cm 2024/5/1 15:16:52</t>
  </si>
  <si>
    <t>with casing with diesal100ml sunlight 7cm noLED 2024/5/1 15:25:57</t>
  </si>
  <si>
    <t>no casing with diesal100ml sunlight 7cm 2024/5/1 15:18:6</t>
  </si>
  <si>
    <t>with casing with diesal100ml sunlight 7cm noLED 2024/5/1 15:26:21</t>
  </si>
  <si>
    <t>no casing with diesal100ml sunlight 7cm 2024/5/1 15:18:11</t>
  </si>
  <si>
    <t>with casing with diesal100ml sunlight 7cm noLED 2024/5/1 15:26:26</t>
  </si>
  <si>
    <t>no casing with diesal100ml sunlight 7cm 2024/5/1 15:18:16</t>
  </si>
  <si>
    <t>with casing with diesal100ml sunlight 7cm noLED 2024/5/1 15:26:31</t>
  </si>
  <si>
    <t>no casing with diesal100ml sunlight 7cm 2024/5/1 15:18:21</t>
  </si>
  <si>
    <t>with casing with diesal100ml sunlight 7cm noLED 2024/5/1 15:26:36</t>
  </si>
  <si>
    <t>no casing with diesal100ml sunlight 7cm 2024/5/1 15:18:26</t>
  </si>
  <si>
    <t>with casing with diesal100ml sunlight 7cm noLED 2024/5/1 15:26:41</t>
  </si>
  <si>
    <t>no casing with diesal100ml sunlight 7cm 2024/5/1 15:18:43</t>
  </si>
  <si>
    <t>with casing with diesal100ml sunlight 7cm shade 2024/5/1 15:27:37</t>
  </si>
  <si>
    <t>no casing with diesal100ml sunlight 7cm 2024/5/1 15:18:48</t>
  </si>
  <si>
    <t>with casing with diesal100ml sunlight 7cm shade 2024/5/1 15:27:42</t>
  </si>
  <si>
    <t>no casing with diesal100ml sunlight 7cm 2024/5/1 15:18:53</t>
  </si>
  <si>
    <t>with casing with diesal100ml sunlight 7cm shade 2024/5/1 15:27:47</t>
  </si>
  <si>
    <t>no casing with diesal100ml sunlight 7cm 2024/5/1 15:18:58</t>
  </si>
  <si>
    <t>with casing with diesal100ml sunlight 7cm shade 2024/5/1 15:27:52</t>
  </si>
  <si>
    <t>no casing with diesal100ml sunlight 7cm 2024/5/1 15:19:3</t>
  </si>
  <si>
    <t>with casing with diesal100ml sunlight 7cm shade 2024/5/1 15:27:57</t>
  </si>
  <si>
    <t>no casing with diesal100ml sunlight 7cm 2024/5/1 15:19:51</t>
  </si>
  <si>
    <t>with casing with diesal100ml sunlight 7cm shade 2024/5/1 15:28:6</t>
  </si>
  <si>
    <t>no casing with diesal100ml sunlight 7cm 2024/5/1 15:19:56</t>
  </si>
  <si>
    <t>with casing with diesal100ml sunlight 7cm shade 2024/5/1 15:28:11</t>
  </si>
  <si>
    <t>no casing with diesal100ml sunlight 7cm 2024/5/1 15:20:1</t>
  </si>
  <si>
    <t>with casing with diesal100ml sunlight 7cm shade 2024/5/1 15:28:16</t>
  </si>
  <si>
    <t>no casing with diesal100ml sunlight 7cm 2024/5/1 15:20:6</t>
  </si>
  <si>
    <t>with casing with diesal100ml sunlight 7cm shade 2024/5/1 15:28:21</t>
  </si>
  <si>
    <t>no casing with diesal100ml sunlight 7cm 2024/5/1 15:20:11</t>
  </si>
  <si>
    <t>with casing with diesal100ml sunlight 7cm shade 2024/5/1 15:28:26</t>
  </si>
  <si>
    <t>With Marine Diesel</t>
  </si>
  <si>
    <t>COV between shade and no shade without the casing is about 72%</t>
  </si>
  <si>
    <t>COV between shade and no shade WITH casing is about 36%</t>
  </si>
  <si>
    <t>CASING mean in sunlight = 2209 lux, COV = 7%</t>
  </si>
  <si>
    <t>NO casing mean in sunlight = 54,138 lux, COV = 27%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</si>
</sst>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:ss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3.0"/>
      <color theme="1"/>
      <name val="Arial"/>
      <scheme val="minor"/>
    </font>
    <font>
      <sz val="12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9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4" numFmtId="0" xfId="0" applyFont="1"/>
    <xf borderId="0" fillId="4" fontId="5" numFmtId="0" xfId="0" applyAlignment="1" applyFill="1" applyFont="1">
      <alignment readingOrder="0"/>
    </xf>
    <xf borderId="0" fillId="4" fontId="4" numFmtId="0" xfId="0" applyFont="1"/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6" fillId="0" fontId="7" numFmtId="0" xfId="0" applyAlignment="1" applyBorder="1" applyFont="1">
      <alignment readingOrder="0" shrinkToFit="0" vertical="bottom" wrapText="0"/>
    </xf>
    <xf borderId="7" fillId="0" fontId="7" numFmtId="0" xfId="0" applyAlignment="1" applyBorder="1" applyFont="1">
      <alignment horizontal="right" readingOrder="0" shrinkToFit="0" vertical="bottom" wrapText="0"/>
    </xf>
    <xf borderId="8" fillId="0" fontId="7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17.7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3" t="s">
        <v>3</v>
      </c>
      <c r="B5" s="3" t="s">
        <v>4</v>
      </c>
    </row>
    <row r="6">
      <c r="A6" s="4">
        <v>2341.59</v>
      </c>
      <c r="B6" s="4">
        <v>212.813</v>
      </c>
    </row>
    <row r="7">
      <c r="A7" s="4">
        <v>1813.64</v>
      </c>
      <c r="B7" s="4">
        <v>246.922</v>
      </c>
    </row>
    <row r="8">
      <c r="A8" s="4">
        <v>1729.1</v>
      </c>
      <c r="B8" s="4">
        <v>251.002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5</v>
      </c>
    </row>
    <row r="2">
      <c r="A2" s="1" t="s">
        <v>1</v>
      </c>
    </row>
    <row r="3">
      <c r="A3" s="2" t="s">
        <v>6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>
      <c r="A6" s="5" t="s">
        <v>12</v>
      </c>
      <c r="B6" s="5" t="s">
        <v>13</v>
      </c>
      <c r="C6" s="6">
        <v>45404.63638888889</v>
      </c>
      <c r="D6" s="5" t="s">
        <v>14</v>
      </c>
      <c r="E6" s="5">
        <v>8.16</v>
      </c>
    </row>
    <row r="7">
      <c r="A7" s="5" t="s">
        <v>12</v>
      </c>
      <c r="B7" s="5" t="s">
        <v>13</v>
      </c>
      <c r="C7" s="6">
        <v>45404.636412037034</v>
      </c>
      <c r="D7" s="5" t="s">
        <v>14</v>
      </c>
      <c r="E7" s="5">
        <v>8.16</v>
      </c>
    </row>
    <row r="8">
      <c r="A8" s="5" t="s">
        <v>12</v>
      </c>
      <c r="B8" s="5" t="s">
        <v>13</v>
      </c>
      <c r="C8" s="6">
        <v>45404.63642361111</v>
      </c>
      <c r="D8" s="5" t="s">
        <v>14</v>
      </c>
      <c r="E8" s="5">
        <v>8.16</v>
      </c>
    </row>
    <row r="9">
      <c r="A9" s="5" t="s">
        <v>15</v>
      </c>
      <c r="B9" s="5" t="s">
        <v>16</v>
      </c>
      <c r="C9" s="6">
        <v>45404.63888888889</v>
      </c>
      <c r="D9" s="5" t="s">
        <v>14</v>
      </c>
      <c r="E9" s="5">
        <v>20.4</v>
      </c>
    </row>
    <row r="10">
      <c r="A10" s="5" t="s">
        <v>15</v>
      </c>
      <c r="B10" s="5" t="s">
        <v>16</v>
      </c>
      <c r="C10" s="6">
        <v>45404.63891203704</v>
      </c>
      <c r="D10" s="5" t="s">
        <v>14</v>
      </c>
      <c r="E10" s="5">
        <v>20.4</v>
      </c>
    </row>
    <row r="11">
      <c r="A11" s="5" t="s">
        <v>15</v>
      </c>
      <c r="B11" s="5" t="s">
        <v>16</v>
      </c>
      <c r="C11" s="6">
        <v>45404.63892361111</v>
      </c>
      <c r="D11" s="5" t="s">
        <v>14</v>
      </c>
      <c r="E11" s="5">
        <v>20.4</v>
      </c>
    </row>
    <row r="12">
      <c r="A12" s="5" t="s">
        <v>15</v>
      </c>
      <c r="B12" s="5" t="s">
        <v>16</v>
      </c>
      <c r="C12" s="6">
        <v>45404.63929398148</v>
      </c>
      <c r="D12" s="5" t="s">
        <v>14</v>
      </c>
      <c r="E12" s="5">
        <v>20.4</v>
      </c>
    </row>
    <row r="13">
      <c r="A13" s="5" t="s">
        <v>15</v>
      </c>
      <c r="B13" s="5" t="s">
        <v>16</v>
      </c>
      <c r="C13" s="6">
        <v>45404.63930555555</v>
      </c>
      <c r="D13" s="5" t="s">
        <v>14</v>
      </c>
      <c r="E13" s="5">
        <v>20.4</v>
      </c>
    </row>
    <row r="14">
      <c r="A14" s="5" t="s">
        <v>15</v>
      </c>
      <c r="B14" s="5" t="s">
        <v>16</v>
      </c>
      <c r="C14" s="6">
        <v>45404.639328703706</v>
      </c>
      <c r="D14" s="5" t="s">
        <v>14</v>
      </c>
      <c r="E14" s="5">
        <v>20.4</v>
      </c>
    </row>
    <row r="15">
      <c r="A15" s="5" t="s">
        <v>15</v>
      </c>
      <c r="B15" s="5" t="s">
        <v>16</v>
      </c>
      <c r="C15" s="6">
        <v>45404.63984953704</v>
      </c>
      <c r="D15" s="5" t="s">
        <v>14</v>
      </c>
      <c r="E15" s="5">
        <v>16.32</v>
      </c>
    </row>
    <row r="16">
      <c r="A16" s="5" t="s">
        <v>15</v>
      </c>
      <c r="B16" s="5" t="s">
        <v>16</v>
      </c>
      <c r="C16" s="6">
        <v>45404.639861111114</v>
      </c>
      <c r="D16" s="5" t="s">
        <v>14</v>
      </c>
      <c r="E16" s="5">
        <v>20.4</v>
      </c>
    </row>
    <row r="17">
      <c r="A17" s="5" t="s">
        <v>15</v>
      </c>
      <c r="B17" s="5" t="s">
        <v>16</v>
      </c>
      <c r="C17" s="6">
        <v>45404.63988425926</v>
      </c>
      <c r="D17" s="5" t="s">
        <v>14</v>
      </c>
      <c r="E17" s="5">
        <v>20.4</v>
      </c>
    </row>
    <row r="18">
      <c r="A18" s="5" t="s">
        <v>15</v>
      </c>
      <c r="B18" s="5" t="s">
        <v>16</v>
      </c>
      <c r="C18" s="6">
        <v>45404.64030092592</v>
      </c>
      <c r="D18" s="5" t="s">
        <v>14</v>
      </c>
      <c r="E18" s="5">
        <v>20.4</v>
      </c>
    </row>
    <row r="19">
      <c r="A19" s="5" t="s">
        <v>15</v>
      </c>
      <c r="B19" s="5" t="s">
        <v>16</v>
      </c>
      <c r="C19" s="6">
        <v>45404.64032407408</v>
      </c>
      <c r="D19" s="5" t="s">
        <v>14</v>
      </c>
      <c r="E19" s="5">
        <v>20.4</v>
      </c>
    </row>
    <row r="20">
      <c r="A20" s="5" t="s">
        <v>15</v>
      </c>
      <c r="B20" s="5" t="s">
        <v>16</v>
      </c>
      <c r="C20" s="6">
        <v>45404.640335648146</v>
      </c>
      <c r="D20" s="5" t="s">
        <v>14</v>
      </c>
      <c r="E20" s="5">
        <v>20.4</v>
      </c>
    </row>
    <row r="21">
      <c r="A21" s="5" t="s">
        <v>17</v>
      </c>
      <c r="B21" s="5" t="s">
        <v>18</v>
      </c>
      <c r="C21" s="6">
        <v>45404.64199074074</v>
      </c>
      <c r="D21" s="5" t="s">
        <v>14</v>
      </c>
      <c r="E21" s="5">
        <v>28.56</v>
      </c>
    </row>
    <row r="22">
      <c r="A22" s="5" t="s">
        <v>17</v>
      </c>
      <c r="B22" s="5" t="s">
        <v>18</v>
      </c>
      <c r="C22" s="6">
        <v>45404.642013888886</v>
      </c>
      <c r="D22" s="5" t="s">
        <v>14</v>
      </c>
      <c r="E22" s="5">
        <v>28.56</v>
      </c>
    </row>
    <row r="23">
      <c r="A23" s="5" t="s">
        <v>17</v>
      </c>
      <c r="B23" s="5" t="s">
        <v>18</v>
      </c>
      <c r="C23" s="6">
        <v>45404.64203703704</v>
      </c>
      <c r="D23" s="5" t="s">
        <v>14</v>
      </c>
      <c r="E23" s="5">
        <v>28.56</v>
      </c>
    </row>
    <row r="24">
      <c r="A24" s="5" t="s">
        <v>17</v>
      </c>
      <c r="B24" s="5" t="s">
        <v>18</v>
      </c>
      <c r="C24" s="6">
        <v>45404.6465625</v>
      </c>
      <c r="D24" s="5" t="s">
        <v>14</v>
      </c>
      <c r="E24" s="5">
        <v>28.56</v>
      </c>
    </row>
    <row r="25">
      <c r="A25" s="5" t="s">
        <v>17</v>
      </c>
      <c r="B25" s="5" t="s">
        <v>18</v>
      </c>
      <c r="C25" s="6">
        <v>45404.646574074075</v>
      </c>
      <c r="D25" s="5" t="s">
        <v>14</v>
      </c>
      <c r="E25" s="5">
        <v>28.56</v>
      </c>
    </row>
    <row r="26">
      <c r="A26" s="5" t="s">
        <v>17</v>
      </c>
      <c r="B26" s="5" t="s">
        <v>18</v>
      </c>
      <c r="C26" s="6">
        <v>45404.64659722222</v>
      </c>
      <c r="D26" s="5" t="s">
        <v>14</v>
      </c>
      <c r="E26" s="5">
        <v>28.56</v>
      </c>
    </row>
    <row r="27">
      <c r="A27" s="5" t="s">
        <v>17</v>
      </c>
      <c r="B27" s="5" t="s">
        <v>18</v>
      </c>
      <c r="C27" s="6">
        <v>45404.647141203706</v>
      </c>
      <c r="D27" s="5" t="s">
        <v>14</v>
      </c>
      <c r="E27" s="5">
        <v>28.56</v>
      </c>
    </row>
    <row r="28">
      <c r="A28" s="5" t="s">
        <v>17</v>
      </c>
      <c r="B28" s="5" t="s">
        <v>18</v>
      </c>
      <c r="C28" s="6">
        <v>45404.64716435185</v>
      </c>
      <c r="D28" s="5" t="s">
        <v>14</v>
      </c>
      <c r="E28" s="5">
        <v>28.56</v>
      </c>
    </row>
    <row r="29">
      <c r="A29" s="5" t="s">
        <v>17</v>
      </c>
      <c r="B29" s="5" t="s">
        <v>18</v>
      </c>
      <c r="C29" s="6">
        <v>45404.64717592593</v>
      </c>
      <c r="D29" s="5" t="s">
        <v>14</v>
      </c>
      <c r="E29" s="5">
        <v>28.56</v>
      </c>
    </row>
    <row r="30">
      <c r="A30" s="5" t="s">
        <v>17</v>
      </c>
      <c r="B30" s="5" t="s">
        <v>18</v>
      </c>
      <c r="C30" s="6">
        <v>45404.647511574076</v>
      </c>
      <c r="D30" s="5" t="s">
        <v>14</v>
      </c>
      <c r="E30" s="5">
        <v>28.56</v>
      </c>
    </row>
    <row r="31">
      <c r="A31" s="5" t="s">
        <v>17</v>
      </c>
      <c r="B31" s="5" t="s">
        <v>18</v>
      </c>
      <c r="C31" s="6">
        <v>45404.64753472222</v>
      </c>
      <c r="D31" s="5" t="s">
        <v>14</v>
      </c>
      <c r="E31" s="5">
        <v>28.56</v>
      </c>
    </row>
    <row r="32">
      <c r="A32" s="5" t="s">
        <v>17</v>
      </c>
      <c r="B32" s="5" t="s">
        <v>18</v>
      </c>
      <c r="C32" s="6">
        <v>45404.6475462963</v>
      </c>
      <c r="D32" s="5" t="s">
        <v>14</v>
      </c>
      <c r="E32" s="5">
        <v>28.56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4" max="4" width="19.5"/>
  </cols>
  <sheetData>
    <row r="1">
      <c r="A1" s="1" t="s">
        <v>5</v>
      </c>
    </row>
    <row r="2">
      <c r="A2" s="1" t="s">
        <v>1</v>
      </c>
    </row>
    <row r="3">
      <c r="A3" s="2" t="s">
        <v>19</v>
      </c>
      <c r="B3" s="5" t="s">
        <v>20</v>
      </c>
    </row>
    <row r="5">
      <c r="A5" s="3" t="s">
        <v>21</v>
      </c>
      <c r="B5" s="3" t="s">
        <v>22</v>
      </c>
      <c r="C5" s="3" t="s">
        <v>23</v>
      </c>
      <c r="D5" s="3" t="s">
        <v>9</v>
      </c>
      <c r="E5" s="3" t="s">
        <v>10</v>
      </c>
      <c r="F5" s="3" t="s">
        <v>11</v>
      </c>
    </row>
    <row r="6">
      <c r="A6" s="5" t="s">
        <v>24</v>
      </c>
      <c r="B6" s="5" t="s">
        <v>17</v>
      </c>
      <c r="C6" s="5" t="s">
        <v>18</v>
      </c>
      <c r="D6" s="6">
        <v>45404.65435185185</v>
      </c>
      <c r="E6" s="5" t="s">
        <v>25</v>
      </c>
      <c r="F6" s="5">
        <v>12.24</v>
      </c>
    </row>
    <row r="7">
      <c r="A7" s="5" t="s">
        <v>24</v>
      </c>
      <c r="B7" s="5" t="s">
        <v>17</v>
      </c>
      <c r="C7" s="5" t="s">
        <v>18</v>
      </c>
      <c r="D7" s="6">
        <v>45404.654375</v>
      </c>
      <c r="E7" s="5" t="s">
        <v>25</v>
      </c>
      <c r="F7" s="5">
        <v>12.24</v>
      </c>
    </row>
    <row r="8">
      <c r="A8" s="5" t="s">
        <v>24</v>
      </c>
      <c r="B8" s="5" t="s">
        <v>17</v>
      </c>
      <c r="C8" s="5" t="s">
        <v>18</v>
      </c>
      <c r="D8" s="6">
        <v>45404.654386574075</v>
      </c>
      <c r="E8" s="5" t="s">
        <v>25</v>
      </c>
      <c r="F8" s="5">
        <v>12.24</v>
      </c>
    </row>
    <row r="9">
      <c r="A9" s="5" t="s">
        <v>24</v>
      </c>
      <c r="B9" s="5" t="s">
        <v>17</v>
      </c>
      <c r="C9" s="5" t="s">
        <v>18</v>
      </c>
      <c r="D9" s="6">
        <v>45404.65546296296</v>
      </c>
      <c r="E9" s="5" t="s">
        <v>25</v>
      </c>
      <c r="F9" s="5">
        <v>12.24</v>
      </c>
    </row>
    <row r="10">
      <c r="A10" s="5" t="s">
        <v>24</v>
      </c>
      <c r="B10" s="5" t="s">
        <v>17</v>
      </c>
      <c r="C10" s="5" t="s">
        <v>18</v>
      </c>
      <c r="D10" s="6">
        <v>45404.65547453704</v>
      </c>
      <c r="E10" s="5" t="s">
        <v>25</v>
      </c>
      <c r="F10" s="5">
        <v>12.24</v>
      </c>
    </row>
    <row r="11">
      <c r="A11" s="5" t="s">
        <v>24</v>
      </c>
      <c r="B11" s="5" t="s">
        <v>17</v>
      </c>
      <c r="C11" s="5" t="s">
        <v>18</v>
      </c>
      <c r="D11" s="6">
        <v>45404.655497685184</v>
      </c>
      <c r="E11" s="5" t="s">
        <v>25</v>
      </c>
      <c r="F11" s="5">
        <v>12.24</v>
      </c>
    </row>
    <row r="12">
      <c r="A12" s="5" t="s">
        <v>24</v>
      </c>
      <c r="B12" s="5" t="s">
        <v>17</v>
      </c>
      <c r="C12" s="5" t="s">
        <v>18</v>
      </c>
      <c r="D12" s="6">
        <v>45404.655752314815</v>
      </c>
      <c r="E12" s="5" t="s">
        <v>25</v>
      </c>
      <c r="F12" s="5">
        <v>12.24</v>
      </c>
    </row>
    <row r="13">
      <c r="A13" s="5" t="s">
        <v>24</v>
      </c>
      <c r="B13" s="5" t="s">
        <v>17</v>
      </c>
      <c r="C13" s="5" t="s">
        <v>18</v>
      </c>
      <c r="D13" s="6">
        <v>45404.65577546296</v>
      </c>
      <c r="E13" s="5" t="s">
        <v>25</v>
      </c>
      <c r="F13" s="5">
        <v>12.24</v>
      </c>
    </row>
    <row r="14">
      <c r="A14" s="5" t="s">
        <v>24</v>
      </c>
      <c r="B14" s="5" t="s">
        <v>17</v>
      </c>
      <c r="C14" s="5" t="s">
        <v>18</v>
      </c>
      <c r="D14" s="6">
        <v>45404.65578703704</v>
      </c>
      <c r="E14" s="5" t="s">
        <v>25</v>
      </c>
      <c r="F14" s="5">
        <v>12.24</v>
      </c>
    </row>
    <row r="15">
      <c r="A15" s="5" t="s">
        <v>24</v>
      </c>
      <c r="B15" s="5" t="s">
        <v>17</v>
      </c>
      <c r="C15" s="5" t="s">
        <v>18</v>
      </c>
      <c r="D15" s="6">
        <v>45404.65621527778</v>
      </c>
      <c r="E15" s="5" t="s">
        <v>26</v>
      </c>
      <c r="F15" s="5">
        <v>12.24</v>
      </c>
    </row>
    <row r="16">
      <c r="A16" s="5" t="s">
        <v>24</v>
      </c>
      <c r="B16" s="5" t="s">
        <v>17</v>
      </c>
      <c r="C16" s="5" t="s">
        <v>18</v>
      </c>
      <c r="D16" s="6">
        <v>45404.65623842592</v>
      </c>
      <c r="E16" s="5" t="s">
        <v>26</v>
      </c>
      <c r="F16" s="5">
        <v>12.24</v>
      </c>
    </row>
    <row r="17">
      <c r="A17" s="5" t="s">
        <v>24</v>
      </c>
      <c r="B17" s="5" t="s">
        <v>17</v>
      </c>
      <c r="C17" s="5" t="s">
        <v>18</v>
      </c>
      <c r="D17" s="6">
        <v>45404.65625</v>
      </c>
      <c r="E17" s="5" t="s">
        <v>26</v>
      </c>
      <c r="F17" s="5">
        <v>12.24</v>
      </c>
    </row>
    <row r="18">
      <c r="A18" s="5" t="s">
        <v>27</v>
      </c>
      <c r="B18" s="5" t="s">
        <v>17</v>
      </c>
      <c r="C18" s="5" t="s">
        <v>18</v>
      </c>
      <c r="D18" s="6">
        <v>45404.657060185185</v>
      </c>
      <c r="E18" s="5" t="s">
        <v>28</v>
      </c>
      <c r="F18" s="5">
        <v>12.24</v>
      </c>
    </row>
    <row r="19">
      <c r="A19" s="5" t="s">
        <v>27</v>
      </c>
      <c r="B19" s="5" t="s">
        <v>17</v>
      </c>
      <c r="C19" s="5" t="s">
        <v>18</v>
      </c>
      <c r="D19" s="6">
        <v>45404.65707175926</v>
      </c>
      <c r="E19" s="5" t="s">
        <v>28</v>
      </c>
      <c r="F19" s="5">
        <v>12.24</v>
      </c>
    </row>
    <row r="20">
      <c r="A20" s="5" t="s">
        <v>27</v>
      </c>
      <c r="B20" s="5" t="s">
        <v>17</v>
      </c>
      <c r="C20" s="5" t="s">
        <v>18</v>
      </c>
      <c r="D20" s="6">
        <v>45404.65709490741</v>
      </c>
      <c r="E20" s="5" t="s">
        <v>28</v>
      </c>
      <c r="F20" s="5">
        <v>12.24</v>
      </c>
    </row>
    <row r="21">
      <c r="A21" s="5" t="s">
        <v>27</v>
      </c>
      <c r="B21" s="5" t="s">
        <v>17</v>
      </c>
      <c r="C21" s="5" t="s">
        <v>18</v>
      </c>
      <c r="D21" s="6">
        <v>45404.65729166667</v>
      </c>
      <c r="E21" s="5" t="s">
        <v>29</v>
      </c>
      <c r="F21" s="5">
        <v>55.9776</v>
      </c>
    </row>
    <row r="22">
      <c r="A22" s="5" t="s">
        <v>27</v>
      </c>
      <c r="B22" s="5" t="s">
        <v>17</v>
      </c>
      <c r="C22" s="5" t="s">
        <v>18</v>
      </c>
      <c r="D22" s="6">
        <v>45404.657314814816</v>
      </c>
      <c r="E22" s="5" t="s">
        <v>29</v>
      </c>
      <c r="F22" s="5">
        <v>51.8976</v>
      </c>
    </row>
    <row r="23">
      <c r="A23" s="5" t="s">
        <v>27</v>
      </c>
      <c r="B23" s="5" t="s">
        <v>17</v>
      </c>
      <c r="C23" s="5" t="s">
        <v>18</v>
      </c>
      <c r="D23" s="6">
        <v>45404.657326388886</v>
      </c>
      <c r="E23" s="5" t="s">
        <v>29</v>
      </c>
      <c r="F23" s="5">
        <v>51.8976</v>
      </c>
    </row>
    <row r="24">
      <c r="A24" s="5" t="s">
        <v>30</v>
      </c>
      <c r="B24" s="5" t="s">
        <v>17</v>
      </c>
      <c r="C24" s="5" t="s">
        <v>18</v>
      </c>
      <c r="D24" s="6">
        <v>45404.65840277778</v>
      </c>
      <c r="E24" s="5" t="s">
        <v>31</v>
      </c>
      <c r="F24" s="5">
        <v>420.566</v>
      </c>
    </row>
    <row r="25">
      <c r="A25" s="5" t="s">
        <v>30</v>
      </c>
      <c r="B25" s="5" t="s">
        <v>17</v>
      </c>
      <c r="C25" s="5" t="s">
        <v>18</v>
      </c>
      <c r="D25" s="6">
        <v>45404.658425925925</v>
      </c>
      <c r="E25" s="5" t="s">
        <v>31</v>
      </c>
      <c r="F25" s="5">
        <v>483.235</v>
      </c>
    </row>
    <row r="26">
      <c r="A26" s="5" t="s">
        <v>30</v>
      </c>
      <c r="B26" s="5" t="s">
        <v>17</v>
      </c>
      <c r="C26" s="5" t="s">
        <v>18</v>
      </c>
      <c r="D26" s="6">
        <v>45404.6584375</v>
      </c>
      <c r="E26" s="5" t="s">
        <v>31</v>
      </c>
      <c r="F26" s="5">
        <v>460.224</v>
      </c>
    </row>
    <row r="27">
      <c r="A27" s="5" t="s">
        <v>32</v>
      </c>
      <c r="B27" s="5" t="s">
        <v>17</v>
      </c>
      <c r="C27" s="5" t="s">
        <v>18</v>
      </c>
      <c r="D27" s="6">
        <v>45404.68158564815</v>
      </c>
      <c r="E27" s="5" t="s">
        <v>33</v>
      </c>
      <c r="F27" s="5">
        <v>32.64</v>
      </c>
    </row>
    <row r="28">
      <c r="A28" s="5" t="s">
        <v>32</v>
      </c>
      <c r="B28" s="5" t="s">
        <v>17</v>
      </c>
      <c r="C28" s="5" t="s">
        <v>18</v>
      </c>
      <c r="D28" s="6">
        <v>45404.681608796294</v>
      </c>
      <c r="E28" s="5" t="s">
        <v>33</v>
      </c>
      <c r="F28" s="5">
        <v>32.64</v>
      </c>
    </row>
    <row r="29">
      <c r="A29" s="5" t="s">
        <v>32</v>
      </c>
      <c r="B29" s="5" t="s">
        <v>17</v>
      </c>
      <c r="C29" s="5" t="s">
        <v>18</v>
      </c>
      <c r="D29" s="6">
        <v>45404.68164351852</v>
      </c>
      <c r="E29" s="5" t="s">
        <v>33</v>
      </c>
      <c r="F29" s="5">
        <v>32.64</v>
      </c>
    </row>
    <row r="30">
      <c r="A30" s="5" t="s">
        <v>34</v>
      </c>
      <c r="B30" s="5" t="s">
        <v>17</v>
      </c>
      <c r="C30" s="5" t="s">
        <v>18</v>
      </c>
      <c r="D30" s="6">
        <v>45404.68487268518</v>
      </c>
      <c r="E30" s="5" t="s">
        <v>35</v>
      </c>
      <c r="F30" s="5">
        <v>32.64</v>
      </c>
    </row>
    <row r="31">
      <c r="A31" s="5" t="s">
        <v>34</v>
      </c>
      <c r="B31" s="5" t="s">
        <v>17</v>
      </c>
      <c r="C31" s="5" t="s">
        <v>18</v>
      </c>
      <c r="D31" s="6">
        <v>45404.684895833336</v>
      </c>
      <c r="E31" s="5" t="s">
        <v>35</v>
      </c>
      <c r="F31" s="5">
        <v>32.64</v>
      </c>
    </row>
    <row r="32">
      <c r="A32" s="5" t="s">
        <v>34</v>
      </c>
      <c r="B32" s="5" t="s">
        <v>17</v>
      </c>
      <c r="C32" s="5" t="s">
        <v>18</v>
      </c>
      <c r="D32" s="6">
        <v>45404.68493055556</v>
      </c>
      <c r="E32" s="5" t="s">
        <v>35</v>
      </c>
      <c r="F32" s="5">
        <v>32.64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1</v>
      </c>
    </row>
    <row r="3">
      <c r="A3" s="2" t="s">
        <v>36</v>
      </c>
    </row>
    <row r="5">
      <c r="A5" s="3" t="s">
        <v>9</v>
      </c>
      <c r="B5" s="3" t="s">
        <v>10</v>
      </c>
      <c r="C5" s="3" t="s">
        <v>11</v>
      </c>
    </row>
    <row r="6">
      <c r="A6" s="6">
        <v>45399.63738425926</v>
      </c>
      <c r="B6" s="5">
        <v>5.0</v>
      </c>
      <c r="C6" s="5">
        <v>27.4176</v>
      </c>
    </row>
    <row r="7">
      <c r="A7" s="6">
        <v>45399.637407407405</v>
      </c>
      <c r="B7" s="5">
        <v>5.0</v>
      </c>
      <c r="C7" s="5">
        <v>32.9664</v>
      </c>
    </row>
    <row r="8">
      <c r="A8" s="6">
        <v>45399.63741898148</v>
      </c>
      <c r="B8" s="5">
        <v>5.0</v>
      </c>
      <c r="C8" s="5">
        <v>19.2576</v>
      </c>
    </row>
    <row r="9">
      <c r="A9" s="6">
        <v>45399.63744212963</v>
      </c>
      <c r="B9" s="5">
        <v>5.0</v>
      </c>
      <c r="C9" s="5">
        <v>19.2576</v>
      </c>
    </row>
    <row r="10">
      <c r="A10" s="6">
        <v>45399.637453703705</v>
      </c>
      <c r="B10" s="5">
        <v>5.0</v>
      </c>
      <c r="C10" s="5">
        <v>60.384</v>
      </c>
    </row>
    <row r="11">
      <c r="A11" s="6">
        <v>45399.64203703704</v>
      </c>
      <c r="B11" s="5">
        <v>1.0</v>
      </c>
      <c r="C11" s="5">
        <v>166.79</v>
      </c>
    </row>
    <row r="12">
      <c r="A12" s="6">
        <v>45399.64204861111</v>
      </c>
      <c r="B12" s="5">
        <v>1.0</v>
      </c>
      <c r="C12" s="5">
        <v>42.5952</v>
      </c>
    </row>
    <row r="13">
      <c r="A13" s="6">
        <v>45399.64207175926</v>
      </c>
      <c r="B13" s="5">
        <v>1.0</v>
      </c>
      <c r="C13" s="5">
        <v>282.826</v>
      </c>
    </row>
    <row r="14">
      <c r="A14" s="6">
        <v>45399.64208333333</v>
      </c>
      <c r="B14" s="5">
        <v>1.0</v>
      </c>
      <c r="C14" s="5">
        <v>42.5952</v>
      </c>
    </row>
    <row r="15">
      <c r="A15" s="6">
        <v>45399.64210648148</v>
      </c>
      <c r="B15" s="5">
        <v>1.0</v>
      </c>
      <c r="C15" s="5">
        <v>72.624</v>
      </c>
    </row>
    <row r="16">
      <c r="A16" s="6">
        <v>45399.642384259256</v>
      </c>
      <c r="B16" s="5">
        <v>1.0</v>
      </c>
      <c r="C16" s="5">
        <v>2742.09</v>
      </c>
    </row>
    <row r="17">
      <c r="A17" s="6">
        <v>45399.64239583333</v>
      </c>
      <c r="B17" s="5">
        <v>1.0</v>
      </c>
      <c r="C17" s="5">
        <v>2739.47</v>
      </c>
    </row>
    <row r="18">
      <c r="A18" s="6">
        <v>45399.64241898148</v>
      </c>
      <c r="B18" s="5">
        <v>1.0</v>
      </c>
      <c r="C18" s="5">
        <v>2654.94</v>
      </c>
    </row>
    <row r="19">
      <c r="A19" s="6">
        <v>45399.642430555556</v>
      </c>
      <c r="B19" s="5">
        <v>1.0</v>
      </c>
      <c r="C19" s="5">
        <v>2594.88</v>
      </c>
    </row>
    <row r="20">
      <c r="A20" s="6">
        <v>45399.6424537037</v>
      </c>
      <c r="B20" s="5">
        <v>1.0</v>
      </c>
      <c r="C20" s="5">
        <v>3116.14</v>
      </c>
    </row>
    <row r="21">
      <c r="A21" s="6">
        <v>45399.64293981482</v>
      </c>
      <c r="B21" s="5">
        <v>1.0</v>
      </c>
      <c r="C21" s="5">
        <v>2341.59</v>
      </c>
    </row>
    <row r="22">
      <c r="A22" s="6">
        <v>45399.64295138889</v>
      </c>
      <c r="B22" s="5">
        <v>1.0</v>
      </c>
      <c r="C22" s="5">
        <v>1813.64</v>
      </c>
    </row>
    <row r="23">
      <c r="A23" s="6">
        <v>45399.64297453704</v>
      </c>
      <c r="B23" s="5">
        <v>1.0</v>
      </c>
      <c r="C23" s="5">
        <v>1729.1</v>
      </c>
    </row>
    <row r="24">
      <c r="A24" s="6">
        <v>45399.643530092595</v>
      </c>
      <c r="B24" s="5">
        <v>1.0</v>
      </c>
      <c r="C24" s="5">
        <v>212.813</v>
      </c>
    </row>
    <row r="25">
      <c r="A25" s="6">
        <v>45399.64355324074</v>
      </c>
      <c r="B25" s="5">
        <v>1.0</v>
      </c>
      <c r="C25" s="5">
        <v>246.922</v>
      </c>
    </row>
    <row r="26">
      <c r="A26" s="6">
        <v>45399.64356481482</v>
      </c>
      <c r="B26" s="5">
        <v>1.0</v>
      </c>
      <c r="C26" s="5">
        <v>251.002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5" max="5" width="16.13"/>
  </cols>
  <sheetData>
    <row r="1">
      <c r="A1" s="1" t="s">
        <v>37</v>
      </c>
    </row>
    <row r="2">
      <c r="A2" s="1" t="s">
        <v>1</v>
      </c>
    </row>
    <row r="3">
      <c r="A3" s="2" t="s">
        <v>38</v>
      </c>
    </row>
    <row r="6">
      <c r="A6" s="3"/>
      <c r="B6" s="3" t="s">
        <v>39</v>
      </c>
      <c r="C6" s="3" t="s">
        <v>9</v>
      </c>
      <c r="D6" s="3" t="s">
        <v>10</v>
      </c>
      <c r="E6" s="3" t="s">
        <v>40</v>
      </c>
      <c r="F6" s="5" t="s">
        <v>41</v>
      </c>
      <c r="G6" s="5" t="s">
        <v>42</v>
      </c>
      <c r="H6" s="5" t="s">
        <v>43</v>
      </c>
    </row>
    <row r="7">
      <c r="A7" s="3" t="s">
        <v>44</v>
      </c>
      <c r="B7" s="5" t="s">
        <v>45</v>
      </c>
    </row>
    <row r="8">
      <c r="A8" s="3" t="s">
        <v>44</v>
      </c>
      <c r="B8" s="5" t="s">
        <v>46</v>
      </c>
      <c r="C8" s="6"/>
    </row>
    <row r="9">
      <c r="B9" s="5" t="s">
        <v>47</v>
      </c>
      <c r="C9" s="6">
        <v>45411.642534722225</v>
      </c>
      <c r="D9" s="5">
        <v>11.0</v>
      </c>
      <c r="E9" s="5">
        <v>246.922</v>
      </c>
    </row>
    <row r="10">
      <c r="B10" s="5" t="s">
        <v>47</v>
      </c>
      <c r="C10" s="6">
        <v>45411.64255787037</v>
      </c>
      <c r="D10" s="5">
        <v>11.0</v>
      </c>
      <c r="E10" s="5">
        <v>246.922</v>
      </c>
    </row>
    <row r="11">
      <c r="A11" s="7"/>
      <c r="B11" s="5" t="s">
        <v>47</v>
      </c>
      <c r="C11" s="6">
        <v>45411.642592592594</v>
      </c>
      <c r="D11" s="5">
        <v>11.0</v>
      </c>
      <c r="E11" s="5">
        <v>246.922</v>
      </c>
    </row>
    <row r="12">
      <c r="A12" s="3" t="s">
        <v>44</v>
      </c>
      <c r="B12" s="5" t="s">
        <v>48</v>
      </c>
      <c r="C12" s="6"/>
    </row>
    <row r="13">
      <c r="B13" s="5" t="s">
        <v>47</v>
      </c>
      <c r="C13" s="6">
        <v>45411.64270833333</v>
      </c>
      <c r="D13" s="5">
        <v>11.0</v>
      </c>
      <c r="E13" s="5">
        <v>268.79</v>
      </c>
    </row>
    <row r="14">
      <c r="B14" s="5" t="s">
        <v>47</v>
      </c>
      <c r="C14" s="6">
        <v>45411.642743055556</v>
      </c>
      <c r="D14" s="5">
        <v>11.0</v>
      </c>
      <c r="E14" s="5">
        <v>268.79</v>
      </c>
    </row>
    <row r="15">
      <c r="B15" s="5" t="s">
        <v>47</v>
      </c>
      <c r="C15" s="6">
        <v>45411.6427662037</v>
      </c>
      <c r="D15" s="5">
        <v>11.0</v>
      </c>
      <c r="E15" s="5">
        <v>268.79</v>
      </c>
    </row>
    <row r="16">
      <c r="A16" s="3" t="s">
        <v>44</v>
      </c>
      <c r="B16" s="5" t="s">
        <v>49</v>
      </c>
      <c r="C16" s="6"/>
    </row>
    <row r="17">
      <c r="B17" s="5" t="s">
        <v>47</v>
      </c>
      <c r="C17" s="6">
        <v>45411.64434027778</v>
      </c>
      <c r="D17" s="5">
        <v>12.0</v>
      </c>
      <c r="E17" s="5">
        <v>394.128</v>
      </c>
    </row>
    <row r="18">
      <c r="A18" s="7"/>
      <c r="B18" s="5" t="s">
        <v>47</v>
      </c>
      <c r="C18" s="6">
        <v>45411.644375</v>
      </c>
      <c r="D18" s="5">
        <v>12.0</v>
      </c>
      <c r="E18" s="5">
        <v>390.048</v>
      </c>
    </row>
    <row r="19">
      <c r="B19" s="5" t="s">
        <v>47</v>
      </c>
      <c r="C19" s="6">
        <v>45411.64439814815</v>
      </c>
      <c r="D19" s="5">
        <v>12.0</v>
      </c>
      <c r="E19" s="5">
        <v>390.048</v>
      </c>
    </row>
    <row r="20">
      <c r="B20" s="5" t="s">
        <v>50</v>
      </c>
      <c r="C20" s="6"/>
    </row>
    <row r="21">
      <c r="B21" s="5" t="s">
        <v>47</v>
      </c>
      <c r="C21" s="6">
        <v>45411.64540509259</v>
      </c>
      <c r="D21" s="5">
        <v>13.0</v>
      </c>
      <c r="E21" s="5">
        <v>390.048</v>
      </c>
    </row>
    <row r="22">
      <c r="A22" s="7"/>
      <c r="B22" s="5" t="s">
        <v>47</v>
      </c>
      <c r="C22" s="6">
        <v>45411.645462962966</v>
      </c>
      <c r="D22" s="5">
        <v>13.0</v>
      </c>
      <c r="E22" s="5">
        <v>369.648</v>
      </c>
    </row>
    <row r="23">
      <c r="B23" s="5" t="s">
        <v>47</v>
      </c>
      <c r="C23" s="6">
        <v>45411.645520833335</v>
      </c>
      <c r="D23" s="5">
        <v>13.0</v>
      </c>
      <c r="E23" s="5">
        <v>365.568</v>
      </c>
    </row>
    <row r="24">
      <c r="A24" s="3" t="s">
        <v>44</v>
      </c>
      <c r="B24" s="5" t="s">
        <v>51</v>
      </c>
      <c r="C24" s="6"/>
    </row>
    <row r="25">
      <c r="B25" s="5" t="s">
        <v>47</v>
      </c>
      <c r="C25" s="6">
        <v>45411.64571759259</v>
      </c>
      <c r="D25" s="5">
        <v>13.0</v>
      </c>
      <c r="E25" s="5">
        <v>364.099</v>
      </c>
    </row>
    <row r="26">
      <c r="B26" s="5" t="s">
        <v>47</v>
      </c>
      <c r="C26" s="6">
        <v>45411.64577546297</v>
      </c>
      <c r="D26" s="5">
        <v>13.0</v>
      </c>
      <c r="E26" s="5">
        <v>364.099</v>
      </c>
    </row>
    <row r="27">
      <c r="B27" s="5" t="s">
        <v>47</v>
      </c>
      <c r="C27" s="6">
        <v>45411.645833333336</v>
      </c>
      <c r="D27" s="5">
        <v>13.0</v>
      </c>
      <c r="E27" s="5">
        <v>360.019</v>
      </c>
      <c r="F27" s="8">
        <f>AVERAGE(E17:E27)</f>
        <v>376.4116667</v>
      </c>
      <c r="G27" s="8">
        <f>STDEV(E17:E27)</f>
        <v>14.17291679</v>
      </c>
      <c r="H27" s="8">
        <f>G27/F27</f>
        <v>0.03765270326</v>
      </c>
    </row>
    <row r="28">
      <c r="A28" s="3" t="s">
        <v>44</v>
      </c>
      <c r="B28" s="5" t="s">
        <v>52</v>
      </c>
      <c r="C28" s="6">
        <v>45411.64665509259</v>
      </c>
      <c r="D28" s="5">
        <v>14.0</v>
      </c>
      <c r="E28" s="5">
        <v>325.91</v>
      </c>
    </row>
    <row r="29">
      <c r="A29" s="9"/>
      <c r="B29" s="5" t="s">
        <v>47</v>
      </c>
      <c r="C29" s="6">
        <v>45411.64671296296</v>
      </c>
      <c r="D29" s="5">
        <v>14.0</v>
      </c>
      <c r="E29" s="5">
        <v>313.67</v>
      </c>
    </row>
    <row r="30">
      <c r="B30" s="5" t="s">
        <v>47</v>
      </c>
      <c r="C30" s="6">
        <v>45411.64677083334</v>
      </c>
      <c r="D30" s="5">
        <v>14.0</v>
      </c>
      <c r="E30" s="5">
        <v>329.99</v>
      </c>
    </row>
    <row r="31">
      <c r="B31" s="5" t="s">
        <v>47</v>
      </c>
      <c r="C31" s="6">
        <v>45411.647199074076</v>
      </c>
      <c r="D31" s="5">
        <v>14.0</v>
      </c>
      <c r="E31" s="5">
        <v>339.619</v>
      </c>
    </row>
    <row r="32">
      <c r="B32" s="5" t="s">
        <v>47</v>
      </c>
      <c r="C32" s="6">
        <v>45411.647256944445</v>
      </c>
      <c r="D32" s="5">
        <v>14.0</v>
      </c>
      <c r="E32" s="5">
        <v>343.699</v>
      </c>
    </row>
    <row r="33">
      <c r="B33" s="5" t="s">
        <v>47</v>
      </c>
      <c r="C33" s="6">
        <v>45411.64732638889</v>
      </c>
      <c r="D33" s="5">
        <v>14.0</v>
      </c>
      <c r="E33" s="5">
        <v>271.402</v>
      </c>
      <c r="F33" s="8">
        <f>AVERAGE(E28:E33)</f>
        <v>320.715</v>
      </c>
      <c r="G33" s="8">
        <f>STDEV(E28:E33)</f>
        <v>26.38197535</v>
      </c>
      <c r="H33" s="8">
        <f>G33/F33</f>
        <v>0.08225987355</v>
      </c>
    </row>
    <row r="34">
      <c r="A34" s="3" t="s">
        <v>53</v>
      </c>
      <c r="B34" s="5" t="s">
        <v>54</v>
      </c>
      <c r="C34" s="6"/>
    </row>
    <row r="35">
      <c r="B35" s="5" t="s">
        <v>47</v>
      </c>
      <c r="C35" s="6">
        <v>45411.64871527778</v>
      </c>
      <c r="D35" s="5">
        <v>15.0</v>
      </c>
      <c r="E35" s="5">
        <v>398.208</v>
      </c>
    </row>
    <row r="36">
      <c r="A36" s="10"/>
      <c r="B36" s="5" t="s">
        <v>47</v>
      </c>
      <c r="C36" s="6">
        <v>45411.64877314815</v>
      </c>
      <c r="D36" s="5">
        <v>15.0</v>
      </c>
      <c r="E36" s="5">
        <v>394.128</v>
      </c>
    </row>
    <row r="37">
      <c r="B37" s="5" t="s">
        <v>47</v>
      </c>
      <c r="C37" s="6">
        <v>45411.648831018516</v>
      </c>
      <c r="D37" s="5">
        <v>15.0</v>
      </c>
      <c r="E37" s="5">
        <v>394.128</v>
      </c>
    </row>
    <row r="38">
      <c r="B38" s="5" t="s">
        <v>47</v>
      </c>
      <c r="C38" s="6">
        <v>45411.65032407407</v>
      </c>
      <c r="D38" s="5">
        <v>15.0</v>
      </c>
      <c r="E38" s="5">
        <v>360.019</v>
      </c>
    </row>
    <row r="39">
      <c r="B39" s="5" t="s">
        <v>47</v>
      </c>
      <c r="C39" s="6">
        <v>45411.65038194445</v>
      </c>
      <c r="D39" s="5">
        <v>15.0</v>
      </c>
      <c r="E39" s="5">
        <v>364.099</v>
      </c>
    </row>
    <row r="40">
      <c r="B40" s="5" t="s">
        <v>47</v>
      </c>
      <c r="C40" s="6">
        <v>45411.65043981482</v>
      </c>
      <c r="D40" s="5">
        <v>15.0</v>
      </c>
      <c r="E40" s="5">
        <v>368.179</v>
      </c>
    </row>
    <row r="41">
      <c r="B41" s="5" t="s">
        <v>47</v>
      </c>
      <c r="C41" s="6">
        <v>45411.65075231482</v>
      </c>
      <c r="D41" s="5">
        <v>15.0</v>
      </c>
      <c r="E41" s="5">
        <v>377.808</v>
      </c>
    </row>
    <row r="42">
      <c r="B42" s="5" t="s">
        <v>47</v>
      </c>
      <c r="C42" s="6">
        <v>45411.65081018519</v>
      </c>
      <c r="D42" s="5">
        <v>15.0</v>
      </c>
      <c r="E42" s="5">
        <v>377.808</v>
      </c>
    </row>
    <row r="43">
      <c r="B43" s="5" t="s">
        <v>47</v>
      </c>
      <c r="C43" s="6">
        <v>45411.650868055556</v>
      </c>
      <c r="D43" s="5">
        <v>15.0</v>
      </c>
      <c r="E43" s="5">
        <v>373.728</v>
      </c>
      <c r="F43" s="8">
        <f>AVERAGE(E34:E43)</f>
        <v>378.6783333</v>
      </c>
      <c r="G43" s="8">
        <f>STDEV(E34:E43)</f>
        <v>13.94532503</v>
      </c>
      <c r="H43" s="8">
        <f>G43/F43</f>
        <v>0.03682630825</v>
      </c>
    </row>
    <row r="44">
      <c r="A44" s="3" t="s">
        <v>55</v>
      </c>
      <c r="B44" s="5" t="s">
        <v>56</v>
      </c>
      <c r="C44" s="5" t="s">
        <v>57</v>
      </c>
      <c r="D44" s="5" t="s">
        <v>58</v>
      </c>
    </row>
    <row r="45">
      <c r="B45" s="5" t="s">
        <v>59</v>
      </c>
      <c r="C45" s="6">
        <v>45411.65282407407</v>
      </c>
      <c r="D45" s="5">
        <v>16.0</v>
      </c>
      <c r="E45" s="5">
        <v>259.161</v>
      </c>
    </row>
    <row r="46">
      <c r="B46" s="5" t="s">
        <v>59</v>
      </c>
      <c r="C46" s="6">
        <v>45411.65289351852</v>
      </c>
      <c r="D46" s="5">
        <v>16.0</v>
      </c>
      <c r="E46" s="5">
        <v>283.642</v>
      </c>
    </row>
    <row r="47">
      <c r="B47" s="5" t="s">
        <v>59</v>
      </c>
      <c r="C47" s="6">
        <v>45411.65295138889</v>
      </c>
      <c r="D47" s="5">
        <v>16.0</v>
      </c>
      <c r="E47" s="5">
        <v>285.11</v>
      </c>
    </row>
    <row r="48">
      <c r="B48" s="5" t="s">
        <v>59</v>
      </c>
      <c r="C48" s="6">
        <v>45411.65314814815</v>
      </c>
      <c r="D48" s="5">
        <v>16.0</v>
      </c>
      <c r="E48" s="5">
        <v>293.27</v>
      </c>
    </row>
    <row r="49">
      <c r="B49" s="5" t="s">
        <v>59</v>
      </c>
      <c r="C49" s="6">
        <v>45411.65320601852</v>
      </c>
      <c r="D49" s="5">
        <v>16.0</v>
      </c>
      <c r="E49" s="5">
        <v>289.19</v>
      </c>
    </row>
    <row r="50">
      <c r="B50" s="5" t="s">
        <v>59</v>
      </c>
      <c r="C50" s="6">
        <v>45411.65326388889</v>
      </c>
      <c r="D50" s="5">
        <v>16.0</v>
      </c>
      <c r="E50" s="5">
        <v>289.19</v>
      </c>
    </row>
    <row r="51">
      <c r="B51" s="5" t="s">
        <v>59</v>
      </c>
      <c r="C51" s="6">
        <v>45411.65341435185</v>
      </c>
      <c r="D51" s="5">
        <v>16.0</v>
      </c>
      <c r="E51" s="5">
        <v>285.11</v>
      </c>
      <c r="J51" s="5" t="s">
        <v>60</v>
      </c>
    </row>
    <row r="52">
      <c r="B52" s="5" t="s">
        <v>59</v>
      </c>
      <c r="C52" s="6">
        <v>45411.65347222222</v>
      </c>
      <c r="D52" s="5">
        <v>16.0</v>
      </c>
      <c r="E52" s="5">
        <v>293.27</v>
      </c>
      <c r="J52" s="8">
        <f>AVERAGE(F53,F63,F43)</f>
        <v>323.5951111</v>
      </c>
      <c r="K52" s="8">
        <f>STDEV(F43,F53,F63)</f>
        <v>48.81614744</v>
      </c>
      <c r="L52" s="8">
        <f>K52/J52</f>
        <v>0.1508556396</v>
      </c>
    </row>
    <row r="53">
      <c r="B53" s="5" t="s">
        <v>59</v>
      </c>
      <c r="C53" s="6">
        <v>45411.65353009259</v>
      </c>
      <c r="D53" s="5">
        <v>16.0</v>
      </c>
      <c r="E53" s="5">
        <v>293.27</v>
      </c>
      <c r="F53" s="8">
        <f>AVERAGE(E45:E53)</f>
        <v>285.6903333</v>
      </c>
      <c r="G53" s="8">
        <f>STDEV(E45:E53)</f>
        <v>10.63910325</v>
      </c>
      <c r="H53" s="8">
        <f>G53/F53</f>
        <v>0.03723998333</v>
      </c>
    </row>
    <row r="54">
      <c r="A54" s="3" t="s">
        <v>55</v>
      </c>
      <c r="B54" s="5" t="s">
        <v>56</v>
      </c>
      <c r="C54" s="5" t="s">
        <v>57</v>
      </c>
      <c r="D54" s="5" t="s">
        <v>58</v>
      </c>
    </row>
    <row r="55">
      <c r="B55" s="5" t="s">
        <v>61</v>
      </c>
      <c r="C55" s="6">
        <v>45411.655856481484</v>
      </c>
      <c r="D55" s="5">
        <v>17.0</v>
      </c>
      <c r="E55" s="5">
        <v>305.51</v>
      </c>
    </row>
    <row r="56">
      <c r="B56" s="5" t="s">
        <v>61</v>
      </c>
      <c r="C56" s="6">
        <v>45411.65591435185</v>
      </c>
      <c r="D56" s="5">
        <v>17.0</v>
      </c>
      <c r="E56" s="5">
        <v>305.51</v>
      </c>
    </row>
    <row r="57">
      <c r="B57" s="5" t="s">
        <v>61</v>
      </c>
      <c r="C57" s="6">
        <v>45411.65597222222</v>
      </c>
      <c r="D57" s="5">
        <v>17.0</v>
      </c>
      <c r="E57" s="5">
        <v>305.51</v>
      </c>
    </row>
    <row r="58">
      <c r="B58" s="5" t="s">
        <v>61</v>
      </c>
      <c r="C58" s="6">
        <v>45411.65611111111</v>
      </c>
      <c r="D58" s="5">
        <v>17.0</v>
      </c>
      <c r="E58" s="5">
        <v>309.59</v>
      </c>
    </row>
    <row r="59">
      <c r="B59" s="5" t="s">
        <v>61</v>
      </c>
      <c r="C59" s="6">
        <v>45411.656168981484</v>
      </c>
      <c r="D59" s="5">
        <v>17.0</v>
      </c>
      <c r="E59" s="5">
        <v>309.59</v>
      </c>
    </row>
    <row r="60">
      <c r="B60" s="5" t="s">
        <v>61</v>
      </c>
      <c r="C60" s="6">
        <v>45411.656226851854</v>
      </c>
      <c r="D60" s="5">
        <v>17.0</v>
      </c>
      <c r="E60" s="5">
        <v>305.51</v>
      </c>
    </row>
    <row r="61">
      <c r="B61" s="5" t="s">
        <v>61</v>
      </c>
      <c r="C61" s="6">
        <v>45411.656863425924</v>
      </c>
      <c r="D61" s="5">
        <v>17.0</v>
      </c>
      <c r="E61" s="5">
        <v>305.51</v>
      </c>
    </row>
    <row r="62">
      <c r="B62" s="5" t="s">
        <v>61</v>
      </c>
      <c r="C62" s="6">
        <v>45411.65692129629</v>
      </c>
      <c r="D62" s="5">
        <v>17.0</v>
      </c>
      <c r="E62" s="5">
        <v>305.51</v>
      </c>
    </row>
    <row r="63">
      <c r="B63" s="5" t="s">
        <v>61</v>
      </c>
      <c r="C63" s="6">
        <v>45411.65697916667</v>
      </c>
      <c r="D63" s="5">
        <v>17.0</v>
      </c>
      <c r="E63" s="5">
        <v>305.51</v>
      </c>
      <c r="F63" s="8">
        <f>AVERAGE(E55:E63)</f>
        <v>306.4166667</v>
      </c>
      <c r="G63" s="8">
        <f>STDEV(E55:E63)</f>
        <v>1.799110892</v>
      </c>
      <c r="H63" s="8">
        <f>G63/F63</f>
        <v>0.005871452461</v>
      </c>
    </row>
    <row r="64">
      <c r="A64" s="3" t="s">
        <v>62</v>
      </c>
      <c r="B64" s="5" t="s">
        <v>63</v>
      </c>
    </row>
    <row r="65">
      <c r="B65" s="5" t="s">
        <v>61</v>
      </c>
      <c r="C65" s="6">
        <v>45411.657372685186</v>
      </c>
      <c r="D65" s="5">
        <v>18.0</v>
      </c>
      <c r="E65" s="5">
        <v>281.03</v>
      </c>
    </row>
    <row r="66">
      <c r="B66" s="5" t="s">
        <v>61</v>
      </c>
      <c r="C66" s="6">
        <v>45411.657430555555</v>
      </c>
      <c r="D66" s="5">
        <v>18.0</v>
      </c>
      <c r="E66" s="5">
        <v>301.43</v>
      </c>
    </row>
    <row r="67">
      <c r="B67" s="5" t="s">
        <v>61</v>
      </c>
      <c r="C67" s="6">
        <v>45411.657488425924</v>
      </c>
      <c r="D67" s="5">
        <v>18.0</v>
      </c>
      <c r="E67" s="5">
        <v>317.75</v>
      </c>
    </row>
    <row r="68">
      <c r="B68" s="5" t="s">
        <v>61</v>
      </c>
      <c r="C68" s="6">
        <v>45411.65762731482</v>
      </c>
      <c r="D68" s="5">
        <v>18.0</v>
      </c>
      <c r="E68" s="5">
        <v>325.91</v>
      </c>
    </row>
    <row r="69">
      <c r="B69" s="5" t="s">
        <v>61</v>
      </c>
      <c r="C69" s="6">
        <v>45411.657685185186</v>
      </c>
      <c r="D69" s="5">
        <v>18.0</v>
      </c>
      <c r="E69" s="5">
        <v>325.91</v>
      </c>
    </row>
    <row r="70">
      <c r="B70" s="5" t="s">
        <v>61</v>
      </c>
      <c r="C70" s="6">
        <v>45411.657743055555</v>
      </c>
      <c r="D70" s="5">
        <v>18.0</v>
      </c>
      <c r="E70" s="5">
        <v>317.75</v>
      </c>
      <c r="F70" s="8">
        <f>AVERAGE(E65:E70)</f>
        <v>311.63</v>
      </c>
      <c r="G70" s="8">
        <f>STDEV(E65:E70)</f>
        <v>17.4536277</v>
      </c>
      <c r="H70" s="8">
        <f>G70/F70</f>
        <v>0.05600753362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38"/>
    <col customWidth="1" min="5" max="5" width="16.13"/>
  </cols>
  <sheetData>
    <row r="1">
      <c r="A1" s="1" t="s">
        <v>37</v>
      </c>
    </row>
    <row r="2">
      <c r="A2" s="1" t="s">
        <v>1</v>
      </c>
    </row>
    <row r="3">
      <c r="A3" s="2" t="s">
        <v>64</v>
      </c>
    </row>
    <row r="6">
      <c r="A6" s="3"/>
      <c r="B6" s="3" t="s">
        <v>65</v>
      </c>
      <c r="C6" s="3" t="s">
        <v>9</v>
      </c>
      <c r="D6" s="3" t="s">
        <v>10</v>
      </c>
      <c r="E6" s="3" t="s">
        <v>40</v>
      </c>
      <c r="F6" s="5" t="s">
        <v>66</v>
      </c>
      <c r="G6" s="5" t="s">
        <v>42</v>
      </c>
      <c r="H6" s="5" t="s">
        <v>67</v>
      </c>
    </row>
    <row r="7">
      <c r="A7" s="3" t="s">
        <v>68</v>
      </c>
      <c r="B7" s="5" t="s">
        <v>69</v>
      </c>
    </row>
    <row r="8">
      <c r="B8" s="5" t="s">
        <v>70</v>
      </c>
      <c r="C8" s="6">
        <v>45411.6665162037</v>
      </c>
      <c r="D8" s="5">
        <v>19.0</v>
      </c>
      <c r="E8" s="5">
        <v>512.774</v>
      </c>
      <c r="F8" s="8">
        <f>AVERAGE(E8:E10)</f>
        <v>452.8256667</v>
      </c>
    </row>
    <row r="9">
      <c r="B9" s="5" t="s">
        <v>70</v>
      </c>
      <c r="C9" s="6">
        <v>45411.66657407407</v>
      </c>
      <c r="D9" s="5">
        <v>19.0</v>
      </c>
      <c r="E9" s="5">
        <v>407.837</v>
      </c>
    </row>
    <row r="10">
      <c r="B10" s="5" t="s">
        <v>70</v>
      </c>
      <c r="C10" s="6">
        <v>45411.66663194444</v>
      </c>
      <c r="D10" s="5">
        <v>19.0</v>
      </c>
      <c r="E10" s="5">
        <v>437.866</v>
      </c>
      <c r="G10" s="8">
        <f>STDEV(E8:E10)</f>
        <v>54.04430786</v>
      </c>
    </row>
    <row r="11">
      <c r="A11" s="3" t="s">
        <v>44</v>
      </c>
      <c r="B11" s="5" t="s">
        <v>71</v>
      </c>
    </row>
    <row r="12">
      <c r="B12" s="5" t="s">
        <v>70</v>
      </c>
      <c r="C12" s="6">
        <v>45411.667916666665</v>
      </c>
      <c r="D12" s="5">
        <v>20.0</v>
      </c>
      <c r="E12" s="5">
        <v>441.946</v>
      </c>
    </row>
    <row r="13">
      <c r="B13" s="5" t="s">
        <v>70</v>
      </c>
      <c r="C13" s="6">
        <v>45411.667974537035</v>
      </c>
      <c r="D13" s="5">
        <v>20.0</v>
      </c>
      <c r="E13" s="5">
        <v>355.939</v>
      </c>
    </row>
    <row r="14">
      <c r="B14" s="5" t="s">
        <v>70</v>
      </c>
      <c r="C14" s="6">
        <v>45411.668032407404</v>
      </c>
      <c r="D14" s="5">
        <v>20.0</v>
      </c>
      <c r="E14" s="5">
        <v>432.317</v>
      </c>
    </row>
    <row r="15">
      <c r="B15" s="5" t="s">
        <v>70</v>
      </c>
      <c r="C15" s="6">
        <v>45411.66814814815</v>
      </c>
      <c r="D15" s="5">
        <v>20.0</v>
      </c>
      <c r="E15" s="5">
        <v>428.237</v>
      </c>
    </row>
    <row r="16">
      <c r="B16" s="5" t="s">
        <v>70</v>
      </c>
      <c r="C16" s="6">
        <v>45411.66820601852</v>
      </c>
      <c r="D16" s="5">
        <v>20.0</v>
      </c>
      <c r="E16" s="5">
        <v>437.866</v>
      </c>
    </row>
    <row r="17">
      <c r="B17" s="5" t="s">
        <v>70</v>
      </c>
      <c r="C17" s="6">
        <v>45411.66826388889</v>
      </c>
      <c r="D17" s="5">
        <v>20.0</v>
      </c>
      <c r="E17" s="5">
        <v>437.866</v>
      </c>
      <c r="F17" s="8">
        <f>AVERAGE(E12:E17)</f>
        <v>422.3618333</v>
      </c>
      <c r="G17" s="8">
        <f>STDEV(E12:E17)</f>
        <v>32.89350595</v>
      </c>
      <c r="H17" s="8">
        <f>G17/F17</f>
        <v>0.07787992036</v>
      </c>
    </row>
    <row r="18">
      <c r="A18" s="3" t="s">
        <v>72</v>
      </c>
      <c r="B18" s="5" t="s">
        <v>73</v>
      </c>
    </row>
    <row r="19">
      <c r="B19" s="5" t="s">
        <v>70</v>
      </c>
      <c r="C19" s="6">
        <v>45411.66893518518</v>
      </c>
      <c r="D19" s="5">
        <v>21.0</v>
      </c>
      <c r="E19" s="5">
        <v>351.859</v>
      </c>
    </row>
    <row r="20">
      <c r="B20" s="5" t="s">
        <v>70</v>
      </c>
      <c r="C20" s="6">
        <v>45411.66899305556</v>
      </c>
      <c r="D20" s="5">
        <v>21.0</v>
      </c>
      <c r="E20" s="5">
        <v>343.699</v>
      </c>
    </row>
    <row r="21">
      <c r="B21" s="5" t="s">
        <v>70</v>
      </c>
      <c r="C21" s="6">
        <v>45411.66905092593</v>
      </c>
      <c r="D21" s="5">
        <v>21.0</v>
      </c>
      <c r="E21" s="5">
        <v>394.128</v>
      </c>
      <c r="F21" s="8">
        <f>AVERAGE(E19:E21)</f>
        <v>363.2286667</v>
      </c>
      <c r="G21" s="8">
        <f>STDEV(E19:E21)</f>
        <v>27.06885665</v>
      </c>
    </row>
    <row r="22">
      <c r="A22" s="3" t="s">
        <v>53</v>
      </c>
      <c r="B22" s="5" t="s">
        <v>74</v>
      </c>
    </row>
    <row r="23">
      <c r="B23" s="5" t="s">
        <v>70</v>
      </c>
      <c r="C23" s="6">
        <v>45411.67041666667</v>
      </c>
      <c r="D23" s="5">
        <v>22.0</v>
      </c>
      <c r="E23" s="5">
        <v>283.642</v>
      </c>
    </row>
    <row r="24">
      <c r="B24" s="5" t="s">
        <v>70</v>
      </c>
      <c r="C24" s="6">
        <v>45411.67047453704</v>
      </c>
      <c r="D24" s="5">
        <v>22.0</v>
      </c>
      <c r="E24" s="5">
        <v>325.91</v>
      </c>
    </row>
    <row r="25">
      <c r="B25" s="5" t="s">
        <v>70</v>
      </c>
      <c r="C25" s="6">
        <v>45411.67053240741</v>
      </c>
      <c r="D25" s="5">
        <v>22.0</v>
      </c>
      <c r="E25" s="5">
        <v>335.539</v>
      </c>
    </row>
    <row r="26">
      <c r="B26" s="5" t="s">
        <v>70</v>
      </c>
      <c r="C26" s="6">
        <v>45411.67207175926</v>
      </c>
      <c r="D26" s="5">
        <v>23.0</v>
      </c>
      <c r="E26" s="5">
        <v>321.83</v>
      </c>
    </row>
    <row r="27">
      <c r="B27" s="5" t="s">
        <v>70</v>
      </c>
      <c r="C27" s="6">
        <v>45411.67212962963</v>
      </c>
      <c r="D27" s="5">
        <v>23.0</v>
      </c>
      <c r="E27" s="5">
        <v>335.539</v>
      </c>
    </row>
    <row r="28">
      <c r="B28" s="5" t="s">
        <v>70</v>
      </c>
      <c r="C28" s="6">
        <v>45411.6721875</v>
      </c>
      <c r="D28" s="5">
        <v>23.0</v>
      </c>
      <c r="E28" s="5">
        <v>347.779</v>
      </c>
      <c r="F28" s="8">
        <f>AVERAGE(E23:E28)</f>
        <v>325.0398333</v>
      </c>
      <c r="G28" s="8">
        <f>STDEV(E23:E28)</f>
        <v>22.19178013</v>
      </c>
      <c r="H28" s="8">
        <f>G28/F28</f>
        <v>0.06827403246</v>
      </c>
    </row>
    <row r="29">
      <c r="A29" s="3" t="s">
        <v>44</v>
      </c>
      <c r="B29" s="5" t="s">
        <v>75</v>
      </c>
    </row>
    <row r="30">
      <c r="B30" s="5" t="s">
        <v>76</v>
      </c>
      <c r="C30" s="6">
        <v>45411.67994212963</v>
      </c>
      <c r="D30" s="5">
        <v>24.0</v>
      </c>
      <c r="E30" s="5">
        <v>255.082</v>
      </c>
    </row>
    <row r="31">
      <c r="B31" s="5" t="s">
        <v>76</v>
      </c>
      <c r="C31" s="6">
        <v>45411.68001157408</v>
      </c>
      <c r="D31" s="5">
        <v>24.0</v>
      </c>
      <c r="E31" s="5">
        <v>249.533</v>
      </c>
    </row>
    <row r="32">
      <c r="B32" s="5" t="s">
        <v>76</v>
      </c>
      <c r="C32" s="6">
        <v>45411.68006944445</v>
      </c>
      <c r="D32" s="5">
        <v>24.0</v>
      </c>
      <c r="E32" s="5">
        <v>241.373</v>
      </c>
    </row>
    <row r="33">
      <c r="B33" s="5" t="s">
        <v>76</v>
      </c>
      <c r="C33" s="6">
        <v>45411.68037037037</v>
      </c>
      <c r="D33" s="5">
        <v>24.0</v>
      </c>
      <c r="E33" s="5">
        <v>229.133</v>
      </c>
    </row>
    <row r="34">
      <c r="B34" s="5" t="s">
        <v>76</v>
      </c>
      <c r="C34" s="6">
        <v>45411.68042824074</v>
      </c>
      <c r="D34" s="5">
        <v>24.0</v>
      </c>
      <c r="E34" s="5">
        <v>229.133</v>
      </c>
    </row>
    <row r="35">
      <c r="B35" s="5" t="s">
        <v>76</v>
      </c>
      <c r="C35" s="6">
        <v>45411.68048611111</v>
      </c>
      <c r="D35" s="5">
        <v>24.0</v>
      </c>
      <c r="E35" s="5">
        <v>229.133</v>
      </c>
    </row>
    <row r="36">
      <c r="A36" s="3" t="s">
        <v>53</v>
      </c>
      <c r="B36" s="5" t="s">
        <v>74</v>
      </c>
    </row>
    <row r="37">
      <c r="B37" s="5" t="s">
        <v>76</v>
      </c>
      <c r="C37" s="6">
        <v>45411.681759259256</v>
      </c>
      <c r="D37" s="5">
        <v>24.0</v>
      </c>
      <c r="E37" s="5">
        <v>212.813</v>
      </c>
    </row>
    <row r="38">
      <c r="B38" s="5" t="s">
        <v>76</v>
      </c>
      <c r="C38" s="6">
        <v>45411.68181712963</v>
      </c>
      <c r="D38" s="5">
        <v>24.0</v>
      </c>
      <c r="E38" s="5">
        <v>225.053</v>
      </c>
    </row>
    <row r="39">
      <c r="B39" s="5" t="s">
        <v>76</v>
      </c>
      <c r="C39" s="6">
        <v>45411.681875</v>
      </c>
      <c r="D39" s="5">
        <v>24.0</v>
      </c>
      <c r="E39" s="5">
        <v>251.002</v>
      </c>
    </row>
    <row r="40">
      <c r="B40" s="5" t="s">
        <v>76</v>
      </c>
      <c r="C40" s="6">
        <v>45411.68204861111</v>
      </c>
      <c r="D40" s="5">
        <v>25.0</v>
      </c>
      <c r="E40" s="5">
        <v>212.813</v>
      </c>
    </row>
    <row r="41">
      <c r="B41" s="5" t="s">
        <v>76</v>
      </c>
      <c r="C41" s="6">
        <v>45411.682118055556</v>
      </c>
      <c r="D41" s="5">
        <v>25.0</v>
      </c>
      <c r="E41" s="5">
        <v>297.35</v>
      </c>
    </row>
    <row r="42">
      <c r="B42" s="5" t="s">
        <v>76</v>
      </c>
      <c r="C42" s="6">
        <v>45411.682175925926</v>
      </c>
      <c r="D42" s="5">
        <v>25.0</v>
      </c>
      <c r="E42" s="5">
        <v>249.533</v>
      </c>
    </row>
    <row r="43">
      <c r="B43" s="5" t="s">
        <v>77</v>
      </c>
      <c r="C43" s="6">
        <v>45411.68533564815</v>
      </c>
      <c r="D43" s="5">
        <v>26.0</v>
      </c>
      <c r="E43" s="5">
        <v>301.43</v>
      </c>
    </row>
    <row r="44">
      <c r="B44" s="5" t="s">
        <v>77</v>
      </c>
      <c r="C44" s="6">
        <v>45411.68540509259</v>
      </c>
      <c r="D44" s="5">
        <v>26.0</v>
      </c>
      <c r="E44" s="5">
        <v>285.11</v>
      </c>
    </row>
    <row r="45">
      <c r="B45" s="5" t="s">
        <v>77</v>
      </c>
      <c r="C45" s="6">
        <v>45411.68546296296</v>
      </c>
      <c r="D45" s="5">
        <v>26.0</v>
      </c>
      <c r="E45" s="5">
        <v>406.368</v>
      </c>
    </row>
    <row r="46">
      <c r="B46" s="5" t="s">
        <v>77</v>
      </c>
      <c r="C46" s="6">
        <v>45411.68556712963</v>
      </c>
      <c r="D46" s="5">
        <v>26.0</v>
      </c>
      <c r="E46" s="5">
        <v>305.51</v>
      </c>
    </row>
    <row r="47">
      <c r="B47" s="5" t="s">
        <v>77</v>
      </c>
      <c r="C47" s="6">
        <v>45411.685625</v>
      </c>
      <c r="D47" s="5">
        <v>26.0</v>
      </c>
      <c r="E47" s="5">
        <v>313.67</v>
      </c>
    </row>
    <row r="48">
      <c r="B48" s="5" t="s">
        <v>77</v>
      </c>
      <c r="C48" s="6">
        <v>45411.68568287037</v>
      </c>
      <c r="D48" s="5">
        <v>26.0</v>
      </c>
      <c r="E48" s="5">
        <v>305.51</v>
      </c>
    </row>
    <row r="49">
      <c r="B49" s="5" t="s">
        <v>77</v>
      </c>
      <c r="C49" s="6">
        <v>45411.685844907406</v>
      </c>
      <c r="D49" s="5">
        <v>27.0</v>
      </c>
      <c r="E49" s="5">
        <v>305.51</v>
      </c>
    </row>
    <row r="50">
      <c r="B50" s="5" t="s">
        <v>77</v>
      </c>
      <c r="C50" s="6">
        <v>45411.685902777775</v>
      </c>
      <c r="D50" s="5">
        <v>27.0</v>
      </c>
      <c r="E50" s="5">
        <v>285.11</v>
      </c>
    </row>
    <row r="51">
      <c r="B51" s="5" t="s">
        <v>77</v>
      </c>
      <c r="C51" s="6">
        <v>45411.685960648145</v>
      </c>
      <c r="D51" s="5">
        <v>27.0</v>
      </c>
      <c r="E51" s="5">
        <v>271.402</v>
      </c>
    </row>
    <row r="52">
      <c r="B52" s="5" t="s">
        <v>77</v>
      </c>
      <c r="C52" s="6">
        <v>45411.68608796296</v>
      </c>
      <c r="D52" s="5">
        <v>27.0</v>
      </c>
      <c r="E52" s="5">
        <v>293.27</v>
      </c>
    </row>
    <row r="53">
      <c r="B53" s="5" t="s">
        <v>77</v>
      </c>
      <c r="C53" s="6">
        <v>45411.68614583334</v>
      </c>
      <c r="D53" s="5">
        <v>27.0</v>
      </c>
      <c r="E53" s="5">
        <v>267.322</v>
      </c>
    </row>
    <row r="54">
      <c r="B54" s="5" t="s">
        <v>77</v>
      </c>
      <c r="C54" s="6">
        <v>45411.686203703706</v>
      </c>
      <c r="D54" s="5">
        <v>27.0</v>
      </c>
      <c r="E54" s="5">
        <v>301.43</v>
      </c>
      <c r="F54" s="8">
        <f>AVERAGE(E43:E54)</f>
        <v>303.4701667</v>
      </c>
      <c r="G54" s="8">
        <f>STDEV(E43:E54)</f>
        <v>35.45304209</v>
      </c>
    </row>
  </sheetData>
  <mergeCells count="1">
    <mergeCell ref="F8:F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14.88"/>
    <col customWidth="1" min="6" max="6" width="44.63"/>
    <col customWidth="1" min="7" max="7" width="15.5"/>
  </cols>
  <sheetData>
    <row r="1">
      <c r="A1" s="1" t="s">
        <v>78</v>
      </c>
    </row>
    <row r="2">
      <c r="A2" s="1" t="s">
        <v>79</v>
      </c>
    </row>
    <row r="3">
      <c r="A3" s="2" t="s">
        <v>38</v>
      </c>
    </row>
    <row r="4">
      <c r="A4" s="11"/>
    </row>
    <row r="5">
      <c r="A5" s="12" t="s">
        <v>80</v>
      </c>
      <c r="B5" s="13"/>
      <c r="C5" s="13"/>
      <c r="F5" s="14" t="s">
        <v>81</v>
      </c>
      <c r="G5" s="15"/>
      <c r="H5" s="15"/>
    </row>
    <row r="6">
      <c r="A6" s="16" t="s">
        <v>82</v>
      </c>
      <c r="B6" s="16" t="s">
        <v>83</v>
      </c>
      <c r="C6" s="17" t="s">
        <v>84</v>
      </c>
      <c r="F6" s="18" t="s">
        <v>82</v>
      </c>
      <c r="G6" s="16" t="s">
        <v>83</v>
      </c>
      <c r="H6" s="17" t="s">
        <v>84</v>
      </c>
    </row>
    <row r="7">
      <c r="A7" s="19" t="s">
        <v>85</v>
      </c>
      <c r="B7" s="20">
        <v>28.0</v>
      </c>
      <c r="C7" s="21">
        <v>256.877</v>
      </c>
      <c r="F7" s="19" t="s">
        <v>86</v>
      </c>
      <c r="G7" s="20">
        <v>33.0</v>
      </c>
      <c r="H7" s="21">
        <v>1237.71</v>
      </c>
    </row>
    <row r="8">
      <c r="A8" s="19" t="s">
        <v>87</v>
      </c>
      <c r="B8" s="20">
        <v>28.0</v>
      </c>
      <c r="C8" s="21">
        <v>265.037</v>
      </c>
      <c r="F8" s="19" t="s">
        <v>88</v>
      </c>
      <c r="G8" s="20">
        <v>33.0</v>
      </c>
      <c r="H8" s="21">
        <v>1106.17</v>
      </c>
    </row>
    <row r="9">
      <c r="A9" s="19" t="s">
        <v>89</v>
      </c>
      <c r="B9" s="20">
        <v>28.0</v>
      </c>
      <c r="C9" s="21">
        <v>263.568</v>
      </c>
      <c r="F9" s="19" t="s">
        <v>90</v>
      </c>
      <c r="G9" s="20">
        <v>33.0</v>
      </c>
      <c r="H9" s="21">
        <v>410.938</v>
      </c>
      <c r="I9" s="5" t="s">
        <v>91</v>
      </c>
    </row>
    <row r="10">
      <c r="A10" s="19" t="s">
        <v>92</v>
      </c>
      <c r="B10" s="20">
        <v>28.0</v>
      </c>
      <c r="C10" s="21">
        <v>256.877</v>
      </c>
      <c r="F10" s="19" t="s">
        <v>93</v>
      </c>
      <c r="G10" s="20">
        <v>34.0</v>
      </c>
      <c r="H10" s="21">
        <v>447.495</v>
      </c>
      <c r="I10" s="5" t="s">
        <v>91</v>
      </c>
    </row>
    <row r="11">
      <c r="A11" s="19" t="s">
        <v>94</v>
      </c>
      <c r="B11" s="20">
        <v>28.0</v>
      </c>
      <c r="C11" s="21">
        <v>256.877</v>
      </c>
      <c r="F11" s="19" t="s">
        <v>95</v>
      </c>
      <c r="G11" s="20">
        <v>34.0</v>
      </c>
      <c r="H11" s="21">
        <v>1527.55</v>
      </c>
      <c r="I11" s="9" t="s">
        <v>96</v>
      </c>
      <c r="J11" s="9" t="s">
        <v>97</v>
      </c>
    </row>
    <row r="12">
      <c r="A12" s="19" t="s">
        <v>98</v>
      </c>
      <c r="B12" s="20">
        <v>28.0</v>
      </c>
      <c r="C12" s="21">
        <v>252.797</v>
      </c>
      <c r="F12" s="22" t="s">
        <v>99</v>
      </c>
      <c r="G12" s="23">
        <v>34.0</v>
      </c>
      <c r="H12" s="24">
        <v>1536.04</v>
      </c>
      <c r="I12" s="8">
        <f>AVERAGE(H7:H12)</f>
        <v>1044.317167</v>
      </c>
      <c r="J12" s="8">
        <f>STDEV(H7:H12)</f>
        <v>504.7569206</v>
      </c>
    </row>
    <row r="13">
      <c r="A13" s="19" t="s">
        <v>100</v>
      </c>
      <c r="B13" s="20">
        <v>29.0</v>
      </c>
      <c r="C13" s="21">
        <v>315.792</v>
      </c>
      <c r="F13" s="19" t="s">
        <v>101</v>
      </c>
      <c r="G13" s="20">
        <v>39.0</v>
      </c>
      <c r="H13" s="21">
        <v>2303.73</v>
      </c>
      <c r="I13" s="5" t="s">
        <v>102</v>
      </c>
    </row>
    <row r="14">
      <c r="A14" s="19" t="s">
        <v>103</v>
      </c>
      <c r="B14" s="20">
        <v>29.0</v>
      </c>
      <c r="C14" s="21">
        <v>316.118</v>
      </c>
      <c r="F14" s="19" t="s">
        <v>104</v>
      </c>
      <c r="G14" s="20">
        <v>39.0</v>
      </c>
      <c r="H14" s="21">
        <v>1897.2</v>
      </c>
      <c r="I14" s="8">
        <f>J12/I12</f>
        <v>0.4833368029</v>
      </c>
    </row>
    <row r="15">
      <c r="A15" s="19" t="s">
        <v>105</v>
      </c>
      <c r="B15" s="20">
        <v>29.0</v>
      </c>
      <c r="C15" s="21">
        <v>292.781</v>
      </c>
      <c r="F15" s="19" t="s">
        <v>106</v>
      </c>
      <c r="G15" s="20">
        <v>39.0</v>
      </c>
      <c r="H15" s="21">
        <v>2318.09</v>
      </c>
    </row>
    <row r="16">
      <c r="A16" s="19" t="s">
        <v>107</v>
      </c>
      <c r="B16" s="20">
        <v>29.0</v>
      </c>
      <c r="C16" s="21">
        <v>312.038</v>
      </c>
      <c r="F16" s="19" t="s">
        <v>108</v>
      </c>
      <c r="G16" s="20">
        <v>39.0</v>
      </c>
      <c r="H16" s="21">
        <v>2330.33</v>
      </c>
    </row>
    <row r="17">
      <c r="A17" s="19" t="s">
        <v>109</v>
      </c>
      <c r="B17" s="20">
        <v>29.0</v>
      </c>
      <c r="C17" s="21">
        <v>312.038</v>
      </c>
      <c r="D17" s="9" t="s">
        <v>96</v>
      </c>
      <c r="E17" s="9" t="s">
        <v>97</v>
      </c>
      <c r="F17" s="19" t="s">
        <v>110</v>
      </c>
      <c r="G17" s="20">
        <v>39.0</v>
      </c>
      <c r="H17" s="21">
        <v>2293.78</v>
      </c>
    </row>
    <row r="18">
      <c r="A18" s="22" t="s">
        <v>111</v>
      </c>
      <c r="B18" s="23">
        <v>29.0</v>
      </c>
      <c r="C18" s="24">
        <v>256.061</v>
      </c>
      <c r="D18" s="8">
        <f>AVERAGE(C7:C18)</f>
        <v>279.7384167</v>
      </c>
      <c r="E18" s="8">
        <f>STDEV(C7:C18)</f>
        <v>27.32294613</v>
      </c>
      <c r="F18" s="19" t="s">
        <v>112</v>
      </c>
      <c r="G18" s="20">
        <v>40.0</v>
      </c>
      <c r="H18" s="21">
        <v>2248.24</v>
      </c>
    </row>
    <row r="19">
      <c r="A19" s="19" t="s">
        <v>113</v>
      </c>
      <c r="B19" s="20">
        <v>30.0</v>
      </c>
      <c r="C19" s="21">
        <v>25004.5</v>
      </c>
      <c r="F19" s="19" t="s">
        <v>114</v>
      </c>
      <c r="G19" s="20">
        <v>40.0</v>
      </c>
      <c r="H19" s="21">
        <v>2210.87</v>
      </c>
    </row>
    <row r="20">
      <c r="A20" s="19" t="s">
        <v>115</v>
      </c>
      <c r="B20" s="20">
        <v>30.0</v>
      </c>
      <c r="C20" s="21">
        <v>24957.5</v>
      </c>
      <c r="F20" s="19" t="s">
        <v>116</v>
      </c>
      <c r="G20" s="20">
        <v>40.0</v>
      </c>
      <c r="H20" s="21">
        <v>2027.6</v>
      </c>
    </row>
    <row r="21">
      <c r="A21" s="19" t="s">
        <v>117</v>
      </c>
      <c r="B21" s="20">
        <v>30.0</v>
      </c>
      <c r="C21" s="21">
        <v>24861.2</v>
      </c>
      <c r="F21" s="19" t="s">
        <v>118</v>
      </c>
      <c r="G21" s="20">
        <v>40.0</v>
      </c>
      <c r="H21" s="21">
        <v>2091.74</v>
      </c>
    </row>
    <row r="22">
      <c r="A22" s="19" t="s">
        <v>119</v>
      </c>
      <c r="B22" s="20">
        <v>31.0</v>
      </c>
      <c r="C22" s="21">
        <v>7858.73</v>
      </c>
      <c r="F22" s="19" t="s">
        <v>120</v>
      </c>
      <c r="G22" s="20">
        <v>40.0</v>
      </c>
      <c r="H22" s="21">
        <v>2065.95</v>
      </c>
    </row>
    <row r="23">
      <c r="A23" s="19" t="s">
        <v>121</v>
      </c>
      <c r="B23" s="20">
        <v>31.0</v>
      </c>
      <c r="C23" s="21">
        <v>7715.93</v>
      </c>
      <c r="F23" s="19" t="s">
        <v>122</v>
      </c>
      <c r="G23" s="20">
        <v>41.0</v>
      </c>
      <c r="H23" s="21">
        <v>2164.36</v>
      </c>
    </row>
    <row r="24">
      <c r="A24" s="22" t="s">
        <v>123</v>
      </c>
      <c r="B24" s="23">
        <v>31.0</v>
      </c>
      <c r="C24" s="24">
        <v>7734.7</v>
      </c>
      <c r="F24" s="19" t="s">
        <v>124</v>
      </c>
      <c r="G24" s="20">
        <v>41.0</v>
      </c>
      <c r="H24" s="21">
        <v>2257.06</v>
      </c>
    </row>
    <row r="25">
      <c r="A25" s="19" t="s">
        <v>125</v>
      </c>
      <c r="B25" s="20">
        <v>32.0</v>
      </c>
      <c r="C25" s="21">
        <v>55584.1</v>
      </c>
      <c r="F25" s="19" t="s">
        <v>126</v>
      </c>
      <c r="G25" s="20">
        <v>41.0</v>
      </c>
      <c r="H25" s="21">
        <v>2505.45</v>
      </c>
    </row>
    <row r="26">
      <c r="A26" s="19" t="s">
        <v>127</v>
      </c>
      <c r="B26" s="20">
        <v>32.0</v>
      </c>
      <c r="C26" s="21">
        <v>57190.0</v>
      </c>
      <c r="D26" s="9" t="s">
        <v>96</v>
      </c>
      <c r="E26" s="9" t="s">
        <v>97</v>
      </c>
      <c r="F26" s="19" t="s">
        <v>128</v>
      </c>
      <c r="G26" s="20">
        <v>41.0</v>
      </c>
      <c r="H26" s="21">
        <v>2304.06</v>
      </c>
      <c r="I26" s="9" t="s">
        <v>96</v>
      </c>
      <c r="J26" s="9" t="s">
        <v>97</v>
      </c>
    </row>
    <row r="27">
      <c r="A27" s="22" t="s">
        <v>129</v>
      </c>
      <c r="B27" s="23">
        <v>32.0</v>
      </c>
      <c r="C27" s="24">
        <v>55169.3</v>
      </c>
      <c r="D27" s="8">
        <f>AVERAGE(C19:C27)</f>
        <v>29563.99556</v>
      </c>
      <c r="E27" s="8">
        <f>STDEV(C19:C27)</f>
        <v>21168.88437</v>
      </c>
      <c r="F27" s="22" t="s">
        <v>130</v>
      </c>
      <c r="G27" s="23">
        <v>41.0</v>
      </c>
      <c r="H27" s="24">
        <v>2112.3</v>
      </c>
      <c r="I27" s="8">
        <f>AVERAGE(H13:H27)</f>
        <v>2208.717333</v>
      </c>
      <c r="J27" s="8">
        <f>STDEV(H13:H27)</f>
        <v>151.0051782</v>
      </c>
    </row>
    <row r="28">
      <c r="A28" s="19" t="s">
        <v>131</v>
      </c>
      <c r="B28" s="20">
        <v>35.0</v>
      </c>
      <c r="C28" s="21">
        <v>59792.9</v>
      </c>
      <c r="D28" s="5" t="s">
        <v>102</v>
      </c>
      <c r="F28" s="19" t="s">
        <v>132</v>
      </c>
      <c r="G28" s="20">
        <v>42.0</v>
      </c>
      <c r="H28" s="21">
        <v>1955.63</v>
      </c>
      <c r="I28" s="5" t="s">
        <v>102</v>
      </c>
    </row>
    <row r="29">
      <c r="A29" s="19" t="s">
        <v>133</v>
      </c>
      <c r="B29" s="20">
        <v>35.0</v>
      </c>
      <c r="C29" s="21">
        <v>65493.8</v>
      </c>
      <c r="D29" s="8">
        <f>E27/D27</f>
        <v>0.7160359747</v>
      </c>
      <c r="F29" s="19" t="s">
        <v>134</v>
      </c>
      <c r="G29" s="20">
        <v>42.0</v>
      </c>
      <c r="H29" s="21">
        <v>1964.6</v>
      </c>
      <c r="I29" s="8">
        <f>J27/I27</f>
        <v>0.06836781506</v>
      </c>
    </row>
    <row r="30">
      <c r="A30" s="19" t="s">
        <v>135</v>
      </c>
      <c r="B30" s="20">
        <v>35.0</v>
      </c>
      <c r="C30" s="21">
        <v>69006.7</v>
      </c>
      <c r="F30" s="19" t="s">
        <v>136</v>
      </c>
      <c r="G30" s="20">
        <v>42.0</v>
      </c>
      <c r="H30" s="21">
        <v>2044.57</v>
      </c>
    </row>
    <row r="31">
      <c r="A31" s="19" t="s">
        <v>137</v>
      </c>
      <c r="B31" s="20">
        <v>35.0</v>
      </c>
      <c r="C31" s="21">
        <v>67461.0</v>
      </c>
      <c r="F31" s="19" t="s">
        <v>138</v>
      </c>
      <c r="G31" s="20">
        <v>42.0</v>
      </c>
      <c r="H31" s="21">
        <v>2125.35</v>
      </c>
    </row>
    <row r="32">
      <c r="A32" s="19" t="s">
        <v>139</v>
      </c>
      <c r="B32" s="20">
        <v>35.0</v>
      </c>
      <c r="C32" s="21">
        <v>62679.6</v>
      </c>
      <c r="F32" s="19" t="s">
        <v>140</v>
      </c>
      <c r="G32" s="20">
        <v>42.0</v>
      </c>
      <c r="H32" s="21">
        <v>2219.36</v>
      </c>
    </row>
    <row r="33">
      <c r="A33" s="19" t="s">
        <v>141</v>
      </c>
      <c r="B33" s="20">
        <v>36.0</v>
      </c>
      <c r="C33" s="21">
        <v>62585.4</v>
      </c>
      <c r="F33" s="19" t="s">
        <v>142</v>
      </c>
      <c r="G33" s="20">
        <v>43.0</v>
      </c>
      <c r="H33" s="21">
        <v>2280.56</v>
      </c>
    </row>
    <row r="34">
      <c r="A34" s="19" t="s">
        <v>143</v>
      </c>
      <c r="B34" s="20">
        <v>36.0</v>
      </c>
      <c r="C34" s="21">
        <v>60253.0</v>
      </c>
      <c r="F34" s="19" t="s">
        <v>144</v>
      </c>
      <c r="G34" s="20">
        <v>43.0</v>
      </c>
      <c r="H34" s="21">
        <v>1950.89</v>
      </c>
    </row>
    <row r="35">
      <c r="A35" s="19" t="s">
        <v>145</v>
      </c>
      <c r="B35" s="20">
        <v>36.0</v>
      </c>
      <c r="C35" s="21">
        <v>31126.3</v>
      </c>
      <c r="F35" s="19" t="s">
        <v>146</v>
      </c>
      <c r="G35" s="20">
        <v>43.0</v>
      </c>
      <c r="H35" s="21">
        <v>2088.8</v>
      </c>
    </row>
    <row r="36">
      <c r="A36" s="19" t="s">
        <v>147</v>
      </c>
      <c r="B36" s="20">
        <v>36.0</v>
      </c>
      <c r="C36" s="21">
        <v>27754.5</v>
      </c>
      <c r="F36" s="19" t="s">
        <v>148</v>
      </c>
      <c r="G36" s="20">
        <v>43.0</v>
      </c>
      <c r="H36" s="21">
        <v>2079.82</v>
      </c>
      <c r="I36" s="9" t="s">
        <v>96</v>
      </c>
      <c r="J36" s="9" t="s">
        <v>97</v>
      </c>
    </row>
    <row r="37">
      <c r="A37" s="19" t="s">
        <v>149</v>
      </c>
      <c r="B37" s="20">
        <v>36.0</v>
      </c>
      <c r="C37" s="21">
        <v>29250.8</v>
      </c>
      <c r="F37" s="22" t="s">
        <v>150</v>
      </c>
      <c r="G37" s="23">
        <v>43.0</v>
      </c>
      <c r="H37" s="24">
        <v>1388.02</v>
      </c>
      <c r="I37" s="8">
        <f>AVERAGE(H28:H36)</f>
        <v>2078.842222</v>
      </c>
      <c r="J37" s="8">
        <f>STDEV(H28:H36)</f>
        <v>116.4459574</v>
      </c>
    </row>
    <row r="38">
      <c r="A38" s="19" t="s">
        <v>151</v>
      </c>
      <c r="B38" s="20">
        <v>37.0</v>
      </c>
      <c r="C38" s="21">
        <v>59858.4</v>
      </c>
      <c r="F38" s="19" t="s">
        <v>152</v>
      </c>
      <c r="G38" s="20">
        <v>44.0</v>
      </c>
      <c r="H38" s="21">
        <v>802.128</v>
      </c>
      <c r="I38" s="5" t="s">
        <v>102</v>
      </c>
    </row>
    <row r="39">
      <c r="A39" s="19" t="s">
        <v>153</v>
      </c>
      <c r="B39" s="20">
        <v>37.0</v>
      </c>
      <c r="C39" s="21">
        <v>58764.4</v>
      </c>
      <c r="F39" s="19" t="s">
        <v>154</v>
      </c>
      <c r="G39" s="20">
        <v>44.0</v>
      </c>
      <c r="H39" s="21">
        <v>813.552</v>
      </c>
      <c r="I39" s="8">
        <f>J37/I37</f>
        <v>0.05601481255</v>
      </c>
    </row>
    <row r="40">
      <c r="A40" s="19" t="s">
        <v>155</v>
      </c>
      <c r="B40" s="20">
        <v>37.0</v>
      </c>
      <c r="C40" s="21">
        <v>56959.1</v>
      </c>
      <c r="F40" s="19" t="s">
        <v>156</v>
      </c>
      <c r="G40" s="20">
        <v>44.0</v>
      </c>
      <c r="H40" s="21">
        <v>815.021</v>
      </c>
    </row>
    <row r="41">
      <c r="A41" s="19" t="s">
        <v>157</v>
      </c>
      <c r="B41" s="20">
        <v>37.0</v>
      </c>
      <c r="C41" s="21">
        <v>32207.9</v>
      </c>
      <c r="F41" s="19" t="s">
        <v>158</v>
      </c>
      <c r="G41" s="20">
        <v>44.0</v>
      </c>
      <c r="H41" s="21">
        <v>784.666</v>
      </c>
    </row>
    <row r="42">
      <c r="A42" s="19" t="s">
        <v>159</v>
      </c>
      <c r="B42" s="20">
        <v>37.0</v>
      </c>
      <c r="C42" s="21">
        <v>31434.6</v>
      </c>
      <c r="F42" s="22" t="s">
        <v>160</v>
      </c>
      <c r="G42" s="23">
        <v>44.0</v>
      </c>
      <c r="H42" s="24">
        <v>766.877</v>
      </c>
    </row>
    <row r="43">
      <c r="A43" s="19" t="s">
        <v>161</v>
      </c>
      <c r="B43" s="20">
        <v>38.0</v>
      </c>
      <c r="C43" s="21">
        <v>62247.1</v>
      </c>
      <c r="F43" s="19" t="s">
        <v>162</v>
      </c>
      <c r="G43" s="20">
        <v>45.0</v>
      </c>
      <c r="H43" s="21">
        <v>391.68</v>
      </c>
    </row>
    <row r="44">
      <c r="A44" s="19" t="s">
        <v>163</v>
      </c>
      <c r="B44" s="20">
        <v>38.0</v>
      </c>
      <c r="C44" s="21">
        <v>62109.2</v>
      </c>
      <c r="F44" s="19" t="s">
        <v>164</v>
      </c>
      <c r="G44" s="20">
        <v>45.0</v>
      </c>
      <c r="H44" s="21">
        <v>387.6</v>
      </c>
    </row>
    <row r="45">
      <c r="A45" s="19" t="s">
        <v>165</v>
      </c>
      <c r="B45" s="20">
        <v>38.0</v>
      </c>
      <c r="C45" s="21">
        <v>61350.0</v>
      </c>
      <c r="F45" s="19" t="s">
        <v>166</v>
      </c>
      <c r="G45" s="20">
        <v>45.0</v>
      </c>
      <c r="H45" s="21">
        <v>394.291</v>
      </c>
    </row>
    <row r="46">
      <c r="A46" s="19" t="s">
        <v>167</v>
      </c>
      <c r="B46" s="20">
        <v>38.0</v>
      </c>
      <c r="C46" s="21">
        <v>60921.1</v>
      </c>
      <c r="D46" s="9" t="s">
        <v>96</v>
      </c>
      <c r="E46" s="9" t="s">
        <v>97</v>
      </c>
      <c r="F46" s="19" t="s">
        <v>168</v>
      </c>
      <c r="G46" s="20">
        <v>45.0</v>
      </c>
      <c r="H46" s="21">
        <v>403.92</v>
      </c>
      <c r="I46" s="9" t="s">
        <v>96</v>
      </c>
      <c r="J46" s="9" t="s">
        <v>97</v>
      </c>
    </row>
    <row r="47">
      <c r="A47" s="22" t="s">
        <v>169</v>
      </c>
      <c r="B47" s="23">
        <v>38.0</v>
      </c>
      <c r="C47" s="24">
        <v>61511.1</v>
      </c>
      <c r="D47" s="8">
        <f>AVERAGE(C28:C47)</f>
        <v>54138.345</v>
      </c>
      <c r="E47" s="8">
        <f>STDEV(C28:C47)</f>
        <v>14375.3551</v>
      </c>
      <c r="F47" s="22" t="s">
        <v>170</v>
      </c>
      <c r="G47" s="23">
        <v>45.0</v>
      </c>
      <c r="H47" s="24">
        <v>387.6</v>
      </c>
      <c r="I47" s="8">
        <f>AVERAGE(H38:H47)</f>
        <v>594.7335</v>
      </c>
      <c r="J47" s="8">
        <f>STDEVA(H38:H47)</f>
        <v>213.113069</v>
      </c>
    </row>
    <row r="48">
      <c r="D48" s="5" t="s">
        <v>102</v>
      </c>
      <c r="I48" s="5" t="s">
        <v>102</v>
      </c>
    </row>
    <row r="49">
      <c r="D49" s="8">
        <f>E47/D47</f>
        <v>0.2655300065</v>
      </c>
      <c r="I49" s="8">
        <f>J47/I47</f>
        <v>0.3583337225</v>
      </c>
    </row>
    <row r="50">
      <c r="A50" s="5" t="s">
        <v>171</v>
      </c>
    </row>
    <row r="51">
      <c r="A51" s="5" t="s">
        <v>172</v>
      </c>
    </row>
    <row r="52">
      <c r="A52" s="5" t="s">
        <v>173</v>
      </c>
    </row>
    <row r="53">
      <c r="A53" s="5" t="s">
        <v>174</v>
      </c>
    </row>
    <row r="54">
      <c r="A54" s="5" t="s">
        <v>175</v>
      </c>
    </row>
  </sheetData>
  <drawing r:id="rId1"/>
</worksheet>
</file>