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anyan/Desktop/VRMID-analysis/mid-pupil/data/fmri3/subjects_list/"/>
    </mc:Choice>
  </mc:AlternateContent>
  <xr:revisionPtr revIDLastSave="0" documentId="13_ncr:1_{2F812A0C-789C-AB47-A877-FB33D60E313E}" xr6:coauthVersionLast="47" xr6:coauthVersionMax="47" xr10:uidLastSave="{00000000-0000-0000-0000-000000000000}"/>
  <bookViews>
    <workbookView xWindow="0" yWindow="500" windowWidth="38400" windowHeight="20140" xr2:uid="{00000000-000D-0000-FFFF-FFFF00000000}"/>
  </bookViews>
  <sheets>
    <sheet name="Sheet2" sheetId="1" r:id="rId1"/>
    <sheet name="freesurfer" sheetId="2" r:id="rId2"/>
    <sheet name="pilo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9" i="1" l="1"/>
  <c r="M49" i="1"/>
  <c r="M38" i="1"/>
  <c r="M37" i="1"/>
  <c r="M35" i="1"/>
  <c r="M34" i="1"/>
  <c r="M33" i="1"/>
  <c r="M31" i="1"/>
  <c r="M28" i="1"/>
  <c r="M27" i="1"/>
  <c r="M24" i="1"/>
  <c r="M22" i="1"/>
  <c r="M21" i="1"/>
  <c r="M19" i="1"/>
  <c r="M18" i="1"/>
  <c r="M16" i="1"/>
  <c r="M15" i="1"/>
  <c r="M13" i="1"/>
  <c r="M12" i="1"/>
  <c r="M11" i="1"/>
  <c r="M10" i="1"/>
  <c r="M9" i="1"/>
  <c r="M7" i="1"/>
  <c r="M6" i="1"/>
  <c r="M5" i="1"/>
  <c r="M2" i="1"/>
  <c r="M39" i="1" l="1"/>
</calcChain>
</file>

<file path=xl/sharedStrings.xml><?xml version="1.0" encoding="utf-8"?>
<sst xmlns="http://schemas.openxmlformats.org/spreadsheetml/2006/main" count="449" uniqueCount="181">
  <si>
    <t>randomization</t>
  </si>
  <si>
    <t>id</t>
  </si>
  <si>
    <t>date</t>
  </si>
  <si>
    <t>Time</t>
  </si>
  <si>
    <t>Pupil data?</t>
  </si>
  <si>
    <t>Pupil data id</t>
  </si>
  <si>
    <t>gender</t>
  </si>
  <si>
    <t>Notes</t>
  </si>
  <si>
    <t>MID compensation</t>
  </si>
  <si>
    <t>MID compensation sum</t>
  </si>
  <si>
    <t>age</t>
  </si>
  <si>
    <t>race</t>
  </si>
  <si>
    <t>order</t>
  </si>
  <si>
    <t>start time (ant/out)</t>
  </si>
  <si>
    <t>timestep</t>
  </si>
  <si>
    <t>MID</t>
  </si>
  <si>
    <t>questionnaires</t>
  </si>
  <si>
    <t>Other</t>
  </si>
  <si>
    <t>a</t>
  </si>
  <si>
    <t>ab240324</t>
  </si>
  <si>
    <t>y</t>
  </si>
  <si>
    <t>f</t>
  </si>
  <si>
    <t>350/350 start time</t>
  </si>
  <si>
    <t>-5+(-13)+22+13</t>
  </si>
  <si>
    <t>hispanic</t>
  </si>
  <si>
    <t>350/350</t>
  </si>
  <si>
    <t>b</t>
  </si>
  <si>
    <t>ag240330</t>
  </si>
  <si>
    <t>m</t>
  </si>
  <si>
    <t>slow; did not hit anything in the first two runs; changed to 380 start time in the third run; pulled out after movie because no sound</t>
  </si>
  <si>
    <t>-24+(-24)+6+16</t>
  </si>
  <si>
    <t>ak240314</t>
  </si>
  <si>
    <t>said the sound was too loud so had to pull him out to use traditional headphones; moves a lot during third run</t>
  </si>
  <si>
    <t>7+4+(-6)+12</t>
  </si>
  <si>
    <t>white</t>
  </si>
  <si>
    <t>250/250</t>
  </si>
  <si>
    <t>am240301</t>
  </si>
  <si>
    <t>10+14+4+2</t>
  </si>
  <si>
    <t>black</t>
  </si>
  <si>
    <t>midaffemo first</t>
  </si>
  <si>
    <t>30ms</t>
  </si>
  <si>
    <t>an240314</t>
  </si>
  <si>
    <t>wear glasses</t>
  </si>
  <si>
    <t>1+(-8)+10+5</t>
  </si>
  <si>
    <t>east asian</t>
  </si>
  <si>
    <t>as240304</t>
  </si>
  <si>
    <t>had done MID recently</t>
  </si>
  <si>
    <t>23+(-23)+11+13</t>
  </si>
  <si>
    <t>40ms</t>
  </si>
  <si>
    <t>av240312</t>
  </si>
  <si>
    <t>pupil not registered in first run; was working again by asking him to tilt his head slightly to the left</t>
  </si>
  <si>
    <t>12+(-1)+(-10)+6</t>
  </si>
  <si>
    <t>ax240308</t>
  </si>
  <si>
    <t>4+4+2+21</t>
  </si>
  <si>
    <t>by240324</t>
  </si>
  <si>
    <t xml:space="preserve">slow and had to use 350/350 start time; </t>
  </si>
  <si>
    <t>(-4)+2+22+19</t>
  </si>
  <si>
    <t>ch240307</t>
  </si>
  <si>
    <t>starting rt 270ms because practice performance not so good</t>
  </si>
  <si>
    <t>12+(-6)+9+8</t>
  </si>
  <si>
    <t>270/270</t>
  </si>
  <si>
    <t>dm240321</t>
  </si>
  <si>
    <t>10+(-3)+6+17</t>
  </si>
  <si>
    <t>ek240305</t>
  </si>
  <si>
    <t>pupil location not very stable; pulled out between run 3 and 4 because can't calibrate</t>
  </si>
  <si>
    <t>2+0+11+18</t>
  </si>
  <si>
    <t>el240312</t>
  </si>
  <si>
    <t>y (but bad)</t>
  </si>
  <si>
    <t>6+(-6)+12+16</t>
  </si>
  <si>
    <t>ey240320</t>
  </si>
  <si>
    <t>(-2)+(-3)+15+17</t>
  </si>
  <si>
    <t>gy240322</t>
  </si>
  <si>
    <t>18+3+(-11)+9</t>
  </si>
  <si>
    <t>hc240324</t>
  </si>
  <si>
    <t>300/300 start time; pupil bad; rt slow</t>
  </si>
  <si>
    <t>-14+(-12)+18+19</t>
  </si>
  <si>
    <t>300/300</t>
  </si>
  <si>
    <t>ig240319</t>
  </si>
  <si>
    <t>pupil size fluctuation; cannot be calibrated in the first run; rating a bit slow</t>
  </si>
  <si>
    <t>2+15+10+(-2)</t>
  </si>
  <si>
    <t>iw240311</t>
  </si>
  <si>
    <t>n</t>
  </si>
  <si>
    <t>5+8+(-4)+3</t>
  </si>
  <si>
    <t>south asian</t>
  </si>
  <si>
    <t>js240311</t>
  </si>
  <si>
    <t>y for first two runs</t>
  </si>
  <si>
    <t>squinted; had to use glasses; third /fourth run had to restart the scan and then pupil did not get registered anymore. So only 2 runs of pupil</t>
  </si>
  <si>
    <t>16+(-4)+0+12</t>
  </si>
  <si>
    <t>jy240308</t>
  </si>
  <si>
    <t>pupil cannot be tracked due to eye shape and straight eye lashes :((((</t>
  </si>
  <si>
    <t>(-6)+5+12+18</t>
  </si>
  <si>
    <t>jz240308</t>
  </si>
  <si>
    <t>had to restart first run</t>
  </si>
  <si>
    <t>7+16+(-11)+3</t>
  </si>
  <si>
    <t>lb240324</t>
  </si>
  <si>
    <t>pupil initially undetectable; solved by decreasing cornea deflection; slow and had to use 350/350 start time; needed to adjust her head between the 3rd and 4th run of midaffemo</t>
  </si>
  <si>
    <t>6+(-6)+8+6</t>
  </si>
  <si>
    <t>ll240312</t>
  </si>
  <si>
    <t>was always asnwering positive emotions (but should be fine)</t>
  </si>
  <si>
    <t>4+(-5)+1+1</t>
  </si>
  <si>
    <t>mc240228</t>
  </si>
  <si>
    <t>23+17-1-14</t>
  </si>
  <si>
    <t>270/250</t>
  </si>
  <si>
    <t>20ms</t>
  </si>
  <si>
    <t>pm240301</t>
  </si>
  <si>
    <t>8+16+16+3</t>
  </si>
  <si>
    <t>indian</t>
  </si>
  <si>
    <t>pupil location not very stable; head moves a lot</t>
  </si>
  <si>
    <t>qn240330</t>
  </si>
  <si>
    <t>slow (startd 400/400); explained in chinese</t>
  </si>
  <si>
    <t>-12+(-8)+14+18</t>
  </si>
  <si>
    <t>rc240308</t>
  </si>
  <si>
    <t>was squinting for the first run; had to restart</t>
  </si>
  <si>
    <t>12+(-1)+2+5</t>
  </si>
  <si>
    <t>sg240305</t>
  </si>
  <si>
    <t>group randomization= b,a,b,a; sequence: emotion+emotion+arousal+arousal; very excited; can't calibrate probably because of eye color</t>
  </si>
  <si>
    <t>24+(-15)+6</t>
  </si>
  <si>
    <t>sj240311</t>
  </si>
  <si>
    <t>pulled out during movie because of panic</t>
  </si>
  <si>
    <t>19+(-16)+4+5</t>
  </si>
  <si>
    <t>mixed</t>
  </si>
  <si>
    <t>sk240301</t>
  </si>
  <si>
    <t>12+2+1+9</t>
  </si>
  <si>
    <t>sp240228</t>
  </si>
  <si>
    <t>1+18+4+17</t>
  </si>
  <si>
    <t>st240312</t>
  </si>
  <si>
    <t>wears glasses; second/third run pupil VERY jittery; self-report for valence/arousal too slow; said first two runs have very distracting loud noise  because headphone is not plugged in and it's gone during the third run</t>
  </si>
  <si>
    <t>(-1)+9+(-2)+12</t>
  </si>
  <si>
    <t>tc240311</t>
  </si>
  <si>
    <t>squinted too much during second run; I asked her to squint during rating but not during hitting; still squint a lot</t>
  </si>
  <si>
    <t>1+(-16)+(-5)+(-4)</t>
  </si>
  <si>
    <t>ya240314</t>
  </si>
  <si>
    <t>19+10+(-14)+1</t>
  </si>
  <si>
    <t>yl240330</t>
  </si>
  <si>
    <t>9+-5+12+</t>
  </si>
  <si>
    <t>yz240312</t>
  </si>
  <si>
    <t>21+(-9)+(-10)+17</t>
  </si>
  <si>
    <t>zf240311</t>
  </si>
  <si>
    <t>Eyelid prevents calibration, but dilation data looks fine (occasionally lost the signal but should be &lt; 70%). SECOND RUN TRIGGER LATE FOR 1 -2 SECOND. Quit MATLAB before 4th run and had to restart the task with 250/250 again.</t>
  </si>
  <si>
    <t>3+2+17+20</t>
  </si>
  <si>
    <t xml:space="preserve">asian </t>
  </si>
  <si>
    <t>good pupil: 26</t>
  </si>
  <si>
    <t>m:17;  f:21</t>
  </si>
  <si>
    <t>good fmri: 33</t>
  </si>
  <si>
    <t>good task: 31</t>
  </si>
  <si>
    <t>acpc_align</t>
  </si>
  <si>
    <t>segmentation recon-all -i t1_acpc.nii.gz -subjid</t>
  </si>
  <si>
    <t>affine matrix</t>
  </si>
  <si>
    <t>coregistration</t>
  </si>
  <si>
    <t>as240303</t>
  </si>
  <si>
    <t>ek240304</t>
  </si>
  <si>
    <t>nq240330</t>
  </si>
  <si>
    <t>sg240304</t>
  </si>
  <si>
    <t>Subject</t>
  </si>
  <si>
    <t>Pupil</t>
  </si>
  <si>
    <t>Note</t>
  </si>
  <si>
    <t>Average RT</t>
  </si>
  <si>
    <t>MID1 start</t>
  </si>
  <si>
    <t>MID1 gain</t>
  </si>
  <si>
    <t>MID2 start</t>
  </si>
  <si>
    <t>MID2 gain</t>
  </si>
  <si>
    <t>cw230819</t>
  </si>
  <si>
    <t>midaffemo run1+run2</t>
  </si>
  <si>
    <t>Task broke in second run because two keys pressed simultaneously</t>
  </si>
  <si>
    <t>mg231110</t>
  </si>
  <si>
    <t>Car + midaffemo run1</t>
  </si>
  <si>
    <t>MID started from 300ms</t>
  </si>
  <si>
    <t>300ms</t>
  </si>
  <si>
    <t>aw231111</t>
  </si>
  <si>
    <t>Car + midaffemo run1 + movie 2 runs</t>
  </si>
  <si>
    <t>Car task size odd (too big?). Movie task size too small</t>
  </si>
  <si>
    <t>250ms</t>
  </si>
  <si>
    <t>cw240110</t>
  </si>
  <si>
    <t>midaffemo run1</t>
  </si>
  <si>
    <t>Task cut off because of wrong sequence (used movie sequence)</t>
  </si>
  <si>
    <t>Change of task (second fixation)</t>
  </si>
  <si>
    <t>lr240201</t>
  </si>
  <si>
    <t>Fell asleep; each run too long</t>
  </si>
  <si>
    <t>lm240209</t>
  </si>
  <si>
    <t>midaffemo 4 runs</t>
  </si>
  <si>
    <t>Angry during anticipation probes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</si>
</sst>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h:mm\ AM/PM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trike/>
      <sz val="10"/>
      <color theme="1"/>
      <name val="Arial"/>
      <family val="2"/>
      <scheme val="minor"/>
    </font>
    <font>
      <sz val="10"/>
      <color rgb="FF00FF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5" fillId="0" borderId="0" xfId="0" applyFont="1"/>
    <xf numFmtId="20" fontId="3" fillId="0" borderId="0" xfId="0" applyNumberFormat="1" applyFont="1"/>
    <xf numFmtId="0" fontId="3" fillId="3" borderId="0" xfId="0" applyFont="1" applyFill="1"/>
    <xf numFmtId="0" fontId="6" fillId="0" borderId="0" xfId="0" applyFont="1"/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2">
    <dxf>
      <fill>
        <patternFill patternType="solid">
          <fgColor rgb="FF95FFFF"/>
          <bgColor rgb="FF95FFFF"/>
        </patternFill>
      </fill>
    </dxf>
    <dxf>
      <fill>
        <patternFill patternType="solid">
          <fgColor rgb="FFFFC296"/>
          <bgColor rgb="FFFFC29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49"/>
  <sheetViews>
    <sheetView tabSelected="1" workbookViewId="0">
      <pane xSplit="2" ySplit="1" topLeftCell="F2" activePane="bottomRight" state="frozen"/>
      <selection pane="topRight" activeCell="E1" sqref="E1"/>
      <selection pane="bottomLeft" activeCell="A2" sqref="A2"/>
      <selection pane="bottomRight" activeCell="H31" sqref="H31"/>
    </sheetView>
  </sheetViews>
  <sheetFormatPr baseColWidth="10" defaultColWidth="12.6640625" defaultRowHeight="15.75" customHeight="1" x14ac:dyDescent="0.15"/>
  <cols>
    <col min="5" max="5" width="13.1640625" customWidth="1"/>
    <col min="6" max="7" width="14" customWidth="1"/>
    <col min="9" max="9" width="28.5" customWidth="1"/>
  </cols>
  <sheetData>
    <row r="1" spans="1:39" ht="15.75" customHeight="1" x14ac:dyDescent="0.1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2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15.75" customHeight="1" x14ac:dyDescent="0.15">
      <c r="A2" s="4" t="s">
        <v>18</v>
      </c>
      <c r="B2" s="4" t="s">
        <v>19</v>
      </c>
      <c r="C2" s="6">
        <v>45381</v>
      </c>
      <c r="D2" s="7">
        <v>0.69791666666666663</v>
      </c>
      <c r="E2" s="8" t="s">
        <v>20</v>
      </c>
      <c r="F2" s="4">
        <v>1</v>
      </c>
      <c r="G2" s="8" t="s">
        <v>20</v>
      </c>
      <c r="H2" s="4" t="s">
        <v>21</v>
      </c>
      <c r="I2" s="4" t="s">
        <v>22</v>
      </c>
      <c r="J2" s="4" t="s">
        <v>23</v>
      </c>
      <c r="K2" s="4">
        <v>17</v>
      </c>
      <c r="L2" s="4">
        <v>47</v>
      </c>
      <c r="M2" s="4">
        <f>IF(H2="m",1,0)</f>
        <v>0</v>
      </c>
      <c r="N2" s="4" t="s">
        <v>24</v>
      </c>
      <c r="P2" s="4" t="s">
        <v>25</v>
      </c>
    </row>
    <row r="3" spans="1:39" ht="15.75" customHeight="1" x14ac:dyDescent="0.15">
      <c r="A3" s="4" t="s">
        <v>26</v>
      </c>
      <c r="B3" s="4" t="s">
        <v>27</v>
      </c>
      <c r="C3" s="6">
        <v>45381</v>
      </c>
      <c r="D3" s="7">
        <v>0.39583333333333331</v>
      </c>
      <c r="E3" s="8" t="s">
        <v>20</v>
      </c>
      <c r="F3" s="4">
        <v>2</v>
      </c>
      <c r="G3" s="8" t="s">
        <v>20</v>
      </c>
      <c r="H3" s="4" t="s">
        <v>28</v>
      </c>
      <c r="I3" s="4" t="s">
        <v>29</v>
      </c>
      <c r="J3" s="4" t="s">
        <v>30</v>
      </c>
      <c r="K3" s="4">
        <v>22</v>
      </c>
      <c r="L3" s="4">
        <v>26</v>
      </c>
      <c r="M3" s="4"/>
      <c r="N3" s="4" t="s">
        <v>24</v>
      </c>
    </row>
    <row r="4" spans="1:39" ht="15.75" customHeight="1" x14ac:dyDescent="0.15">
      <c r="A4" s="4" t="s">
        <v>18</v>
      </c>
      <c r="B4" s="4" t="s">
        <v>31</v>
      </c>
      <c r="C4" s="4">
        <v>3.14</v>
      </c>
      <c r="D4" s="7">
        <v>0.4375</v>
      </c>
      <c r="E4" s="8" t="s">
        <v>20</v>
      </c>
      <c r="F4" s="4">
        <v>3</v>
      </c>
      <c r="G4" s="8" t="s">
        <v>20</v>
      </c>
      <c r="H4" s="4" t="s">
        <v>28</v>
      </c>
      <c r="I4" s="4" t="s">
        <v>32</v>
      </c>
      <c r="J4" s="4" t="s">
        <v>33</v>
      </c>
      <c r="K4" s="4">
        <v>17</v>
      </c>
      <c r="L4" s="4">
        <v>24</v>
      </c>
      <c r="M4" s="4"/>
      <c r="N4" s="4" t="s">
        <v>34</v>
      </c>
      <c r="P4" s="4" t="s">
        <v>35</v>
      </c>
    </row>
    <row r="5" spans="1:39" ht="15.75" customHeight="1" x14ac:dyDescent="0.15">
      <c r="A5" s="4" t="s">
        <v>18</v>
      </c>
      <c r="B5" s="4" t="s">
        <v>36</v>
      </c>
      <c r="C5" s="5">
        <v>3.01</v>
      </c>
      <c r="D5" s="7">
        <v>0.41666666666666669</v>
      </c>
      <c r="E5" s="8" t="s">
        <v>20</v>
      </c>
      <c r="F5" s="4">
        <v>4</v>
      </c>
      <c r="G5" s="8" t="s">
        <v>20</v>
      </c>
      <c r="H5" s="4" t="s">
        <v>28</v>
      </c>
      <c r="I5" s="4"/>
      <c r="J5" s="4" t="s">
        <v>37</v>
      </c>
      <c r="K5" s="4">
        <v>30</v>
      </c>
      <c r="L5" s="4">
        <v>18</v>
      </c>
      <c r="M5" s="4">
        <f>IF(H5="m",1,0)</f>
        <v>1</v>
      </c>
      <c r="N5" s="4" t="s">
        <v>38</v>
      </c>
      <c r="O5" s="4" t="s">
        <v>39</v>
      </c>
      <c r="P5" s="4" t="s">
        <v>35</v>
      </c>
      <c r="Q5" s="4" t="s">
        <v>40</v>
      </c>
    </row>
    <row r="6" spans="1:39" ht="15.75" customHeight="1" x14ac:dyDescent="0.15">
      <c r="A6" s="4" t="s">
        <v>26</v>
      </c>
      <c r="B6" s="4" t="s">
        <v>41</v>
      </c>
      <c r="C6" s="4">
        <v>3.14</v>
      </c>
      <c r="D6" s="7">
        <v>0.5</v>
      </c>
      <c r="E6" s="8" t="s">
        <v>20</v>
      </c>
      <c r="F6" s="4">
        <v>5</v>
      </c>
      <c r="G6" s="8" t="s">
        <v>20</v>
      </c>
      <c r="H6" s="4" t="s">
        <v>21</v>
      </c>
      <c r="I6" s="4" t="s">
        <v>42</v>
      </c>
      <c r="J6" s="4" t="s">
        <v>43</v>
      </c>
      <c r="K6" s="4">
        <v>8</v>
      </c>
      <c r="L6" s="4">
        <v>29</v>
      </c>
      <c r="M6" s="4">
        <f>IF(H6="m",1,0)</f>
        <v>0</v>
      </c>
      <c r="N6" s="4" t="s">
        <v>44</v>
      </c>
      <c r="P6" s="4" t="s">
        <v>35</v>
      </c>
    </row>
    <row r="7" spans="1:39" ht="15.75" customHeight="1" x14ac:dyDescent="0.15">
      <c r="A7" s="4" t="s">
        <v>26</v>
      </c>
      <c r="B7" s="4" t="s">
        <v>45</v>
      </c>
      <c r="C7" s="5">
        <v>3.04</v>
      </c>
      <c r="D7" s="7">
        <v>0.54166666666666663</v>
      </c>
      <c r="E7" s="8" t="s">
        <v>20</v>
      </c>
      <c r="F7" s="4">
        <v>6</v>
      </c>
      <c r="G7" s="8" t="s">
        <v>20</v>
      </c>
      <c r="H7" s="4" t="s">
        <v>28</v>
      </c>
      <c r="I7" s="4" t="s">
        <v>46</v>
      </c>
      <c r="J7" s="4" t="s">
        <v>47</v>
      </c>
      <c r="K7" s="4">
        <v>24</v>
      </c>
      <c r="L7" s="4">
        <v>18</v>
      </c>
      <c r="M7" s="4">
        <f>IF(H7="m",1,0)</f>
        <v>1</v>
      </c>
      <c r="N7" s="4" t="s">
        <v>24</v>
      </c>
      <c r="O7" s="4" t="s">
        <v>39</v>
      </c>
      <c r="P7" s="4" t="s">
        <v>35</v>
      </c>
      <c r="Q7" s="4" t="s">
        <v>48</v>
      </c>
      <c r="U7" s="4" t="s">
        <v>46</v>
      </c>
    </row>
    <row r="8" spans="1:39" ht="15.75" customHeight="1" x14ac:dyDescent="0.15">
      <c r="A8" s="4" t="s">
        <v>26</v>
      </c>
      <c r="B8" s="4" t="s">
        <v>49</v>
      </c>
      <c r="C8" s="4">
        <v>3.12</v>
      </c>
      <c r="D8" s="7">
        <v>0.47916666666666669</v>
      </c>
      <c r="E8" s="8" t="s">
        <v>20</v>
      </c>
      <c r="F8" s="4">
        <v>7</v>
      </c>
      <c r="G8" s="8" t="s">
        <v>20</v>
      </c>
      <c r="H8" s="4" t="s">
        <v>28</v>
      </c>
      <c r="I8" s="4" t="s">
        <v>50</v>
      </c>
      <c r="J8" s="4" t="s">
        <v>51</v>
      </c>
      <c r="K8" s="4">
        <v>7</v>
      </c>
      <c r="L8" s="4">
        <v>27</v>
      </c>
      <c r="M8" s="4"/>
      <c r="N8" s="4" t="s">
        <v>34</v>
      </c>
      <c r="P8" s="4" t="s">
        <v>35</v>
      </c>
    </row>
    <row r="9" spans="1:39" ht="15.75" customHeight="1" x14ac:dyDescent="0.15">
      <c r="A9" s="4" t="s">
        <v>26</v>
      </c>
      <c r="B9" s="4" t="s">
        <v>52</v>
      </c>
      <c r="C9" s="4">
        <v>3.08</v>
      </c>
      <c r="D9" s="7">
        <v>0.54166666666666663</v>
      </c>
      <c r="E9" s="8" t="s">
        <v>20</v>
      </c>
      <c r="F9" s="4">
        <v>8</v>
      </c>
      <c r="G9" s="8" t="s">
        <v>20</v>
      </c>
      <c r="H9" s="4" t="s">
        <v>21</v>
      </c>
      <c r="J9" s="4" t="s">
        <v>53</v>
      </c>
      <c r="K9" s="4">
        <v>31</v>
      </c>
      <c r="L9" s="4">
        <v>27</v>
      </c>
      <c r="M9" s="4">
        <f>IF(H9="m",1,0)</f>
        <v>0</v>
      </c>
      <c r="N9" s="4" t="s">
        <v>44</v>
      </c>
      <c r="P9" s="4" t="s">
        <v>35</v>
      </c>
      <c r="Q9" s="4" t="s">
        <v>40</v>
      </c>
    </row>
    <row r="10" spans="1:39" ht="15.75" customHeight="1" x14ac:dyDescent="0.15">
      <c r="A10" s="4" t="s">
        <v>18</v>
      </c>
      <c r="B10" s="4" t="s">
        <v>54</v>
      </c>
      <c r="C10" s="4">
        <v>3.24</v>
      </c>
      <c r="D10" s="7">
        <v>0.58333333333333337</v>
      </c>
      <c r="E10" s="8" t="s">
        <v>20</v>
      </c>
      <c r="F10" s="4">
        <v>9</v>
      </c>
      <c r="G10" s="8" t="s">
        <v>20</v>
      </c>
      <c r="H10" s="4" t="s">
        <v>21</v>
      </c>
      <c r="I10" s="4" t="s">
        <v>55</v>
      </c>
      <c r="J10" s="4" t="s">
        <v>56</v>
      </c>
      <c r="K10" s="4">
        <v>39</v>
      </c>
      <c r="L10" s="4">
        <v>23</v>
      </c>
      <c r="M10" s="4">
        <f>IF(H10="m",1,0)</f>
        <v>0</v>
      </c>
      <c r="N10" s="4" t="s">
        <v>44</v>
      </c>
      <c r="P10" s="4" t="s">
        <v>25</v>
      </c>
    </row>
    <row r="11" spans="1:39" ht="15.75" customHeight="1" x14ac:dyDescent="0.15">
      <c r="A11" s="4" t="s">
        <v>18</v>
      </c>
      <c r="B11" s="4" t="s">
        <v>57</v>
      </c>
      <c r="C11" s="5">
        <v>3.07</v>
      </c>
      <c r="D11" s="7">
        <v>0.54166666666666663</v>
      </c>
      <c r="E11" s="8" t="s">
        <v>20</v>
      </c>
      <c r="F11" s="4">
        <v>10</v>
      </c>
      <c r="G11" s="8" t="s">
        <v>20</v>
      </c>
      <c r="H11" s="4" t="s">
        <v>28</v>
      </c>
      <c r="I11" s="4" t="s">
        <v>58</v>
      </c>
      <c r="J11" s="4" t="s">
        <v>59</v>
      </c>
      <c r="K11" s="4">
        <v>23</v>
      </c>
      <c r="L11" s="4">
        <v>35</v>
      </c>
      <c r="M11" s="4">
        <f>IF(H11="m",1,0)</f>
        <v>1</v>
      </c>
      <c r="N11" s="4" t="s">
        <v>44</v>
      </c>
      <c r="O11" s="4" t="s">
        <v>39</v>
      </c>
      <c r="P11" s="4" t="s">
        <v>60</v>
      </c>
      <c r="Q11" s="4" t="s">
        <v>40</v>
      </c>
    </row>
    <row r="12" spans="1:39" ht="15.75" customHeight="1" x14ac:dyDescent="0.15">
      <c r="A12" s="4" t="s">
        <v>26</v>
      </c>
      <c r="B12" s="4" t="s">
        <v>61</v>
      </c>
      <c r="C12" s="4">
        <v>3.21</v>
      </c>
      <c r="D12" s="9">
        <v>0.64583333333333337</v>
      </c>
      <c r="E12" s="8" t="s">
        <v>20</v>
      </c>
      <c r="F12" s="4">
        <v>11</v>
      </c>
      <c r="G12" s="8" t="s">
        <v>20</v>
      </c>
      <c r="H12" s="4" t="s">
        <v>28</v>
      </c>
      <c r="J12" s="4" t="s">
        <v>62</v>
      </c>
      <c r="K12" s="4">
        <v>30</v>
      </c>
      <c r="L12" s="4">
        <v>22</v>
      </c>
      <c r="M12" s="4">
        <f>IF(H12="m",1,0)</f>
        <v>1</v>
      </c>
      <c r="N12" s="4" t="s">
        <v>44</v>
      </c>
      <c r="P12" s="4" t="s">
        <v>35</v>
      </c>
    </row>
    <row r="13" spans="1:39" ht="15.75" customHeight="1" x14ac:dyDescent="0.15">
      <c r="A13" s="4" t="s">
        <v>18</v>
      </c>
      <c r="B13" s="4" t="s">
        <v>63</v>
      </c>
      <c r="C13" s="5">
        <v>3.04</v>
      </c>
      <c r="E13" s="8" t="s">
        <v>20</v>
      </c>
      <c r="F13" s="4">
        <v>12</v>
      </c>
      <c r="G13" s="8" t="s">
        <v>20</v>
      </c>
      <c r="H13" s="4" t="s">
        <v>28</v>
      </c>
      <c r="I13" s="4" t="s">
        <v>64</v>
      </c>
      <c r="J13" s="4" t="s">
        <v>65</v>
      </c>
      <c r="K13" s="4">
        <v>31</v>
      </c>
      <c r="L13" s="4">
        <v>23</v>
      </c>
      <c r="M13" s="4">
        <f>IF(H13="m",1,0)</f>
        <v>1</v>
      </c>
      <c r="N13" s="4" t="s">
        <v>44</v>
      </c>
      <c r="O13" s="4" t="s">
        <v>39</v>
      </c>
      <c r="P13" s="4" t="s">
        <v>35</v>
      </c>
      <c r="Q13" s="4" t="s">
        <v>40</v>
      </c>
    </row>
    <row r="14" spans="1:39" ht="15.75" customHeight="1" x14ac:dyDescent="0.15">
      <c r="A14" s="4" t="s">
        <v>26</v>
      </c>
      <c r="B14" s="4" t="s">
        <v>66</v>
      </c>
      <c r="C14" s="4">
        <v>3.12</v>
      </c>
      <c r="D14" s="7">
        <v>0.35416666666666669</v>
      </c>
      <c r="E14" s="4" t="s">
        <v>67</v>
      </c>
      <c r="F14" s="4">
        <v>13</v>
      </c>
      <c r="G14" s="13" t="s">
        <v>67</v>
      </c>
      <c r="H14" s="4" t="s">
        <v>21</v>
      </c>
      <c r="J14" s="4" t="s">
        <v>68</v>
      </c>
      <c r="K14" s="4">
        <v>28</v>
      </c>
      <c r="L14" s="4">
        <v>21</v>
      </c>
      <c r="M14" s="4"/>
      <c r="N14" s="4" t="s">
        <v>44</v>
      </c>
      <c r="P14" s="4" t="s">
        <v>35</v>
      </c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spans="1:39" ht="15.75" customHeight="1" x14ac:dyDescent="0.15">
      <c r="A15" s="4" t="s">
        <v>18</v>
      </c>
      <c r="B15" s="4" t="s">
        <v>69</v>
      </c>
      <c r="C15" s="6">
        <v>45371</v>
      </c>
      <c r="D15" s="9">
        <v>0.6875</v>
      </c>
      <c r="E15" s="8" t="s">
        <v>20</v>
      </c>
      <c r="F15" s="11">
        <v>14</v>
      </c>
      <c r="G15" s="8" t="s">
        <v>20</v>
      </c>
      <c r="H15" s="4" t="s">
        <v>21</v>
      </c>
      <c r="I15" s="11"/>
      <c r="J15" s="4" t="s">
        <v>70</v>
      </c>
      <c r="K15" s="4">
        <v>27</v>
      </c>
      <c r="L15" s="4">
        <v>22</v>
      </c>
      <c r="M15" s="4">
        <f>IF(H15="m",1,0)</f>
        <v>0</v>
      </c>
      <c r="N15" s="4" t="s">
        <v>44</v>
      </c>
      <c r="P15" s="4" t="s">
        <v>35</v>
      </c>
    </row>
    <row r="16" spans="1:39" ht="15.75" customHeight="1" x14ac:dyDescent="0.15">
      <c r="A16" s="4" t="s">
        <v>18</v>
      </c>
      <c r="B16" s="4" t="s">
        <v>71</v>
      </c>
      <c r="C16" s="4">
        <v>3.22</v>
      </c>
      <c r="D16" s="9">
        <v>0.6875</v>
      </c>
      <c r="E16" s="8" t="s">
        <v>20</v>
      </c>
      <c r="F16" s="4">
        <v>15</v>
      </c>
      <c r="G16" s="8" t="s">
        <v>20</v>
      </c>
      <c r="H16" s="4" t="s">
        <v>21</v>
      </c>
      <c r="J16" s="4" t="s">
        <v>72</v>
      </c>
      <c r="K16" s="4">
        <v>19</v>
      </c>
      <c r="L16" s="4">
        <v>26</v>
      </c>
      <c r="M16" s="4">
        <f>IF(H16="m",1,0)</f>
        <v>0</v>
      </c>
      <c r="N16" s="4" t="s">
        <v>44</v>
      </c>
      <c r="P16" s="4" t="s">
        <v>35</v>
      </c>
    </row>
    <row r="17" spans="1:21" ht="15.75" customHeight="1" x14ac:dyDescent="0.15">
      <c r="A17" s="4" t="s">
        <v>26</v>
      </c>
      <c r="B17" s="4" t="s">
        <v>73</v>
      </c>
      <c r="C17" s="4">
        <v>3.24</v>
      </c>
      <c r="D17" s="7">
        <v>0.64583333333333337</v>
      </c>
      <c r="E17" s="4" t="s">
        <v>67</v>
      </c>
      <c r="F17" s="4">
        <v>16</v>
      </c>
      <c r="G17" s="13" t="s">
        <v>67</v>
      </c>
      <c r="H17" s="4" t="s">
        <v>28</v>
      </c>
      <c r="I17" s="4" t="s">
        <v>74</v>
      </c>
      <c r="J17" s="4" t="s">
        <v>75</v>
      </c>
      <c r="K17" s="4">
        <v>11</v>
      </c>
      <c r="L17" s="4">
        <v>19</v>
      </c>
      <c r="M17" s="4"/>
      <c r="N17" s="4" t="s">
        <v>44</v>
      </c>
      <c r="P17" s="4" t="s">
        <v>76</v>
      </c>
    </row>
    <row r="18" spans="1:21" ht="15.75" customHeight="1" x14ac:dyDescent="0.15">
      <c r="A18" s="4" t="s">
        <v>26</v>
      </c>
      <c r="B18" s="4" t="s">
        <v>77</v>
      </c>
      <c r="C18" s="4">
        <v>3.19</v>
      </c>
      <c r="D18" s="9">
        <v>0.53125</v>
      </c>
      <c r="E18" s="8" t="s">
        <v>20</v>
      </c>
      <c r="F18" s="4">
        <v>17</v>
      </c>
      <c r="G18" s="8" t="s">
        <v>20</v>
      </c>
      <c r="H18" s="4" t="s">
        <v>21</v>
      </c>
      <c r="I18" s="4" t="s">
        <v>78</v>
      </c>
      <c r="J18" s="4" t="s">
        <v>79</v>
      </c>
      <c r="K18" s="4">
        <v>25</v>
      </c>
      <c r="L18" s="4">
        <v>29</v>
      </c>
      <c r="M18" s="4">
        <f>IF(H18="m",1,0)</f>
        <v>0</v>
      </c>
      <c r="N18" s="4" t="s">
        <v>34</v>
      </c>
      <c r="P18" s="4" t="s">
        <v>35</v>
      </c>
    </row>
    <row r="19" spans="1:21" ht="15.75" customHeight="1" x14ac:dyDescent="0.15">
      <c r="A19" s="4" t="s">
        <v>18</v>
      </c>
      <c r="B19" s="4" t="s">
        <v>80</v>
      </c>
      <c r="C19" s="4">
        <v>3.11</v>
      </c>
      <c r="D19" s="7">
        <v>0.52083333333333337</v>
      </c>
      <c r="E19" s="11" t="s">
        <v>81</v>
      </c>
      <c r="G19" s="11" t="s">
        <v>81</v>
      </c>
      <c r="H19" s="4" t="s">
        <v>21</v>
      </c>
      <c r="J19" s="4" t="s">
        <v>82</v>
      </c>
      <c r="K19" s="4">
        <v>12</v>
      </c>
      <c r="L19" s="4">
        <v>21</v>
      </c>
      <c r="M19" s="4">
        <f>IF(H19="m",1,0)</f>
        <v>0</v>
      </c>
      <c r="N19" s="4" t="s">
        <v>83</v>
      </c>
      <c r="P19" s="4" t="s">
        <v>35</v>
      </c>
    </row>
    <row r="20" spans="1:21" ht="15.75" customHeight="1" x14ac:dyDescent="0.15">
      <c r="A20" s="4" t="s">
        <v>18</v>
      </c>
      <c r="B20" s="4" t="s">
        <v>84</v>
      </c>
      <c r="C20" s="4">
        <v>3.11</v>
      </c>
      <c r="D20" s="7">
        <v>0.64583333333333337</v>
      </c>
      <c r="E20" s="4" t="s">
        <v>85</v>
      </c>
      <c r="F20" s="4">
        <v>18</v>
      </c>
      <c r="G20" s="13" t="s">
        <v>85</v>
      </c>
      <c r="H20" s="4" t="s">
        <v>28</v>
      </c>
      <c r="I20" s="4" t="s">
        <v>86</v>
      </c>
      <c r="J20" s="4" t="s">
        <v>87</v>
      </c>
      <c r="K20" s="4">
        <v>24</v>
      </c>
      <c r="L20" s="4">
        <v>28</v>
      </c>
      <c r="M20" s="4"/>
      <c r="N20" s="4" t="s">
        <v>34</v>
      </c>
      <c r="P20" s="4" t="s">
        <v>35</v>
      </c>
    </row>
    <row r="21" spans="1:21" ht="15.75" customHeight="1" x14ac:dyDescent="0.15">
      <c r="A21" s="4" t="s">
        <v>18</v>
      </c>
      <c r="B21" s="4" t="s">
        <v>88</v>
      </c>
      <c r="C21" s="4">
        <v>3.08</v>
      </c>
      <c r="D21" s="9">
        <v>0.60416666666666663</v>
      </c>
      <c r="E21" s="4" t="s">
        <v>67</v>
      </c>
      <c r="F21" s="4">
        <v>19</v>
      </c>
      <c r="G21" s="13" t="s">
        <v>67</v>
      </c>
      <c r="H21" s="4" t="s">
        <v>28</v>
      </c>
      <c r="I21" s="4" t="s">
        <v>89</v>
      </c>
      <c r="J21" s="4" t="s">
        <v>90</v>
      </c>
      <c r="K21" s="4">
        <v>29</v>
      </c>
      <c r="L21" s="4">
        <v>25</v>
      </c>
      <c r="M21" s="4">
        <f>IF(H21="m",1,0)</f>
        <v>1</v>
      </c>
      <c r="N21" s="4" t="s">
        <v>44</v>
      </c>
      <c r="P21" s="4" t="s">
        <v>35</v>
      </c>
      <c r="Q21" s="4" t="s">
        <v>40</v>
      </c>
    </row>
    <row r="22" spans="1:21" ht="15.75" customHeight="1" x14ac:dyDescent="0.15">
      <c r="A22" s="4" t="s">
        <v>18</v>
      </c>
      <c r="B22" s="4" t="s">
        <v>91</v>
      </c>
      <c r="C22" s="4">
        <v>3.08</v>
      </c>
      <c r="D22" s="7">
        <v>0.47916666666666669</v>
      </c>
      <c r="E22" s="8" t="s">
        <v>20</v>
      </c>
      <c r="F22" s="4">
        <v>20</v>
      </c>
      <c r="G22" s="8" t="s">
        <v>20</v>
      </c>
      <c r="H22" s="4" t="s">
        <v>21</v>
      </c>
      <c r="I22" s="4" t="s">
        <v>92</v>
      </c>
      <c r="J22" s="4" t="s">
        <v>93</v>
      </c>
      <c r="K22" s="4">
        <v>15</v>
      </c>
      <c r="L22" s="4">
        <v>28</v>
      </c>
      <c r="M22" s="4">
        <f>IF(H22="m",1,0)</f>
        <v>0</v>
      </c>
      <c r="N22" s="4" t="s">
        <v>44</v>
      </c>
      <c r="P22" s="4" t="s">
        <v>35</v>
      </c>
      <c r="Q22" s="4" t="s">
        <v>40</v>
      </c>
    </row>
    <row r="23" spans="1:21" ht="15.75" customHeight="1" x14ac:dyDescent="0.15">
      <c r="A23" s="10" t="s">
        <v>26</v>
      </c>
      <c r="B23" s="4" t="s">
        <v>94</v>
      </c>
      <c r="C23" s="4">
        <v>3.24</v>
      </c>
      <c r="D23" s="7">
        <v>0.52083333333333337</v>
      </c>
      <c r="E23" s="8" t="s">
        <v>20</v>
      </c>
      <c r="F23" s="4">
        <v>21</v>
      </c>
      <c r="G23" s="8" t="s">
        <v>20</v>
      </c>
      <c r="H23" s="4" t="s">
        <v>21</v>
      </c>
      <c r="I23" s="4" t="s">
        <v>95</v>
      </c>
      <c r="J23" s="4" t="s">
        <v>96</v>
      </c>
      <c r="K23" s="4">
        <v>14</v>
      </c>
      <c r="L23" s="4">
        <v>27</v>
      </c>
      <c r="M23" s="4"/>
      <c r="N23" s="4" t="s">
        <v>34</v>
      </c>
      <c r="P23" s="4" t="s">
        <v>25</v>
      </c>
    </row>
    <row r="24" spans="1:21" ht="15.75" customHeight="1" x14ac:dyDescent="0.15">
      <c r="A24" s="4" t="s">
        <v>18</v>
      </c>
      <c r="B24" s="4" t="s">
        <v>97</v>
      </c>
      <c r="C24" s="4">
        <v>3.12</v>
      </c>
      <c r="D24" s="7">
        <v>0.60416666666666663</v>
      </c>
      <c r="E24" s="8" t="s">
        <v>20</v>
      </c>
      <c r="F24" s="4">
        <v>22</v>
      </c>
      <c r="G24" s="8" t="s">
        <v>20</v>
      </c>
      <c r="H24" s="4" t="s">
        <v>21</v>
      </c>
      <c r="I24" s="4" t="s">
        <v>98</v>
      </c>
      <c r="J24" s="4" t="s">
        <v>99</v>
      </c>
      <c r="K24" s="4">
        <v>1</v>
      </c>
      <c r="L24" s="4">
        <v>60</v>
      </c>
      <c r="M24" s="4">
        <f>IF(H24="m",1,0)</f>
        <v>0</v>
      </c>
      <c r="N24" s="4" t="s">
        <v>44</v>
      </c>
      <c r="P24" s="4" t="s">
        <v>35</v>
      </c>
    </row>
    <row r="25" spans="1:21" ht="15.75" customHeight="1" x14ac:dyDescent="0.15">
      <c r="A25" s="4" t="s">
        <v>18</v>
      </c>
      <c r="B25" s="4" t="s">
        <v>100</v>
      </c>
      <c r="C25" s="5">
        <v>2.2799999999999998</v>
      </c>
      <c r="D25" s="7">
        <v>0.375</v>
      </c>
      <c r="E25" s="8" t="s">
        <v>20</v>
      </c>
      <c r="F25" s="4">
        <v>23</v>
      </c>
      <c r="G25" s="8" t="s">
        <v>20</v>
      </c>
      <c r="H25" s="4" t="s">
        <v>21</v>
      </c>
      <c r="I25" s="4"/>
      <c r="J25" s="4" t="s">
        <v>101</v>
      </c>
      <c r="K25" s="4">
        <v>25</v>
      </c>
      <c r="L25" s="4">
        <v>29</v>
      </c>
      <c r="M25" s="4"/>
      <c r="N25" s="4" t="s">
        <v>34</v>
      </c>
      <c r="O25" s="4" t="s">
        <v>39</v>
      </c>
      <c r="P25" s="4" t="s">
        <v>102</v>
      </c>
      <c r="Q25" s="4" t="s">
        <v>103</v>
      </c>
    </row>
    <row r="26" spans="1:21" ht="15.75" customHeight="1" x14ac:dyDescent="0.15">
      <c r="A26" s="4" t="s">
        <v>18</v>
      </c>
      <c r="B26" s="4" t="s">
        <v>104</v>
      </c>
      <c r="C26" s="5">
        <v>3.01</v>
      </c>
      <c r="E26" s="8" t="s">
        <v>20</v>
      </c>
      <c r="F26" s="4">
        <v>24</v>
      </c>
      <c r="G26" s="8" t="s">
        <v>20</v>
      </c>
      <c r="H26" s="4" t="s">
        <v>28</v>
      </c>
      <c r="J26" s="4" t="s">
        <v>105</v>
      </c>
      <c r="K26" s="4">
        <v>43</v>
      </c>
      <c r="L26" s="4">
        <v>25</v>
      </c>
      <c r="M26" s="4"/>
      <c r="N26" s="4" t="s">
        <v>106</v>
      </c>
      <c r="O26" s="4" t="s">
        <v>39</v>
      </c>
      <c r="P26" s="4" t="s">
        <v>35</v>
      </c>
      <c r="Q26" s="4" t="s">
        <v>40</v>
      </c>
      <c r="U26" s="4" t="s">
        <v>107</v>
      </c>
    </row>
    <row r="27" spans="1:21" ht="15.75" customHeight="1" x14ac:dyDescent="0.15">
      <c r="A27" s="4" t="s">
        <v>18</v>
      </c>
      <c r="B27" s="4" t="s">
        <v>108</v>
      </c>
      <c r="C27" s="6">
        <v>45381</v>
      </c>
      <c r="D27" s="7">
        <v>0.45833333333333331</v>
      </c>
      <c r="E27" s="8" t="s">
        <v>20</v>
      </c>
      <c r="F27" s="4">
        <v>25</v>
      </c>
      <c r="G27" s="8" t="s">
        <v>20</v>
      </c>
      <c r="H27" s="4" t="s">
        <v>21</v>
      </c>
      <c r="I27" s="4" t="s">
        <v>109</v>
      </c>
      <c r="J27" s="4" t="s">
        <v>110</v>
      </c>
      <c r="K27" s="4">
        <v>12</v>
      </c>
      <c r="L27" s="4">
        <v>31</v>
      </c>
      <c r="M27" s="4">
        <f>IF(H27="m",1,0)</f>
        <v>0</v>
      </c>
      <c r="N27" s="4" t="s">
        <v>44</v>
      </c>
    </row>
    <row r="28" spans="1:21" ht="15.75" customHeight="1" x14ac:dyDescent="0.15">
      <c r="A28" s="4" t="s">
        <v>26</v>
      </c>
      <c r="B28" s="4" t="s">
        <v>111</v>
      </c>
      <c r="C28" s="4">
        <v>3.08</v>
      </c>
      <c r="D28" s="7">
        <v>0.41666666666666669</v>
      </c>
      <c r="E28" s="8" t="s">
        <v>20</v>
      </c>
      <c r="F28" s="4">
        <v>26</v>
      </c>
      <c r="G28" s="8" t="s">
        <v>20</v>
      </c>
      <c r="H28" s="4" t="s">
        <v>28</v>
      </c>
      <c r="I28" s="4" t="s">
        <v>112</v>
      </c>
      <c r="J28" s="4" t="s">
        <v>113</v>
      </c>
      <c r="K28" s="4">
        <v>18</v>
      </c>
      <c r="L28" s="4">
        <v>32</v>
      </c>
      <c r="M28" s="4">
        <f>IF(H28="m",1,0)</f>
        <v>1</v>
      </c>
      <c r="N28" s="4" t="s">
        <v>34</v>
      </c>
      <c r="P28" s="4" t="s">
        <v>35</v>
      </c>
      <c r="Q28" s="4" t="s">
        <v>40</v>
      </c>
    </row>
    <row r="29" spans="1:21" ht="15.75" customHeight="1" x14ac:dyDescent="0.15">
      <c r="A29" s="4" t="s">
        <v>26</v>
      </c>
      <c r="B29" s="4" t="s">
        <v>114</v>
      </c>
      <c r="C29" s="5">
        <v>3.05</v>
      </c>
      <c r="E29" s="8" t="s">
        <v>20</v>
      </c>
      <c r="F29" s="4">
        <v>27</v>
      </c>
      <c r="G29" s="8" t="s">
        <v>20</v>
      </c>
      <c r="H29" s="4" t="s">
        <v>28</v>
      </c>
      <c r="I29" s="4" t="s">
        <v>115</v>
      </c>
      <c r="J29" s="4" t="s">
        <v>116</v>
      </c>
      <c r="K29" s="4">
        <v>23</v>
      </c>
      <c r="L29" s="4">
        <v>31</v>
      </c>
      <c r="M29" s="4"/>
      <c r="N29" s="4" t="s">
        <v>34</v>
      </c>
      <c r="O29" s="4" t="s">
        <v>39</v>
      </c>
      <c r="P29" s="4" t="s">
        <v>35</v>
      </c>
      <c r="Q29" s="4" t="s">
        <v>40</v>
      </c>
    </row>
    <row r="30" spans="1:21" ht="15.75" customHeight="1" x14ac:dyDescent="0.15">
      <c r="A30" s="4" t="s">
        <v>18</v>
      </c>
      <c r="B30" s="4" t="s">
        <v>117</v>
      </c>
      <c r="C30" s="4">
        <v>3.11</v>
      </c>
      <c r="D30" s="7">
        <v>0.39583333333333331</v>
      </c>
      <c r="E30" s="11" t="s">
        <v>81</v>
      </c>
      <c r="F30" s="4"/>
      <c r="G30" s="11" t="s">
        <v>81</v>
      </c>
      <c r="H30" s="4" t="s">
        <v>21</v>
      </c>
      <c r="I30" s="4" t="s">
        <v>118</v>
      </c>
      <c r="J30" s="4" t="s">
        <v>119</v>
      </c>
      <c r="K30" s="4">
        <v>12</v>
      </c>
      <c r="L30" s="4">
        <v>29</v>
      </c>
      <c r="M30" s="4"/>
      <c r="N30" s="4" t="s">
        <v>120</v>
      </c>
      <c r="P30" s="4" t="s">
        <v>35</v>
      </c>
    </row>
    <row r="31" spans="1:21" ht="15.75" customHeight="1" x14ac:dyDescent="0.15">
      <c r="A31" s="4" t="s">
        <v>26</v>
      </c>
      <c r="B31" s="4" t="s">
        <v>121</v>
      </c>
      <c r="C31" s="5">
        <v>3.01</v>
      </c>
      <c r="E31" s="4" t="s">
        <v>67</v>
      </c>
      <c r="F31" s="4">
        <v>28</v>
      </c>
      <c r="G31" s="13" t="s">
        <v>67</v>
      </c>
      <c r="H31" s="4" t="s">
        <v>21</v>
      </c>
      <c r="I31" s="4" t="s">
        <v>107</v>
      </c>
      <c r="J31" s="4" t="s">
        <v>122</v>
      </c>
      <c r="K31" s="4">
        <v>24</v>
      </c>
      <c r="L31" s="4">
        <v>18</v>
      </c>
      <c r="M31" s="4">
        <f>IF(H31="m",1,0)</f>
        <v>0</v>
      </c>
      <c r="N31" s="4" t="s">
        <v>34</v>
      </c>
      <c r="O31" s="4" t="s">
        <v>39</v>
      </c>
      <c r="P31" s="4" t="s">
        <v>35</v>
      </c>
      <c r="Q31" s="4" t="s">
        <v>40</v>
      </c>
    </row>
    <row r="32" spans="1:21" ht="15.75" customHeight="1" x14ac:dyDescent="0.15">
      <c r="A32" s="4" t="s">
        <v>26</v>
      </c>
      <c r="B32" s="4" t="s">
        <v>123</v>
      </c>
      <c r="C32" s="5">
        <v>2.2799999999999998</v>
      </c>
      <c r="D32" s="7">
        <v>0.4375</v>
      </c>
      <c r="E32" s="8" t="s">
        <v>20</v>
      </c>
      <c r="F32" s="4">
        <v>29</v>
      </c>
      <c r="G32" s="8" t="s">
        <v>20</v>
      </c>
      <c r="H32" s="4" t="s">
        <v>28</v>
      </c>
      <c r="I32" s="4"/>
      <c r="J32" s="4" t="s">
        <v>124</v>
      </c>
      <c r="K32" s="4">
        <v>40</v>
      </c>
      <c r="L32" s="4">
        <v>26</v>
      </c>
      <c r="M32" s="4"/>
      <c r="N32" s="4" t="s">
        <v>24</v>
      </c>
      <c r="O32" s="4" t="s">
        <v>39</v>
      </c>
      <c r="P32" s="4" t="s">
        <v>102</v>
      </c>
      <c r="Q32" s="4" t="s">
        <v>103</v>
      </c>
    </row>
    <row r="33" spans="1:16" ht="15.75" customHeight="1" x14ac:dyDescent="0.15">
      <c r="A33" s="4" t="s">
        <v>26</v>
      </c>
      <c r="B33" s="4" t="s">
        <v>125</v>
      </c>
      <c r="C33" s="4">
        <v>3.12</v>
      </c>
      <c r="D33" s="7">
        <v>0.66666666666666663</v>
      </c>
      <c r="E33" s="8" t="s">
        <v>20</v>
      </c>
      <c r="F33" s="4">
        <v>30</v>
      </c>
      <c r="G33" s="8" t="s">
        <v>20</v>
      </c>
      <c r="H33" s="4" t="s">
        <v>28</v>
      </c>
      <c r="I33" s="4" t="s">
        <v>126</v>
      </c>
      <c r="J33" s="4" t="s">
        <v>127</v>
      </c>
      <c r="K33" s="4">
        <v>18</v>
      </c>
      <c r="L33" s="4">
        <v>59</v>
      </c>
      <c r="M33" s="4">
        <f>IF(H33="m",1,0)</f>
        <v>1</v>
      </c>
      <c r="N33" s="4" t="s">
        <v>34</v>
      </c>
      <c r="P33" s="4" t="s">
        <v>35</v>
      </c>
    </row>
    <row r="34" spans="1:16" ht="15.75" customHeight="1" x14ac:dyDescent="0.15">
      <c r="A34" s="4" t="s">
        <v>26</v>
      </c>
      <c r="B34" s="4" t="s">
        <v>128</v>
      </c>
      <c r="C34" s="4">
        <v>3.11</v>
      </c>
      <c r="D34" s="7">
        <v>0.58333333333333337</v>
      </c>
      <c r="E34" s="4" t="s">
        <v>67</v>
      </c>
      <c r="F34" s="4">
        <v>31</v>
      </c>
      <c r="G34" s="13" t="s">
        <v>67</v>
      </c>
      <c r="H34" s="4" t="s">
        <v>21</v>
      </c>
      <c r="I34" s="4" t="s">
        <v>129</v>
      </c>
      <c r="J34" s="4" t="s">
        <v>130</v>
      </c>
      <c r="K34" s="4">
        <v>-24</v>
      </c>
      <c r="L34" s="4">
        <v>22</v>
      </c>
      <c r="M34" s="4">
        <f>IF(H34="m",1,0)</f>
        <v>0</v>
      </c>
      <c r="N34" s="4" t="s">
        <v>44</v>
      </c>
      <c r="P34" s="4" t="s">
        <v>35</v>
      </c>
    </row>
    <row r="35" spans="1:16" ht="15.75" customHeight="1" x14ac:dyDescent="0.15">
      <c r="A35" s="4" t="s">
        <v>18</v>
      </c>
      <c r="B35" s="4" t="s">
        <v>131</v>
      </c>
      <c r="C35" s="4">
        <v>3.14</v>
      </c>
      <c r="D35" s="9">
        <v>0.5625</v>
      </c>
      <c r="E35" s="8" t="s">
        <v>20</v>
      </c>
      <c r="F35" s="4">
        <v>32</v>
      </c>
      <c r="G35" s="8" t="s">
        <v>20</v>
      </c>
      <c r="H35" s="4" t="s">
        <v>21</v>
      </c>
      <c r="J35" s="4" t="s">
        <v>132</v>
      </c>
      <c r="K35" s="4">
        <v>16</v>
      </c>
      <c r="L35" s="4">
        <v>36</v>
      </c>
      <c r="M35" s="4">
        <f>IF(H35="m",1,0)</f>
        <v>0</v>
      </c>
      <c r="N35" s="4" t="s">
        <v>24</v>
      </c>
      <c r="P35" s="4" t="s">
        <v>35</v>
      </c>
    </row>
    <row r="36" spans="1:16" ht="15.75" customHeight="1" x14ac:dyDescent="0.15">
      <c r="A36" s="4" t="s">
        <v>26</v>
      </c>
      <c r="B36" s="4" t="s">
        <v>133</v>
      </c>
      <c r="C36" s="6">
        <v>45381</v>
      </c>
      <c r="D36" s="7">
        <v>0.52083333333333337</v>
      </c>
      <c r="E36" s="8" t="s">
        <v>20</v>
      </c>
      <c r="F36" s="4">
        <v>33</v>
      </c>
      <c r="G36" s="8" t="s">
        <v>20</v>
      </c>
      <c r="H36" s="4" t="s">
        <v>21</v>
      </c>
      <c r="I36" s="4" t="s">
        <v>25</v>
      </c>
      <c r="J36" s="4" t="s">
        <v>134</v>
      </c>
      <c r="K36" s="4">
        <v>18</v>
      </c>
      <c r="L36" s="4">
        <v>23</v>
      </c>
      <c r="M36" s="4"/>
      <c r="N36" s="4" t="s">
        <v>44</v>
      </c>
    </row>
    <row r="37" spans="1:16" ht="15.75" customHeight="1" x14ac:dyDescent="0.15">
      <c r="A37" s="4" t="s">
        <v>18</v>
      </c>
      <c r="B37" s="4" t="s">
        <v>135</v>
      </c>
      <c r="C37" s="4">
        <v>3.12</v>
      </c>
      <c r="D37" s="7">
        <v>0.41666666666666669</v>
      </c>
      <c r="E37" s="8" t="s">
        <v>20</v>
      </c>
      <c r="F37" s="4">
        <v>34</v>
      </c>
      <c r="G37" s="8" t="s">
        <v>20</v>
      </c>
      <c r="H37" s="4" t="s">
        <v>21</v>
      </c>
      <c r="J37" s="4" t="s">
        <v>136</v>
      </c>
      <c r="K37" s="4">
        <v>19</v>
      </c>
      <c r="L37" s="4">
        <v>22</v>
      </c>
      <c r="M37" s="4">
        <f>IF(H37="m",1,0)</f>
        <v>0</v>
      </c>
      <c r="N37" s="4" t="s">
        <v>44</v>
      </c>
      <c r="P37" s="4" t="s">
        <v>35</v>
      </c>
    </row>
    <row r="38" spans="1:16" ht="15.75" customHeight="1" x14ac:dyDescent="0.15">
      <c r="A38" s="4" t="s">
        <v>26</v>
      </c>
      <c r="B38" s="4" t="s">
        <v>137</v>
      </c>
      <c r="C38" s="4">
        <v>3.11</v>
      </c>
      <c r="D38" s="7">
        <v>0.45833333333333331</v>
      </c>
      <c r="E38" s="11" t="s">
        <v>81</v>
      </c>
      <c r="F38" s="4"/>
      <c r="G38" s="11" t="s">
        <v>81</v>
      </c>
      <c r="H38" s="4" t="s">
        <v>28</v>
      </c>
      <c r="I38" s="4" t="s">
        <v>138</v>
      </c>
      <c r="J38" s="4" t="s">
        <v>139</v>
      </c>
      <c r="K38" s="4">
        <v>42</v>
      </c>
      <c r="L38" s="4">
        <v>19</v>
      </c>
      <c r="M38" s="4">
        <f>IF(H38="m",1,0)</f>
        <v>1</v>
      </c>
      <c r="N38" s="4" t="s">
        <v>44</v>
      </c>
      <c r="P38" s="4" t="s">
        <v>35</v>
      </c>
    </row>
    <row r="39" spans="1:16" ht="15.75" customHeight="1" x14ac:dyDescent="0.15">
      <c r="A39" s="4"/>
      <c r="B39" s="4"/>
      <c r="C39" s="4"/>
      <c r="D39" s="7"/>
      <c r="E39" s="11"/>
      <c r="F39" s="4"/>
      <c r="G39" s="4"/>
      <c r="H39" s="4"/>
      <c r="I39" s="4"/>
      <c r="J39" s="4"/>
      <c r="K39" s="4"/>
      <c r="L39" s="4"/>
      <c r="M39" s="4">
        <f>SUM(M2:M38)</f>
        <v>9</v>
      </c>
      <c r="N39" s="4"/>
      <c r="P39" s="4"/>
    </row>
    <row r="42" spans="1:16" ht="15.75" customHeight="1" x14ac:dyDescent="0.15">
      <c r="H42" s="4" t="s">
        <v>140</v>
      </c>
      <c r="M42" s="4"/>
      <c r="N42" s="4">
        <v>20</v>
      </c>
    </row>
    <row r="43" spans="1:16" ht="15.75" customHeight="1" x14ac:dyDescent="0.15">
      <c r="H43" s="4" t="s">
        <v>24</v>
      </c>
      <c r="M43" s="4"/>
      <c r="N43" s="4">
        <v>6</v>
      </c>
    </row>
    <row r="44" spans="1:16" ht="15.75" customHeight="1" x14ac:dyDescent="0.15">
      <c r="H44" s="4" t="s">
        <v>34</v>
      </c>
      <c r="M44" s="4"/>
      <c r="N44" s="4">
        <v>11</v>
      </c>
    </row>
    <row r="45" spans="1:16" ht="15.75" customHeight="1" x14ac:dyDescent="0.15">
      <c r="H45" s="4" t="s">
        <v>38</v>
      </c>
      <c r="M45" s="4"/>
      <c r="N45" s="4">
        <v>1</v>
      </c>
    </row>
    <row r="49" spans="5:13" ht="15.75" customHeight="1" x14ac:dyDescent="0.15">
      <c r="E49" s="8" t="s">
        <v>141</v>
      </c>
      <c r="H49" s="4" t="s">
        <v>142</v>
      </c>
      <c r="J49" s="4" t="s">
        <v>143</v>
      </c>
      <c r="K49" s="4" t="s">
        <v>144</v>
      </c>
      <c r="L49" s="4">
        <f>ROUND(AVERAGE(L2:L18,L20:L29,L31:L38),2)</f>
        <v>27.91</v>
      </c>
      <c r="M49" s="4">
        <f>ROUND(_xlfn.STDEV.S(L2:L18,L20:L29,L31:L38),2)</f>
        <v>9.81</v>
      </c>
    </row>
  </sheetData>
  <conditionalFormatting sqref="A2:A13 A15 A17:A23 A25:A48">
    <cfRule type="containsText" dxfId="1" priority="1" operator="containsText" text="a">
      <formula>NOT(ISERROR(SEARCH(("a"),(A2))))</formula>
    </cfRule>
  </conditionalFormatting>
  <conditionalFormatting sqref="A2:A13 A15:A48">
    <cfRule type="containsText" dxfId="0" priority="2" operator="containsText" text="b">
      <formula>NOT(ISERROR(SEARCH(("b"),(A2))))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0"/>
  <sheetViews>
    <sheetView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4"/>
      <c r="B1" s="4" t="s">
        <v>145</v>
      </c>
      <c r="C1" s="4" t="s">
        <v>146</v>
      </c>
      <c r="D1" s="4" t="s">
        <v>147</v>
      </c>
      <c r="E1" s="4" t="s">
        <v>148</v>
      </c>
      <c r="F1" s="8"/>
    </row>
    <row r="2" spans="1:6" ht="15.75" customHeight="1" x14ac:dyDescent="0.15">
      <c r="A2" s="4" t="s">
        <v>19</v>
      </c>
      <c r="B2" s="4">
        <v>1</v>
      </c>
      <c r="C2" s="4">
        <v>1</v>
      </c>
      <c r="D2" s="4">
        <v>1</v>
      </c>
      <c r="E2" s="4">
        <v>1</v>
      </c>
    </row>
    <row r="3" spans="1:6" ht="15.75" customHeight="1" x14ac:dyDescent="0.15">
      <c r="A3" s="4" t="s">
        <v>27</v>
      </c>
      <c r="B3" s="4">
        <v>1</v>
      </c>
      <c r="C3" s="4">
        <v>1</v>
      </c>
      <c r="D3" s="4">
        <v>1</v>
      </c>
      <c r="E3" s="4">
        <v>1</v>
      </c>
    </row>
    <row r="4" spans="1:6" ht="15.75" customHeight="1" x14ac:dyDescent="0.15">
      <c r="A4" s="4" t="s">
        <v>31</v>
      </c>
      <c r="B4" s="4">
        <v>1</v>
      </c>
      <c r="C4" s="4">
        <v>1</v>
      </c>
      <c r="D4" s="4">
        <v>1</v>
      </c>
      <c r="E4" s="4">
        <v>1</v>
      </c>
    </row>
    <row r="5" spans="1:6" ht="15.75" customHeight="1" x14ac:dyDescent="0.15">
      <c r="A5" s="4" t="s">
        <v>36</v>
      </c>
      <c r="B5" s="4">
        <v>1</v>
      </c>
      <c r="C5" s="4">
        <v>1</v>
      </c>
      <c r="D5" s="4">
        <v>1</v>
      </c>
      <c r="E5" s="4">
        <v>1</v>
      </c>
    </row>
    <row r="6" spans="1:6" ht="15.75" customHeight="1" x14ac:dyDescent="0.15">
      <c r="A6" s="4" t="s">
        <v>41</v>
      </c>
      <c r="B6" s="4">
        <v>1</v>
      </c>
      <c r="C6" s="4">
        <v>1</v>
      </c>
      <c r="D6" s="4">
        <v>1</v>
      </c>
      <c r="E6" s="4">
        <v>1</v>
      </c>
    </row>
    <row r="7" spans="1:6" ht="15.75" customHeight="1" x14ac:dyDescent="0.15">
      <c r="A7" s="4" t="s">
        <v>149</v>
      </c>
      <c r="B7" s="4">
        <v>1</v>
      </c>
      <c r="C7" s="4">
        <v>1</v>
      </c>
      <c r="D7" s="4">
        <v>1</v>
      </c>
      <c r="E7" s="4">
        <v>1</v>
      </c>
    </row>
    <row r="8" spans="1:6" ht="15.75" customHeight="1" x14ac:dyDescent="0.15">
      <c r="A8" s="4" t="s">
        <v>49</v>
      </c>
      <c r="B8" s="4">
        <v>1</v>
      </c>
      <c r="C8" s="4">
        <v>1</v>
      </c>
      <c r="D8" s="4">
        <v>1</v>
      </c>
      <c r="E8" s="4">
        <v>1</v>
      </c>
    </row>
    <row r="9" spans="1:6" ht="15.75" customHeight="1" x14ac:dyDescent="0.15">
      <c r="A9" s="4" t="s">
        <v>52</v>
      </c>
      <c r="B9" s="4">
        <v>1</v>
      </c>
      <c r="C9" s="4">
        <v>1</v>
      </c>
      <c r="D9" s="4">
        <v>1</v>
      </c>
      <c r="E9" s="4">
        <v>1</v>
      </c>
    </row>
    <row r="10" spans="1:6" ht="15.75" customHeight="1" x14ac:dyDescent="0.15">
      <c r="A10" s="4" t="s">
        <v>54</v>
      </c>
      <c r="B10" s="4">
        <v>1</v>
      </c>
      <c r="C10" s="4">
        <v>1</v>
      </c>
      <c r="D10" s="4">
        <v>1</v>
      </c>
      <c r="E10" s="4">
        <v>1</v>
      </c>
    </row>
    <row r="11" spans="1:6" ht="15.75" customHeight="1" x14ac:dyDescent="0.15">
      <c r="A11" s="4" t="s">
        <v>57</v>
      </c>
      <c r="B11" s="4">
        <v>1</v>
      </c>
      <c r="C11" s="4">
        <v>1</v>
      </c>
      <c r="D11" s="4">
        <v>1</v>
      </c>
      <c r="E11" s="4">
        <v>1</v>
      </c>
    </row>
    <row r="12" spans="1:6" ht="15.75" customHeight="1" x14ac:dyDescent="0.15">
      <c r="A12" s="4" t="s">
        <v>61</v>
      </c>
      <c r="B12" s="4">
        <v>1</v>
      </c>
      <c r="C12" s="4">
        <v>1</v>
      </c>
      <c r="D12" s="4">
        <v>1</v>
      </c>
      <c r="E12" s="4">
        <v>1</v>
      </c>
    </row>
    <row r="13" spans="1:6" ht="15.75" customHeight="1" x14ac:dyDescent="0.15">
      <c r="A13" s="4" t="s">
        <v>150</v>
      </c>
      <c r="B13" s="4">
        <v>1</v>
      </c>
      <c r="C13" s="4">
        <v>1</v>
      </c>
      <c r="D13" s="4">
        <v>1</v>
      </c>
      <c r="E13" s="4">
        <v>1</v>
      </c>
    </row>
    <row r="14" spans="1:6" ht="15.75" customHeight="1" x14ac:dyDescent="0.15">
      <c r="A14" s="4" t="s">
        <v>66</v>
      </c>
      <c r="B14" s="4">
        <v>1</v>
      </c>
      <c r="C14" s="4">
        <v>1</v>
      </c>
      <c r="D14" s="4">
        <v>1</v>
      </c>
      <c r="E14" s="4">
        <v>1</v>
      </c>
    </row>
    <row r="15" spans="1:6" ht="15.75" customHeight="1" x14ac:dyDescent="0.15">
      <c r="A15" s="4" t="s">
        <v>69</v>
      </c>
      <c r="B15" s="4">
        <v>1</v>
      </c>
      <c r="C15" s="4">
        <v>1</v>
      </c>
      <c r="D15" s="4">
        <v>1</v>
      </c>
      <c r="E15" s="4">
        <v>1</v>
      </c>
    </row>
    <row r="16" spans="1:6" ht="15.75" customHeight="1" x14ac:dyDescent="0.15">
      <c r="A16" s="4" t="s">
        <v>71</v>
      </c>
      <c r="B16" s="4">
        <v>1</v>
      </c>
      <c r="C16" s="4">
        <v>1</v>
      </c>
      <c r="D16" s="4">
        <v>1</v>
      </c>
      <c r="E16" s="4">
        <v>1</v>
      </c>
    </row>
    <row r="17" spans="1:5" ht="15.75" customHeight="1" x14ac:dyDescent="0.15">
      <c r="A17" s="4" t="s">
        <v>73</v>
      </c>
      <c r="B17" s="4">
        <v>1</v>
      </c>
      <c r="C17" s="4">
        <v>1</v>
      </c>
      <c r="D17" s="4">
        <v>1</v>
      </c>
      <c r="E17" s="4">
        <v>1</v>
      </c>
    </row>
    <row r="18" spans="1:5" ht="15.75" customHeight="1" x14ac:dyDescent="0.15">
      <c r="A18" s="4" t="s">
        <v>77</v>
      </c>
      <c r="B18" s="4">
        <v>1</v>
      </c>
      <c r="C18" s="4">
        <v>1</v>
      </c>
      <c r="D18" s="4">
        <v>1</v>
      </c>
      <c r="E18" s="4">
        <v>1</v>
      </c>
    </row>
    <row r="19" spans="1:5" ht="15.75" customHeight="1" x14ac:dyDescent="0.15">
      <c r="A19" s="4" t="s">
        <v>80</v>
      </c>
      <c r="B19" s="4">
        <v>1</v>
      </c>
      <c r="C19" s="4">
        <v>1</v>
      </c>
      <c r="D19" s="4">
        <v>1</v>
      </c>
      <c r="E19" s="4">
        <v>1</v>
      </c>
    </row>
    <row r="20" spans="1:5" ht="15.75" customHeight="1" x14ac:dyDescent="0.15">
      <c r="A20" s="4" t="s">
        <v>84</v>
      </c>
      <c r="B20" s="4">
        <v>1</v>
      </c>
      <c r="C20" s="4">
        <v>1</v>
      </c>
      <c r="D20" s="4">
        <v>1</v>
      </c>
      <c r="E20" s="4">
        <v>1</v>
      </c>
    </row>
    <row r="21" spans="1:5" ht="15.75" customHeight="1" x14ac:dyDescent="0.15">
      <c r="A21" s="4" t="s">
        <v>88</v>
      </c>
      <c r="B21" s="4">
        <v>1</v>
      </c>
      <c r="C21" s="4">
        <v>1</v>
      </c>
      <c r="D21" s="4">
        <v>1</v>
      </c>
      <c r="E21" s="4">
        <v>1</v>
      </c>
    </row>
    <row r="22" spans="1:5" ht="15.75" customHeight="1" x14ac:dyDescent="0.15">
      <c r="A22" s="4" t="s">
        <v>91</v>
      </c>
      <c r="B22" s="4">
        <v>1</v>
      </c>
      <c r="C22" s="4">
        <v>1</v>
      </c>
      <c r="D22" s="4">
        <v>1</v>
      </c>
      <c r="E22" s="4">
        <v>1</v>
      </c>
    </row>
    <row r="23" spans="1:5" ht="15.75" customHeight="1" x14ac:dyDescent="0.15">
      <c r="A23" s="4" t="s">
        <v>94</v>
      </c>
      <c r="B23" s="4">
        <v>1</v>
      </c>
      <c r="C23" s="4">
        <v>1</v>
      </c>
      <c r="D23" s="4">
        <v>1</v>
      </c>
      <c r="E23" s="4">
        <v>1</v>
      </c>
    </row>
    <row r="24" spans="1:5" ht="15.75" customHeight="1" x14ac:dyDescent="0.15">
      <c r="A24" s="4" t="s">
        <v>97</v>
      </c>
      <c r="B24" s="4">
        <v>1</v>
      </c>
      <c r="C24" s="4">
        <v>1</v>
      </c>
      <c r="D24" s="4">
        <v>1</v>
      </c>
      <c r="E24" s="4">
        <v>1</v>
      </c>
    </row>
    <row r="25" spans="1:5" ht="15.75" customHeight="1" x14ac:dyDescent="0.15">
      <c r="A25" s="4" t="s">
        <v>100</v>
      </c>
      <c r="B25" s="4">
        <v>1</v>
      </c>
      <c r="C25" s="4">
        <v>1</v>
      </c>
      <c r="D25" s="4">
        <v>1</v>
      </c>
      <c r="E25" s="4">
        <v>1</v>
      </c>
    </row>
    <row r="26" spans="1:5" ht="15.75" customHeight="1" x14ac:dyDescent="0.15">
      <c r="A26" s="4" t="s">
        <v>104</v>
      </c>
      <c r="B26" s="4">
        <v>1</v>
      </c>
      <c r="C26" s="4">
        <v>1</v>
      </c>
      <c r="D26" s="4">
        <v>1</v>
      </c>
      <c r="E26" s="4">
        <v>1</v>
      </c>
    </row>
    <row r="27" spans="1:5" ht="15.75" customHeight="1" x14ac:dyDescent="0.15">
      <c r="A27" s="4" t="s">
        <v>151</v>
      </c>
      <c r="B27" s="4">
        <v>1</v>
      </c>
      <c r="C27" s="4">
        <v>1</v>
      </c>
      <c r="D27" s="4">
        <v>1</v>
      </c>
      <c r="E27" s="4">
        <v>1</v>
      </c>
    </row>
    <row r="28" spans="1:5" ht="15.75" customHeight="1" x14ac:dyDescent="0.15">
      <c r="A28" s="4" t="s">
        <v>111</v>
      </c>
      <c r="B28" s="4">
        <v>1</v>
      </c>
      <c r="C28" s="4">
        <v>1</v>
      </c>
      <c r="D28" s="4">
        <v>1</v>
      </c>
      <c r="E28" s="4">
        <v>1</v>
      </c>
    </row>
    <row r="29" spans="1:5" ht="15.75" customHeight="1" x14ac:dyDescent="0.15">
      <c r="A29" s="4" t="s">
        <v>152</v>
      </c>
      <c r="B29" s="4">
        <v>1</v>
      </c>
      <c r="C29" s="4">
        <v>1</v>
      </c>
      <c r="D29" s="4">
        <v>1</v>
      </c>
      <c r="E29" s="4">
        <v>1</v>
      </c>
    </row>
    <row r="30" spans="1:5" ht="15.75" customHeight="1" x14ac:dyDescent="0.15">
      <c r="A30" s="4" t="s">
        <v>117</v>
      </c>
      <c r="B30" s="4">
        <v>1</v>
      </c>
      <c r="C30" s="4">
        <v>1</v>
      </c>
      <c r="D30" s="4">
        <v>1</v>
      </c>
      <c r="E30" s="4">
        <v>1</v>
      </c>
    </row>
    <row r="31" spans="1:5" ht="15.75" customHeight="1" x14ac:dyDescent="0.15">
      <c r="A31" s="4" t="s">
        <v>121</v>
      </c>
      <c r="B31" s="4">
        <v>1</v>
      </c>
      <c r="C31" s="4">
        <v>1</v>
      </c>
      <c r="D31" s="4">
        <v>1</v>
      </c>
      <c r="E31" s="4">
        <v>1</v>
      </c>
    </row>
    <row r="32" spans="1:5" ht="15.75" customHeight="1" x14ac:dyDescent="0.15">
      <c r="A32" s="4" t="s">
        <v>123</v>
      </c>
      <c r="B32" s="4">
        <v>1</v>
      </c>
      <c r="C32" s="4">
        <v>1</v>
      </c>
      <c r="D32" s="4">
        <v>1</v>
      </c>
      <c r="E32" s="4">
        <v>1</v>
      </c>
    </row>
    <row r="33" spans="1:5" ht="15.75" customHeight="1" x14ac:dyDescent="0.15">
      <c r="A33" s="4" t="s">
        <v>125</v>
      </c>
      <c r="B33" s="4">
        <v>1</v>
      </c>
      <c r="C33" s="4">
        <v>1</v>
      </c>
      <c r="D33" s="4">
        <v>1</v>
      </c>
      <c r="E33" s="4">
        <v>1</v>
      </c>
    </row>
    <row r="34" spans="1:5" ht="15.75" customHeight="1" x14ac:dyDescent="0.15">
      <c r="A34" s="4" t="s">
        <v>128</v>
      </c>
      <c r="B34" s="4">
        <v>1</v>
      </c>
      <c r="C34" s="4">
        <v>1</v>
      </c>
      <c r="D34" s="4">
        <v>1</v>
      </c>
      <c r="E34" s="4">
        <v>1</v>
      </c>
    </row>
    <row r="35" spans="1:5" ht="15.75" customHeight="1" x14ac:dyDescent="0.15">
      <c r="A35" s="4" t="s">
        <v>131</v>
      </c>
      <c r="B35" s="4">
        <v>1</v>
      </c>
      <c r="C35" s="4">
        <v>1</v>
      </c>
      <c r="D35" s="4">
        <v>1</v>
      </c>
      <c r="E35" s="4">
        <v>1</v>
      </c>
    </row>
    <row r="36" spans="1:5" ht="15.75" customHeight="1" x14ac:dyDescent="0.15">
      <c r="A36" s="4" t="s">
        <v>133</v>
      </c>
      <c r="B36" s="4">
        <v>1</v>
      </c>
      <c r="C36" s="4">
        <v>1</v>
      </c>
      <c r="D36" s="4">
        <v>1</v>
      </c>
      <c r="E36" s="4">
        <v>1</v>
      </c>
    </row>
    <row r="37" spans="1:5" ht="15.75" customHeight="1" x14ac:dyDescent="0.15">
      <c r="A37" s="4" t="s">
        <v>135</v>
      </c>
      <c r="B37" s="4">
        <v>1</v>
      </c>
      <c r="C37" s="4">
        <v>1</v>
      </c>
      <c r="D37" s="4">
        <v>1</v>
      </c>
      <c r="E37" s="4">
        <v>1</v>
      </c>
    </row>
    <row r="38" spans="1:5" ht="15.75" customHeight="1" x14ac:dyDescent="0.15">
      <c r="A38" s="4" t="s">
        <v>137</v>
      </c>
      <c r="B38" s="4">
        <v>1</v>
      </c>
      <c r="C38" s="4">
        <v>1</v>
      </c>
      <c r="D38" s="4">
        <v>1</v>
      </c>
      <c r="E38" s="4">
        <v>1</v>
      </c>
    </row>
    <row r="39" spans="1:5" ht="15.75" customHeight="1" x14ac:dyDescent="0.15">
      <c r="A39" s="4"/>
      <c r="B39" s="4"/>
      <c r="C39" s="4"/>
      <c r="D39" s="4"/>
    </row>
    <row r="40" spans="1:5" ht="15.75" customHeight="1" x14ac:dyDescent="0.15">
      <c r="A40" s="4"/>
      <c r="B40" s="4"/>
      <c r="C40" s="4"/>
      <c r="D4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8"/>
  <sheetViews>
    <sheetView workbookViewId="0"/>
  </sheetViews>
  <sheetFormatPr baseColWidth="10" defaultColWidth="12.6640625" defaultRowHeight="15.75" customHeight="1" x14ac:dyDescent="0.15"/>
  <cols>
    <col min="2" max="3" width="30.33203125" customWidth="1"/>
    <col min="4" max="4" width="40.1640625" customWidth="1"/>
  </cols>
  <sheetData>
    <row r="1" spans="1:9" ht="15.75" customHeight="1" x14ac:dyDescent="0.15">
      <c r="A1" s="4" t="s">
        <v>153</v>
      </c>
      <c r="B1" s="4" t="s">
        <v>154</v>
      </c>
      <c r="C1" s="4" t="s">
        <v>12</v>
      </c>
      <c r="D1" s="4" t="s">
        <v>155</v>
      </c>
      <c r="E1" s="4" t="s">
        <v>156</v>
      </c>
      <c r="F1" s="4" t="s">
        <v>157</v>
      </c>
      <c r="G1" s="4" t="s">
        <v>158</v>
      </c>
      <c r="H1" s="4" t="s">
        <v>159</v>
      </c>
      <c r="I1" s="4" t="s">
        <v>160</v>
      </c>
    </row>
    <row r="2" spans="1:9" ht="15.75" customHeight="1" x14ac:dyDescent="0.15">
      <c r="A2" s="4" t="s">
        <v>161</v>
      </c>
      <c r="B2" s="4" t="s">
        <v>81</v>
      </c>
      <c r="C2" s="4" t="s">
        <v>162</v>
      </c>
      <c r="D2" s="4" t="s">
        <v>163</v>
      </c>
      <c r="F2" s="4"/>
    </row>
    <row r="3" spans="1:9" ht="15.75" customHeight="1" x14ac:dyDescent="0.15">
      <c r="A3" s="4" t="s">
        <v>164</v>
      </c>
      <c r="B3" s="4" t="s">
        <v>81</v>
      </c>
      <c r="C3" s="4" t="s">
        <v>165</v>
      </c>
      <c r="D3" s="4" t="s">
        <v>166</v>
      </c>
      <c r="F3" s="4" t="s">
        <v>167</v>
      </c>
    </row>
    <row r="4" spans="1:9" ht="15.75" customHeight="1" x14ac:dyDescent="0.15">
      <c r="A4" s="4" t="s">
        <v>168</v>
      </c>
      <c r="B4" s="4" t="s">
        <v>81</v>
      </c>
      <c r="C4" s="4" t="s">
        <v>169</v>
      </c>
      <c r="D4" s="4" t="s">
        <v>170</v>
      </c>
      <c r="F4" s="4" t="s">
        <v>171</v>
      </c>
      <c r="G4" s="4">
        <v>6</v>
      </c>
    </row>
    <row r="5" spans="1:9" ht="15.75" customHeight="1" x14ac:dyDescent="0.15">
      <c r="A5" s="4" t="s">
        <v>172</v>
      </c>
      <c r="B5" s="4" t="s">
        <v>20</v>
      </c>
      <c r="C5" s="4" t="s">
        <v>173</v>
      </c>
      <c r="D5" s="4" t="s">
        <v>174</v>
      </c>
      <c r="F5" s="4"/>
      <c r="H5" s="4"/>
    </row>
    <row r="6" spans="1:9" ht="15.75" customHeight="1" x14ac:dyDescent="0.15">
      <c r="A6" s="4"/>
      <c r="B6" s="4"/>
      <c r="C6" s="4" t="s">
        <v>175</v>
      </c>
      <c r="D6" s="4"/>
      <c r="F6" s="4"/>
      <c r="H6" s="4"/>
    </row>
    <row r="7" spans="1:9" ht="15.75" customHeight="1" x14ac:dyDescent="0.15">
      <c r="A7" s="4" t="s">
        <v>176</v>
      </c>
      <c r="B7" s="4" t="s">
        <v>20</v>
      </c>
      <c r="C7" s="4" t="s">
        <v>162</v>
      </c>
      <c r="D7" s="4" t="s">
        <v>177</v>
      </c>
      <c r="F7" s="4" t="s">
        <v>167</v>
      </c>
      <c r="H7" s="4" t="s">
        <v>171</v>
      </c>
    </row>
    <row r="8" spans="1:9" ht="15.75" customHeight="1" x14ac:dyDescent="0.15">
      <c r="A8" s="4" t="s">
        <v>178</v>
      </c>
      <c r="B8" s="4" t="s">
        <v>20</v>
      </c>
      <c r="C8" s="4" t="s">
        <v>179</v>
      </c>
      <c r="D8" s="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freesurfer</vt:lpstr>
      <vt:lpstr>pilots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Yan</cp:lastModifiedBy>
  <dcterms:modified xsi:type="dcterms:W3CDTF">2025-03-03T02:42:43Z</dcterms:modified>
</cp:coreProperties>
</file>