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600" yWindow="285" windowWidth="19755" windowHeight="11265" activeTab="1"/>
  </bookViews>
  <sheets>
    <sheet name="LossDistributionCalculations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2"/>
  <c r="G27"/>
  <c r="G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H25"/>
  <c r="G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H24"/>
  <c r="K6"/>
  <c r="L7"/>
  <c r="M8"/>
  <c r="N9"/>
  <c r="O10"/>
  <c r="P11"/>
  <c r="Q12"/>
  <c r="R13"/>
  <c r="S14"/>
  <c r="T15"/>
  <c r="U16"/>
  <c r="V17"/>
  <c r="W18"/>
  <c r="X19"/>
  <c r="Y20"/>
  <c r="Z21"/>
  <c r="AA22"/>
  <c r="K7"/>
  <c r="L8"/>
  <c r="M9"/>
  <c r="N10"/>
  <c r="O11"/>
  <c r="P12"/>
  <c r="Q13"/>
  <c r="R14"/>
  <c r="S15"/>
  <c r="T16"/>
  <c r="U17"/>
  <c r="V18"/>
  <c r="W19"/>
  <c r="X20"/>
  <c r="Y21"/>
  <c r="Z22"/>
  <c r="K8"/>
  <c r="L9"/>
  <c r="M10"/>
  <c r="N11"/>
  <c r="O12"/>
  <c r="P13"/>
  <c r="Q14"/>
  <c r="R15"/>
  <c r="S16"/>
  <c r="T17"/>
  <c r="U18"/>
  <c r="V19"/>
  <c r="W20"/>
  <c r="X21"/>
  <c r="Y22"/>
  <c r="K9"/>
  <c r="L10"/>
  <c r="M11"/>
  <c r="N12"/>
  <c r="O13"/>
  <c r="P14"/>
  <c r="Q15"/>
  <c r="R16"/>
  <c r="S17"/>
  <c r="T18"/>
  <c r="U19"/>
  <c r="V20"/>
  <c r="W21"/>
  <c r="X22"/>
  <c r="K10"/>
  <c r="L11"/>
  <c r="M12"/>
  <c r="N13"/>
  <c r="O14"/>
  <c r="P15"/>
  <c r="Q16"/>
  <c r="R17"/>
  <c r="S18"/>
  <c r="T19"/>
  <c r="U20"/>
  <c r="V21"/>
  <c r="W22"/>
  <c r="K11"/>
  <c r="L12"/>
  <c r="M13"/>
  <c r="N14"/>
  <c r="O15"/>
  <c r="P16"/>
  <c r="Q17"/>
  <c r="R18"/>
  <c r="S19"/>
  <c r="T20"/>
  <c r="U21"/>
  <c r="V22"/>
  <c r="K12"/>
  <c r="L13"/>
  <c r="M14"/>
  <c r="N15"/>
  <c r="O16"/>
  <c r="P17"/>
  <c r="Q18"/>
  <c r="R19"/>
  <c r="S20"/>
  <c r="T21"/>
  <c r="U22"/>
  <c r="K13"/>
  <c r="L14"/>
  <c r="M15"/>
  <c r="N16"/>
  <c r="O17"/>
  <c r="P18"/>
  <c r="Q19"/>
  <c r="R20"/>
  <c r="S21"/>
  <c r="T22"/>
  <c r="K14"/>
  <c r="L15"/>
  <c r="M16"/>
  <c r="N17"/>
  <c r="O18"/>
  <c r="P19"/>
  <c r="Q20"/>
  <c r="R21"/>
  <c r="S22"/>
  <c r="K15"/>
  <c r="L16"/>
  <c r="M17"/>
  <c r="N18"/>
  <c r="O19"/>
  <c r="P20"/>
  <c r="Q21"/>
  <c r="R22"/>
  <c r="K16"/>
  <c r="L17"/>
  <c r="M18"/>
  <c r="N19"/>
  <c r="O20"/>
  <c r="P21"/>
  <c r="Q22"/>
  <c r="K17"/>
  <c r="L18"/>
  <c r="M19"/>
  <c r="N20"/>
  <c r="O21"/>
  <c r="P22"/>
  <c r="K18"/>
  <c r="L19"/>
  <c r="M20"/>
  <c r="N21"/>
  <c r="O22"/>
  <c r="K19"/>
  <c r="L20"/>
  <c r="M21"/>
  <c r="N22"/>
  <c r="K20"/>
  <c r="L21"/>
  <c r="M22"/>
  <c r="K21"/>
  <c r="L22"/>
  <c r="K22"/>
  <c r="J6"/>
  <c r="J7"/>
  <c r="J8"/>
  <c r="J9"/>
  <c r="J10"/>
  <c r="J11"/>
  <c r="J12"/>
  <c r="J13"/>
  <c r="J14"/>
  <c r="J15"/>
  <c r="J16"/>
  <c r="J17"/>
  <c r="J18"/>
  <c r="J19"/>
  <c r="J20"/>
  <c r="J21"/>
  <c r="J22"/>
  <c r="J5"/>
  <c r="I5"/>
  <c r="I6"/>
  <c r="I7"/>
  <c r="I8"/>
  <c r="I9"/>
  <c r="I10"/>
  <c r="I11"/>
  <c r="I12"/>
  <c r="I13"/>
  <c r="I14"/>
  <c r="I15"/>
  <c r="I16"/>
  <c r="I17"/>
  <c r="I18"/>
  <c r="I19"/>
  <c r="I20"/>
  <c r="I21"/>
  <c r="I22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G5"/>
  <c r="G6"/>
  <c r="G7"/>
  <c r="G8"/>
  <c r="G9"/>
  <c r="G10"/>
  <c r="G11"/>
  <c r="G12"/>
  <c r="G13"/>
  <c r="G14"/>
  <c r="G15"/>
  <c r="G16"/>
  <c r="G17"/>
  <c r="G18"/>
  <c r="G19"/>
  <c r="G20"/>
  <c r="G21"/>
  <c r="G22"/>
  <c r="H4"/>
  <c r="G4"/>
  <c r="H3"/>
  <c r="G3"/>
  <c r="Z2"/>
  <c r="AA2"/>
  <c r="T2"/>
  <c r="U2"/>
  <c r="V2"/>
  <c r="W2"/>
  <c r="X2"/>
  <c r="Y2"/>
  <c r="I2"/>
  <c r="J2"/>
  <c r="K2"/>
  <c r="L2"/>
  <c r="M2"/>
  <c r="N2"/>
  <c r="O2"/>
  <c r="P2"/>
  <c r="Q2"/>
  <c r="R2"/>
  <c r="S2"/>
  <c r="H2"/>
  <c r="F5"/>
  <c r="F6"/>
  <c r="F7"/>
  <c r="F8"/>
  <c r="F9"/>
  <c r="F10"/>
  <c r="F11"/>
  <c r="F12"/>
  <c r="F13"/>
  <c r="F14"/>
  <c r="F15"/>
  <c r="F16"/>
  <c r="F17"/>
  <c r="F18"/>
  <c r="F19"/>
  <c r="F20"/>
  <c r="F21"/>
  <c r="F22"/>
  <c r="B5"/>
  <c r="B6"/>
  <c r="B7"/>
  <c r="B8"/>
  <c r="B9"/>
  <c r="B10"/>
  <c r="B11"/>
  <c r="B12"/>
  <c r="B13"/>
  <c r="B14"/>
  <c r="B15"/>
  <c r="B16"/>
  <c r="B17"/>
  <c r="B18"/>
  <c r="B19"/>
  <c r="B20"/>
  <c r="B21"/>
  <c r="B22"/>
  <c r="B5" i="1"/>
  <c r="B6"/>
  <c r="B7"/>
  <c r="B8"/>
  <c r="B9"/>
  <c r="B10"/>
  <c r="B11"/>
  <c r="B12"/>
  <c r="B13"/>
  <c r="B14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<sst xmlns="http://schemas.openxmlformats.org/spreadsheetml/2006/main" count="6" uniqueCount="4">
  <si>
    <t>Credit #</t>
  </si>
  <si>
    <t>Default Prob</t>
  </si>
  <si>
    <t>i</t>
  </si>
  <si>
    <t>j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</si>
</sst>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showGridLines="0" workbookViewId="0">
      <selection sqref="A1:C22"/>
    </sheetView>
  </sheetViews>
  <sheetFormatPr defaultColWidth="8.85546875" defaultRowHeight="15"/>
  <cols>
    <col min="1" max="1" width="14.28515625" bestFit="1" customWidth="1"/>
    <col min="2" max="2" width="12" bestFit="1" customWidth="1"/>
    <col min="3" max="3" width="12.140625" style="1" customWidth="1"/>
  </cols>
  <sheetData>
    <row r="1" spans="2:3" ht="15.75" thickBot="1"/>
    <row r="2" spans="2:3" ht="15.75" thickBot="1">
      <c r="B2" s="2" t="s">
        <v>0</v>
      </c>
      <c r="C2" s="9" t="s">
        <v>1</v>
      </c>
    </row>
    <row r="3" spans="2:3">
      <c r="B3" s="3">
        <v>1</v>
      </c>
      <c r="C3" s="4">
        <v>0.2</v>
      </c>
    </row>
    <row r="4" spans="2:3">
      <c r="B4" s="5">
        <v>2</v>
      </c>
      <c r="C4" s="6">
        <v>0.2</v>
      </c>
    </row>
    <row r="5" spans="2:3">
      <c r="B5" s="5">
        <f>B4+1</f>
        <v>3</v>
      </c>
      <c r="C5" s="6">
        <v>0.06</v>
      </c>
    </row>
    <row r="6" spans="2:3">
      <c r="B6" s="5">
        <f t="shared" ref="B6:B22" si="0">B5+1</f>
        <v>4</v>
      </c>
      <c r="C6" s="6">
        <v>0.3</v>
      </c>
    </row>
    <row r="7" spans="2:3">
      <c r="B7" s="5">
        <f t="shared" si="0"/>
        <v>5</v>
      </c>
      <c r="C7" s="6">
        <v>0.4</v>
      </c>
    </row>
    <row r="8" spans="2:3">
      <c r="B8" s="5">
        <f t="shared" si="0"/>
        <v>6</v>
      </c>
      <c r="C8" s="6">
        <v>0.65</v>
      </c>
    </row>
    <row r="9" spans="2:3">
      <c r="B9" s="5">
        <f t="shared" si="0"/>
        <v>7</v>
      </c>
      <c r="C9" s="6">
        <v>0.3</v>
      </c>
    </row>
    <row r="10" spans="2:3">
      <c r="B10" s="5">
        <f t="shared" si="0"/>
        <v>8</v>
      </c>
      <c r="C10" s="6">
        <v>0.23</v>
      </c>
    </row>
    <row r="11" spans="2:3">
      <c r="B11" s="5">
        <f t="shared" si="0"/>
        <v>9</v>
      </c>
      <c r="C11" s="6">
        <v>0.02</v>
      </c>
    </row>
    <row r="12" spans="2:3">
      <c r="B12" s="5">
        <f t="shared" si="0"/>
        <v>10</v>
      </c>
      <c r="C12" s="6">
        <v>0.12</v>
      </c>
    </row>
    <row r="13" spans="2:3">
      <c r="B13" s="5">
        <f t="shared" si="0"/>
        <v>11</v>
      </c>
      <c r="C13" s="6">
        <v>0.13400000000000001</v>
      </c>
    </row>
    <row r="14" spans="2:3">
      <c r="B14" s="5">
        <f t="shared" si="0"/>
        <v>12</v>
      </c>
      <c r="C14" s="6">
        <v>0.21</v>
      </c>
    </row>
    <row r="15" spans="2:3">
      <c r="B15" s="5">
        <f t="shared" si="0"/>
        <v>13</v>
      </c>
      <c r="C15" s="6">
        <v>0.08</v>
      </c>
    </row>
    <row r="16" spans="2:3">
      <c r="B16" s="5">
        <f t="shared" si="0"/>
        <v>14</v>
      </c>
      <c r="C16" s="6">
        <v>0.1</v>
      </c>
    </row>
    <row r="17" spans="2:3">
      <c r="B17" s="5">
        <f t="shared" si="0"/>
        <v>15</v>
      </c>
      <c r="C17" s="6">
        <v>0.1</v>
      </c>
    </row>
    <row r="18" spans="2:3">
      <c r="B18" s="5">
        <f t="shared" si="0"/>
        <v>16</v>
      </c>
      <c r="C18" s="6">
        <v>0.02</v>
      </c>
    </row>
    <row r="19" spans="2:3">
      <c r="B19" s="5">
        <f t="shared" si="0"/>
        <v>17</v>
      </c>
      <c r="C19" s="6">
        <v>0.3</v>
      </c>
    </row>
    <row r="20" spans="2:3">
      <c r="B20" s="5">
        <f t="shared" si="0"/>
        <v>18</v>
      </c>
      <c r="C20" s="6">
        <v>1.4999999999999999E-2</v>
      </c>
    </row>
    <row r="21" spans="2:3">
      <c r="B21" s="5">
        <f t="shared" si="0"/>
        <v>19</v>
      </c>
      <c r="C21" s="6">
        <v>0.2</v>
      </c>
    </row>
    <row r="22" spans="2:3" ht="15.75" thickBot="1">
      <c r="B22" s="7">
        <f t="shared" si="0"/>
        <v>20</v>
      </c>
      <c r="C22" s="8">
        <v>0.03</v>
      </c>
    </row>
  </sheetData>
  <phoneticPr fontId="2" type="noConversion"/>
  <pageMargins left="0.7" right="0.7" top="0.75" bottom="0.75" header="0.3" footer="0.3"/>
  <pageSetup orientation="portrait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A28"/>
  <sheetViews>
    <sheetView tabSelected="1" topLeftCell="G3" workbookViewId="0">
      <selection activeCell="K26" sqref="K26"/>
    </sheetView>
  </sheetViews>
  <sheetFormatPr defaultRowHeight="15"/>
  <cols>
    <col min="2" max="3" width="12.42578125" customWidth="1"/>
    <col min="4" max="4" width="12.42578125" style="15" customWidth="1"/>
  </cols>
  <sheetData>
    <row r="1" spans="2:27" ht="15.75" thickBot="1">
      <c r="C1" s="1"/>
      <c r="D1" s="12"/>
      <c r="Q1" s="11" t="s">
        <v>3</v>
      </c>
    </row>
    <row r="2" spans="2:27" ht="15.75" thickBot="1">
      <c r="B2" s="2" t="s">
        <v>0</v>
      </c>
      <c r="C2" s="9" t="s">
        <v>1</v>
      </c>
      <c r="D2" s="13"/>
      <c r="G2">
        <v>0</v>
      </c>
      <c r="H2">
        <f>G2+1</f>
        <v>1</v>
      </c>
      <c r="I2">
        <f t="shared" ref="I2:AA2" si="0">H2+1</f>
        <v>2</v>
      </c>
      <c r="J2">
        <f t="shared" si="0"/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>S2+1</f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>Y2+1</f>
        <v>19</v>
      </c>
      <c r="AA2">
        <f t="shared" si="0"/>
        <v>20</v>
      </c>
    </row>
    <row r="3" spans="2:27">
      <c r="B3" s="3">
        <v>1</v>
      </c>
      <c r="C3" s="4">
        <v>0.2</v>
      </c>
      <c r="D3" s="14"/>
      <c r="F3" s="10">
        <v>1</v>
      </c>
      <c r="G3" s="16">
        <f>1-C3</f>
        <v>0.8</v>
      </c>
      <c r="H3" s="16">
        <f>C3</f>
        <v>0.2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2:27">
      <c r="B4" s="5">
        <v>2</v>
      </c>
      <c r="C4" s="6">
        <v>0.2</v>
      </c>
      <c r="D4" s="14"/>
      <c r="F4" s="10">
        <v>2</v>
      </c>
      <c r="G4" s="16">
        <f>G3*(1-$C4)</f>
        <v>0.64000000000000012</v>
      </c>
      <c r="H4" s="16">
        <f>G3*$C4+H3*(1-$C4)</f>
        <v>0.32000000000000006</v>
      </c>
      <c r="I4" s="16">
        <f>H3*$C4+I3*(1-$C4)</f>
        <v>4.0000000000000008E-2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2:27">
      <c r="B5" s="5">
        <f>B4+1</f>
        <v>3</v>
      </c>
      <c r="C5" s="6">
        <v>0.06</v>
      </c>
      <c r="D5" s="14"/>
      <c r="F5" s="10">
        <f>F4+1</f>
        <v>3</v>
      </c>
      <c r="G5" s="16">
        <f t="shared" ref="G5:G22" si="1">G4*(1-$C5)</f>
        <v>0.60160000000000013</v>
      </c>
      <c r="H5" s="16">
        <f t="shared" ref="H5:H22" si="2">G4*$C5+H4*(1-$C5)</f>
        <v>0.33920000000000006</v>
      </c>
      <c r="I5" s="16">
        <f t="shared" ref="I5:AA22" si="3">H4*$C5+I4*(1-$C5)</f>
        <v>5.680000000000001E-2</v>
      </c>
      <c r="J5" s="16">
        <f t="shared" si="3"/>
        <v>2.4000000000000002E-3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2:27">
      <c r="B6" s="5">
        <f t="shared" ref="B6:B22" si="4">B5+1</f>
        <v>4</v>
      </c>
      <c r="C6" s="6">
        <v>0.3</v>
      </c>
      <c r="D6" s="14"/>
      <c r="F6" s="10">
        <f t="shared" ref="F6:F22" si="5">F5+1</f>
        <v>4</v>
      </c>
      <c r="G6" s="16">
        <f t="shared" si="1"/>
        <v>0.42112000000000005</v>
      </c>
      <c r="H6" s="16">
        <f t="shared" si="2"/>
        <v>0.41792000000000007</v>
      </c>
      <c r="I6" s="16">
        <f t="shared" si="3"/>
        <v>0.14152000000000003</v>
      </c>
      <c r="J6" s="16">
        <f t="shared" si="3"/>
        <v>1.8720000000000004E-2</v>
      </c>
      <c r="K6" s="16">
        <f t="shared" si="3"/>
        <v>7.2000000000000005E-4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2:27">
      <c r="B7" s="5">
        <f t="shared" si="4"/>
        <v>5</v>
      </c>
      <c r="C7" s="6">
        <v>0.4</v>
      </c>
      <c r="D7" s="14"/>
      <c r="F7" s="10">
        <f t="shared" si="5"/>
        <v>5</v>
      </c>
      <c r="G7" s="16">
        <f t="shared" si="1"/>
        <v>0.25267200000000001</v>
      </c>
      <c r="H7" s="16">
        <f t="shared" si="2"/>
        <v>0.41920000000000007</v>
      </c>
      <c r="I7" s="16">
        <f t="shared" si="3"/>
        <v>0.25208000000000008</v>
      </c>
      <c r="J7" s="16">
        <f t="shared" si="3"/>
        <v>6.7840000000000025E-2</v>
      </c>
      <c r="K7" s="16">
        <f t="shared" si="3"/>
        <v>7.9200000000000017E-3</v>
      </c>
      <c r="L7" s="16">
        <f t="shared" si="3"/>
        <v>2.8800000000000001E-4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2:27">
      <c r="B8" s="5">
        <f t="shared" si="4"/>
        <v>6</v>
      </c>
      <c r="C8" s="6">
        <v>0.65</v>
      </c>
      <c r="D8" s="14"/>
      <c r="F8" s="10">
        <f t="shared" si="5"/>
        <v>6</v>
      </c>
      <c r="G8" s="16">
        <f t="shared" si="1"/>
        <v>8.8435199999999992E-2</v>
      </c>
      <c r="H8" s="16">
        <f t="shared" si="2"/>
        <v>0.31095680000000003</v>
      </c>
      <c r="I8" s="16">
        <f t="shared" si="3"/>
        <v>0.36070800000000008</v>
      </c>
      <c r="J8" s="16">
        <f t="shared" si="3"/>
        <v>0.18759600000000007</v>
      </c>
      <c r="K8" s="16">
        <f t="shared" si="3"/>
        <v>4.6868000000000021E-2</v>
      </c>
      <c r="L8" s="16">
        <f t="shared" si="3"/>
        <v>5.2488000000000014E-3</v>
      </c>
      <c r="M8" s="16">
        <f t="shared" si="3"/>
        <v>1.8720000000000002E-4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2:27">
      <c r="B9" s="5">
        <f t="shared" si="4"/>
        <v>7</v>
      </c>
      <c r="C9" s="6">
        <v>0.3</v>
      </c>
      <c r="D9" s="14"/>
      <c r="F9" s="10">
        <f t="shared" si="5"/>
        <v>7</v>
      </c>
      <c r="G9" s="16">
        <f t="shared" si="1"/>
        <v>6.190463999999999E-2</v>
      </c>
      <c r="H9" s="16">
        <f t="shared" si="2"/>
        <v>0.24420032000000003</v>
      </c>
      <c r="I9" s="16">
        <f t="shared" si="3"/>
        <v>0.34578264000000003</v>
      </c>
      <c r="J9" s="16">
        <f t="shared" si="3"/>
        <v>0.23952960000000006</v>
      </c>
      <c r="K9" s="16">
        <f t="shared" si="3"/>
        <v>8.9086400000000038E-2</v>
      </c>
      <c r="L9" s="16">
        <f t="shared" si="3"/>
        <v>1.7734560000000007E-2</v>
      </c>
      <c r="M9" s="16">
        <f t="shared" si="3"/>
        <v>1.7056800000000004E-3</v>
      </c>
      <c r="N9" s="16">
        <f t="shared" si="3"/>
        <v>5.6160000000000004E-5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2:27">
      <c r="B10" s="5">
        <f t="shared" si="4"/>
        <v>8</v>
      </c>
      <c r="C10" s="6">
        <v>0.23</v>
      </c>
      <c r="D10" s="14"/>
      <c r="F10" s="10">
        <f t="shared" si="5"/>
        <v>8</v>
      </c>
      <c r="G10" s="16">
        <f t="shared" si="1"/>
        <v>4.7666572799999994E-2</v>
      </c>
      <c r="H10" s="16">
        <f t="shared" si="2"/>
        <v>0.20227231360000003</v>
      </c>
      <c r="I10" s="16">
        <f t="shared" si="3"/>
        <v>0.32241870640000009</v>
      </c>
      <c r="J10" s="16">
        <f t="shared" si="3"/>
        <v>0.26396779920000008</v>
      </c>
      <c r="K10" s="16">
        <f t="shared" si="3"/>
        <v>0.12368833600000005</v>
      </c>
      <c r="L10" s="16">
        <f t="shared" si="3"/>
        <v>3.4145483200000014E-2</v>
      </c>
      <c r="M10" s="16">
        <f t="shared" si="3"/>
        <v>5.3923224000000016E-3</v>
      </c>
      <c r="N10" s="16">
        <f t="shared" si="3"/>
        <v>4.3554960000000012E-4</v>
      </c>
      <c r="O10" s="16">
        <f t="shared" si="3"/>
        <v>1.2916800000000001E-5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2:27">
      <c r="B11" s="5">
        <f t="shared" si="4"/>
        <v>9</v>
      </c>
      <c r="C11" s="6">
        <v>0.02</v>
      </c>
      <c r="D11" s="14"/>
      <c r="F11" s="10">
        <f t="shared" si="5"/>
        <v>9</v>
      </c>
      <c r="G11" s="16">
        <f t="shared" si="1"/>
        <v>4.6713241343999991E-2</v>
      </c>
      <c r="H11" s="16">
        <f t="shared" si="2"/>
        <v>0.19918019878400001</v>
      </c>
      <c r="I11" s="16">
        <f t="shared" si="3"/>
        <v>0.32001577854400004</v>
      </c>
      <c r="J11" s="16">
        <f t="shared" si="3"/>
        <v>0.26513681734400002</v>
      </c>
      <c r="K11" s="16">
        <f t="shared" si="3"/>
        <v>0.12649392526400005</v>
      </c>
      <c r="L11" s="16">
        <f t="shared" si="3"/>
        <v>3.593634025600001E-2</v>
      </c>
      <c r="M11" s="16">
        <f t="shared" si="3"/>
        <v>5.9673856160000023E-3</v>
      </c>
      <c r="N11" s="16">
        <f t="shared" si="3"/>
        <v>5.3468505600000012E-4</v>
      </c>
      <c r="O11" s="16">
        <f t="shared" si="3"/>
        <v>2.1369456000000006E-5</v>
      </c>
      <c r="P11" s="16">
        <f t="shared" si="3"/>
        <v>2.5833600000000002E-7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2:27">
      <c r="B12" s="5">
        <f t="shared" si="4"/>
        <v>10</v>
      </c>
      <c r="C12" s="6">
        <v>0.12</v>
      </c>
      <c r="D12" s="14"/>
      <c r="E12" s="11" t="s">
        <v>2</v>
      </c>
      <c r="F12" s="10">
        <f t="shared" si="5"/>
        <v>10</v>
      </c>
      <c r="G12" s="16">
        <f t="shared" si="1"/>
        <v>4.1107652382719989E-2</v>
      </c>
      <c r="H12" s="16">
        <f t="shared" si="2"/>
        <v>0.18088416389119999</v>
      </c>
      <c r="I12" s="16">
        <f t="shared" si="3"/>
        <v>0.30551550897280005</v>
      </c>
      <c r="J12" s="16">
        <f t="shared" si="3"/>
        <v>0.27172229268800002</v>
      </c>
      <c r="K12" s="16">
        <f t="shared" si="3"/>
        <v>0.14313107231360006</v>
      </c>
      <c r="L12" s="16">
        <f t="shared" si="3"/>
        <v>4.6803250456960016E-2</v>
      </c>
      <c r="M12" s="16">
        <f t="shared" si="3"/>
        <v>9.5636601728000033E-3</v>
      </c>
      <c r="N12" s="16">
        <f t="shared" si="3"/>
        <v>1.1866091232000005E-3</v>
      </c>
      <c r="O12" s="16">
        <f t="shared" si="3"/>
        <v>8.2967328000000025E-5</v>
      </c>
      <c r="P12" s="16">
        <f t="shared" si="3"/>
        <v>2.7916704000000009E-6</v>
      </c>
      <c r="Q12" s="16">
        <f t="shared" si="3"/>
        <v>3.1000320000000002E-8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2:27">
      <c r="B13" s="5">
        <f t="shared" si="4"/>
        <v>11</v>
      </c>
      <c r="C13" s="6">
        <v>0.13400000000000001</v>
      </c>
      <c r="D13" s="14"/>
      <c r="F13" s="10">
        <f t="shared" si="5"/>
        <v>11</v>
      </c>
      <c r="G13" s="16">
        <f t="shared" si="1"/>
        <v>3.559922696343551E-2</v>
      </c>
      <c r="H13" s="16">
        <f t="shared" si="2"/>
        <v>0.16215411134906366</v>
      </c>
      <c r="I13" s="16">
        <f t="shared" si="3"/>
        <v>0.28881490873186566</v>
      </c>
      <c r="J13" s="16">
        <f t="shared" si="3"/>
        <v>0.27625058367016325</v>
      </c>
      <c r="K13" s="16">
        <f t="shared" si="3"/>
        <v>0.16036229584376965</v>
      </c>
      <c r="L13" s="16">
        <f t="shared" si="3"/>
        <v>5.9711178585749786E-2</v>
      </c>
      <c r="M13" s="16">
        <f t="shared" si="3"/>
        <v>1.4553765270877445E-2</v>
      </c>
      <c r="N13" s="16">
        <f t="shared" si="3"/>
        <v>2.3091339638464008E-3</v>
      </c>
      <c r="O13" s="16">
        <f t="shared" si="3"/>
        <v>2.3085532855680012E-4</v>
      </c>
      <c r="P13" s="16">
        <f t="shared" si="3"/>
        <v>1.3535208518400004E-5</v>
      </c>
      <c r="Q13" s="16">
        <f t="shared" si="3"/>
        <v>4.0093011072000014E-7</v>
      </c>
      <c r="R13" s="16">
        <f t="shared" si="3"/>
        <v>4.1540428800000003E-9</v>
      </c>
      <c r="S13" s="16"/>
      <c r="T13" s="16"/>
      <c r="U13" s="16"/>
      <c r="V13" s="16"/>
      <c r="W13" s="16"/>
      <c r="X13" s="16"/>
      <c r="Y13" s="16"/>
      <c r="Z13" s="16"/>
      <c r="AA13" s="16"/>
    </row>
    <row r="14" spans="2:27">
      <c r="B14" s="5">
        <f t="shared" si="4"/>
        <v>12</v>
      </c>
      <c r="C14" s="6">
        <v>0.21</v>
      </c>
      <c r="D14" s="14"/>
      <c r="F14" s="10">
        <f t="shared" si="5"/>
        <v>12</v>
      </c>
      <c r="G14" s="16">
        <f t="shared" si="1"/>
        <v>2.8123389301114052E-2</v>
      </c>
      <c r="H14" s="16">
        <f t="shared" si="2"/>
        <v>0.13557758562808175</v>
      </c>
      <c r="I14" s="16">
        <f t="shared" si="3"/>
        <v>0.26221614128147724</v>
      </c>
      <c r="J14" s="16">
        <f t="shared" si="3"/>
        <v>0.27888909193312078</v>
      </c>
      <c r="K14" s="16">
        <f t="shared" si="3"/>
        <v>0.18469883628731232</v>
      </c>
      <c r="L14" s="16">
        <f t="shared" si="3"/>
        <v>8.0847913209933953E-2</v>
      </c>
      <c r="M14" s="16">
        <f t="shared" si="3"/>
        <v>2.4036822067000637E-2</v>
      </c>
      <c r="N14" s="16">
        <f t="shared" si="3"/>
        <v>4.8805065383229207E-3</v>
      </c>
      <c r="O14" s="16">
        <f t="shared" si="3"/>
        <v>6.672938419676163E-4</v>
      </c>
      <c r="P14" s="16">
        <f t="shared" si="3"/>
        <v>5.9172433726464028E-5</v>
      </c>
      <c r="Q14" s="16">
        <f t="shared" si="3"/>
        <v>3.1591285763328008E-6</v>
      </c>
      <c r="R14" s="16">
        <f t="shared" si="3"/>
        <v>8.7477017126400019E-8</v>
      </c>
      <c r="S14" s="16">
        <f t="shared" si="3"/>
        <v>8.7234900480000004E-10</v>
      </c>
      <c r="T14" s="16"/>
      <c r="U14" s="16"/>
      <c r="V14" s="16"/>
      <c r="W14" s="16"/>
      <c r="X14" s="16"/>
      <c r="Y14" s="16"/>
      <c r="Z14" s="16"/>
      <c r="AA14" s="16"/>
    </row>
    <row r="15" spans="2:27">
      <c r="B15" s="5">
        <f t="shared" si="4"/>
        <v>13</v>
      </c>
      <c r="C15" s="6">
        <v>0.08</v>
      </c>
      <c r="D15" s="14"/>
      <c r="F15" s="10">
        <f t="shared" si="5"/>
        <v>13</v>
      </c>
      <c r="G15" s="16">
        <f t="shared" si="1"/>
        <v>2.5873518157024929E-2</v>
      </c>
      <c r="H15" s="16">
        <f t="shared" si="2"/>
        <v>0.12698124992192433</v>
      </c>
      <c r="I15" s="16">
        <f t="shared" si="3"/>
        <v>0.25208505682920562</v>
      </c>
      <c r="J15" s="16">
        <f t="shared" si="3"/>
        <v>0.27755525588098934</v>
      </c>
      <c r="K15" s="16">
        <f t="shared" si="3"/>
        <v>0.192234056738977</v>
      </c>
      <c r="L15" s="16">
        <f t="shared" si="3"/>
        <v>8.9155987056124222E-2</v>
      </c>
      <c r="M15" s="16">
        <f t="shared" si="3"/>
        <v>2.8581709358435306E-2</v>
      </c>
      <c r="N15" s="16">
        <f t="shared" si="3"/>
        <v>6.4130117806171383E-3</v>
      </c>
      <c r="O15" s="16">
        <f t="shared" si="3"/>
        <v>1.0043508576760406E-3</v>
      </c>
      <c r="P15" s="16">
        <f t="shared" si="3"/>
        <v>1.0782214638575622E-4</v>
      </c>
      <c r="Q15" s="16">
        <f t="shared" si="3"/>
        <v>7.6401929883432996E-6</v>
      </c>
      <c r="R15" s="16">
        <f t="shared" si="3"/>
        <v>3.3320914186291213E-7</v>
      </c>
      <c r="S15" s="16">
        <f t="shared" si="3"/>
        <v>7.8007224545280014E-9</v>
      </c>
      <c r="T15" s="16">
        <f t="shared" si="3"/>
        <v>6.9787920384000001E-11</v>
      </c>
      <c r="U15" s="16"/>
      <c r="V15" s="16"/>
      <c r="W15" s="16"/>
      <c r="X15" s="16"/>
      <c r="Y15" s="16"/>
      <c r="Z15" s="16"/>
      <c r="AA15" s="16"/>
    </row>
    <row r="16" spans="2:27">
      <c r="B16" s="5">
        <f t="shared" si="4"/>
        <v>14</v>
      </c>
      <c r="C16" s="6">
        <v>0.1</v>
      </c>
      <c r="D16" s="14"/>
      <c r="F16" s="10">
        <f t="shared" si="5"/>
        <v>14</v>
      </c>
      <c r="G16" s="16">
        <f t="shared" si="1"/>
        <v>2.3286166341322436E-2</v>
      </c>
      <c r="H16" s="16">
        <f t="shared" si="2"/>
        <v>0.1168704767454344</v>
      </c>
      <c r="I16" s="16">
        <f t="shared" si="3"/>
        <v>0.23957467613847752</v>
      </c>
      <c r="J16" s="16">
        <f t="shared" si="3"/>
        <v>0.27500823597581098</v>
      </c>
      <c r="K16" s="16">
        <f t="shared" si="3"/>
        <v>0.20076617665317825</v>
      </c>
      <c r="L16" s="16">
        <f t="shared" si="3"/>
        <v>9.9463794024409496E-2</v>
      </c>
      <c r="M16" s="16">
        <f t="shared" si="3"/>
        <v>3.4639137128204198E-2</v>
      </c>
      <c r="N16" s="16">
        <f t="shared" si="3"/>
        <v>8.6298815383989563E-3</v>
      </c>
      <c r="O16" s="16">
        <f t="shared" si="3"/>
        <v>1.5452169499701506E-3</v>
      </c>
      <c r="P16" s="16">
        <f t="shared" si="3"/>
        <v>1.9747501751478467E-4</v>
      </c>
      <c r="Q16" s="16">
        <f t="shared" si="3"/>
        <v>1.7658388328084593E-5</v>
      </c>
      <c r="R16" s="16">
        <f t="shared" si="3"/>
        <v>1.0639075265109509E-6</v>
      </c>
      <c r="S16" s="16">
        <f t="shared" si="3"/>
        <v>4.0341564395366417E-8</v>
      </c>
      <c r="T16" s="16">
        <f t="shared" si="3"/>
        <v>8.4288137379840013E-10</v>
      </c>
      <c r="U16" s="16">
        <f t="shared" si="3"/>
        <v>6.9787920384000007E-12</v>
      </c>
      <c r="V16" s="16"/>
      <c r="W16" s="16"/>
      <c r="X16" s="16"/>
      <c r="Y16" s="16"/>
      <c r="Z16" s="16"/>
      <c r="AA16" s="16"/>
    </row>
    <row r="17" spans="2:27">
      <c r="B17" s="5">
        <f t="shared" si="4"/>
        <v>15</v>
      </c>
      <c r="C17" s="6">
        <v>0.1</v>
      </c>
      <c r="D17" s="14"/>
      <c r="F17" s="10">
        <f t="shared" si="5"/>
        <v>15</v>
      </c>
      <c r="G17" s="16">
        <f t="shared" si="1"/>
        <v>2.0957549707190194E-2</v>
      </c>
      <c r="H17" s="16">
        <f t="shared" si="2"/>
        <v>0.10751204570502319</v>
      </c>
      <c r="I17" s="16">
        <f t="shared" si="3"/>
        <v>0.22730425619917322</v>
      </c>
      <c r="J17" s="16">
        <f t="shared" si="3"/>
        <v>0.27146487999207763</v>
      </c>
      <c r="K17" s="16">
        <f t="shared" si="3"/>
        <v>0.20819038258544154</v>
      </c>
      <c r="L17" s="16">
        <f t="shared" si="3"/>
        <v>0.10959403228728637</v>
      </c>
      <c r="M17" s="16">
        <f t="shared" si="3"/>
        <v>4.1121602817824732E-2</v>
      </c>
      <c r="N17" s="16">
        <f t="shared" si="3"/>
        <v>1.1230807097379482E-2</v>
      </c>
      <c r="O17" s="16">
        <f t="shared" si="3"/>
        <v>2.2536834088130314E-3</v>
      </c>
      <c r="P17" s="16">
        <f t="shared" si="3"/>
        <v>3.3224921076032126E-4</v>
      </c>
      <c r="Q17" s="16">
        <f t="shared" si="3"/>
        <v>3.5640051246754606E-5</v>
      </c>
      <c r="R17" s="16">
        <f t="shared" si="3"/>
        <v>2.7233556066683151E-6</v>
      </c>
      <c r="S17" s="16">
        <f t="shared" si="3"/>
        <v>1.4269816060692486E-7</v>
      </c>
      <c r="T17" s="16">
        <f t="shared" si="3"/>
        <v>4.792749675955202E-9</v>
      </c>
      <c r="U17" s="16">
        <f t="shared" si="3"/>
        <v>9.056905021440003E-11</v>
      </c>
      <c r="V17" s="16">
        <f t="shared" si="3"/>
        <v>6.9787920384000009E-13</v>
      </c>
      <c r="W17" s="16"/>
      <c r="X17" s="16"/>
      <c r="Y17" s="16"/>
      <c r="Z17" s="16"/>
      <c r="AA17" s="16"/>
    </row>
    <row r="18" spans="2:27">
      <c r="B18" s="5">
        <f t="shared" si="4"/>
        <v>16</v>
      </c>
      <c r="C18" s="6">
        <v>0.02</v>
      </c>
      <c r="D18" s="14"/>
      <c r="F18" s="10">
        <f t="shared" si="5"/>
        <v>16</v>
      </c>
      <c r="G18" s="16">
        <f t="shared" si="1"/>
        <v>2.0538398713046389E-2</v>
      </c>
      <c r="H18" s="16">
        <f t="shared" si="2"/>
        <v>0.10578095578506654</v>
      </c>
      <c r="I18" s="16">
        <f t="shared" si="3"/>
        <v>0.22490841198929021</v>
      </c>
      <c r="J18" s="16">
        <f t="shared" si="3"/>
        <v>0.27058166751621954</v>
      </c>
      <c r="K18" s="16">
        <f t="shared" si="3"/>
        <v>0.20945587253357426</v>
      </c>
      <c r="L18" s="16">
        <f t="shared" si="3"/>
        <v>0.11156595929324947</v>
      </c>
      <c r="M18" s="16">
        <f t="shared" si="3"/>
        <v>4.2491051407213966E-2</v>
      </c>
      <c r="N18" s="16">
        <f t="shared" si="3"/>
        <v>1.1828623011788386E-2</v>
      </c>
      <c r="O18" s="16">
        <f t="shared" si="3"/>
        <v>2.4332258825843604E-3</v>
      </c>
      <c r="P18" s="16">
        <f t="shared" si="3"/>
        <v>3.7067789472137547E-4</v>
      </c>
      <c r="Q18" s="16">
        <f t="shared" si="3"/>
        <v>4.1572234437025939E-5</v>
      </c>
      <c r="R18" s="16">
        <f t="shared" si="3"/>
        <v>3.381689519470041E-6</v>
      </c>
      <c r="S18" s="16">
        <f t="shared" si="3"/>
        <v>1.9431130952815266E-7</v>
      </c>
      <c r="T18" s="16">
        <f t="shared" si="3"/>
        <v>7.5508578945745954E-9</v>
      </c>
      <c r="U18" s="16">
        <f t="shared" si="3"/>
        <v>1.8461266272921606E-10</v>
      </c>
      <c r="V18" s="16">
        <f t="shared" si="3"/>
        <v>2.4953026240512008E-12</v>
      </c>
      <c r="W18" s="16">
        <f t="shared" si="3"/>
        <v>1.3957584076800002E-14</v>
      </c>
      <c r="X18" s="16"/>
      <c r="Y18" s="16"/>
      <c r="Z18" s="16"/>
      <c r="AA18" s="16"/>
    </row>
    <row r="19" spans="2:27">
      <c r="B19" s="5">
        <f t="shared" si="4"/>
        <v>17</v>
      </c>
      <c r="C19" s="6">
        <v>0.3</v>
      </c>
      <c r="D19" s="14"/>
      <c r="F19" s="10">
        <f t="shared" si="5"/>
        <v>17</v>
      </c>
      <c r="G19" s="16">
        <f t="shared" si="1"/>
        <v>1.4376879099132472E-2</v>
      </c>
      <c r="H19" s="16">
        <f t="shared" si="2"/>
        <v>8.0208188663460481E-2</v>
      </c>
      <c r="I19" s="16">
        <f t="shared" si="3"/>
        <v>0.18917017512802309</v>
      </c>
      <c r="J19" s="16">
        <f t="shared" si="3"/>
        <v>0.25687969085814072</v>
      </c>
      <c r="K19" s="16">
        <f t="shared" si="3"/>
        <v>0.22779361102836784</v>
      </c>
      <c r="L19" s="16">
        <f t="shared" si="3"/>
        <v>0.14093293326534689</v>
      </c>
      <c r="M19" s="16">
        <f t="shared" si="3"/>
        <v>6.321352377302461E-2</v>
      </c>
      <c r="N19" s="16">
        <f t="shared" si="3"/>
        <v>2.1027351530416058E-2</v>
      </c>
      <c r="O19" s="16">
        <f t="shared" si="3"/>
        <v>5.2518450213455683E-3</v>
      </c>
      <c r="P19" s="16">
        <f t="shared" si="3"/>
        <v>9.8944229108027088E-4</v>
      </c>
      <c r="Q19" s="16">
        <f t="shared" si="3"/>
        <v>1.403039325223308E-4</v>
      </c>
      <c r="R19" s="16">
        <f t="shared" si="3"/>
        <v>1.4838852994736811E-5</v>
      </c>
      <c r="S19" s="16">
        <f t="shared" si="3"/>
        <v>1.1505247725107191E-6</v>
      </c>
      <c r="T19" s="16">
        <f t="shared" si="3"/>
        <v>6.3578993384648015E-8</v>
      </c>
      <c r="U19" s="16">
        <f t="shared" si="3"/>
        <v>2.3944862322828295E-9</v>
      </c>
      <c r="V19" s="16">
        <f t="shared" si="3"/>
        <v>5.7130510655600656E-11</v>
      </c>
      <c r="W19" s="16">
        <f t="shared" si="3"/>
        <v>7.5836109606912024E-13</v>
      </c>
      <c r="X19" s="16">
        <f t="shared" si="3"/>
        <v>4.1872752230400007E-15</v>
      </c>
      <c r="Y19" s="16"/>
      <c r="Z19" s="16"/>
      <c r="AA19" s="16"/>
    </row>
    <row r="20" spans="2:27">
      <c r="B20" s="5">
        <f t="shared" si="4"/>
        <v>18</v>
      </c>
      <c r="C20" s="6">
        <v>1.4999999999999999E-2</v>
      </c>
      <c r="D20" s="14"/>
      <c r="F20" s="10">
        <f t="shared" si="5"/>
        <v>18</v>
      </c>
      <c r="G20" s="16">
        <f t="shared" si="1"/>
        <v>1.4161225912645485E-2</v>
      </c>
      <c r="H20" s="16">
        <f t="shared" si="2"/>
        <v>7.9220719019995556E-2</v>
      </c>
      <c r="I20" s="16">
        <f t="shared" si="3"/>
        <v>0.18753574533105466</v>
      </c>
      <c r="J20" s="16">
        <f t="shared" si="3"/>
        <v>0.25586404812218899</v>
      </c>
      <c r="K20" s="16">
        <f t="shared" si="3"/>
        <v>0.22822990222581441</v>
      </c>
      <c r="L20" s="16">
        <f t="shared" si="3"/>
        <v>0.14223584343179219</v>
      </c>
      <c r="M20" s="16">
        <f t="shared" si="3"/>
        <v>6.4379314915409436E-2</v>
      </c>
      <c r="N20" s="16">
        <f t="shared" si="3"/>
        <v>2.1660144114055188E-2</v>
      </c>
      <c r="O20" s="16">
        <f t="shared" si="3"/>
        <v>5.4884776189816249E-3</v>
      </c>
      <c r="P20" s="16">
        <f t="shared" si="3"/>
        <v>1.0533783320342504E-3</v>
      </c>
      <c r="Q20" s="16">
        <f t="shared" si="3"/>
        <v>1.530410079006999E-4</v>
      </c>
      <c r="R20" s="16">
        <f t="shared" si="3"/>
        <v>1.6720829187650721E-5</v>
      </c>
      <c r="S20" s="16">
        <f t="shared" si="3"/>
        <v>1.3558496958441104E-6</v>
      </c>
      <c r="T20" s="16">
        <f t="shared" si="3"/>
        <v>7.9883180071539072E-8</v>
      </c>
      <c r="U20" s="16">
        <f t="shared" si="3"/>
        <v>3.312253839568307E-9</v>
      </c>
      <c r="V20" s="16">
        <f t="shared" si="3"/>
        <v>9.2190846480009088E-11</v>
      </c>
      <c r="W20" s="16">
        <f t="shared" si="3"/>
        <v>1.6039433394620933E-12</v>
      </c>
      <c r="X20" s="16">
        <f t="shared" si="3"/>
        <v>1.5499882535731205E-14</v>
      </c>
      <c r="Y20" s="16">
        <f t="shared" si="3"/>
        <v>6.280912834560001E-17</v>
      </c>
      <c r="Z20" s="16"/>
      <c r="AA20" s="16"/>
    </row>
    <row r="21" spans="2:27">
      <c r="B21" s="5">
        <f t="shared" si="4"/>
        <v>19</v>
      </c>
      <c r="C21" s="6">
        <v>0.2</v>
      </c>
      <c r="D21" s="14"/>
      <c r="F21" s="10">
        <f t="shared" si="5"/>
        <v>19</v>
      </c>
      <c r="G21" s="16">
        <f t="shared" si="1"/>
        <v>1.1328980730116388E-2</v>
      </c>
      <c r="H21" s="16">
        <f t="shared" si="2"/>
        <v>6.6208820398525547E-2</v>
      </c>
      <c r="I21" s="16">
        <f t="shared" si="3"/>
        <v>0.16587274006884287</v>
      </c>
      <c r="J21" s="16">
        <f t="shared" si="3"/>
        <v>0.24219838756396214</v>
      </c>
      <c r="K21" s="16">
        <f t="shared" si="3"/>
        <v>0.23375673140508932</v>
      </c>
      <c r="L21" s="16">
        <f t="shared" si="3"/>
        <v>0.15943465519059663</v>
      </c>
      <c r="M21" s="16">
        <f t="shared" si="3"/>
        <v>7.9950620618685991E-2</v>
      </c>
      <c r="N21" s="16">
        <f t="shared" si="3"/>
        <v>3.020397827432604E-2</v>
      </c>
      <c r="O21" s="16">
        <f t="shared" si="3"/>
        <v>8.7228109179963379E-3</v>
      </c>
      <c r="P21" s="16">
        <f t="shared" si="3"/>
        <v>1.9403981894237253E-3</v>
      </c>
      <c r="Q21" s="16">
        <f t="shared" si="3"/>
        <v>3.3310847272740999E-4</v>
      </c>
      <c r="R21" s="16">
        <f t="shared" si="3"/>
        <v>4.3984864930260556E-5</v>
      </c>
      <c r="S21" s="16">
        <f t="shared" si="3"/>
        <v>4.4288455942054325E-6</v>
      </c>
      <c r="T21" s="16">
        <f t="shared" si="3"/>
        <v>3.3507648322605335E-7</v>
      </c>
      <c r="U21" s="16">
        <f t="shared" si="3"/>
        <v>1.8626439085962461E-8</v>
      </c>
      <c r="V21" s="16">
        <f t="shared" si="3"/>
        <v>7.3620344509766867E-10</v>
      </c>
      <c r="W21" s="16">
        <f t="shared" si="3"/>
        <v>1.9721323967571495E-11</v>
      </c>
      <c r="X21" s="16">
        <f t="shared" si="3"/>
        <v>3.3318857392100363E-13</v>
      </c>
      <c r="Y21" s="16">
        <f t="shared" si="3"/>
        <v>3.1502238098227211E-15</v>
      </c>
      <c r="Z21" s="16">
        <f t="shared" si="3"/>
        <v>1.2561825669120003E-17</v>
      </c>
      <c r="AA21" s="16"/>
    </row>
    <row r="22" spans="2:27" ht="15.75" thickBot="1">
      <c r="B22" s="7">
        <f t="shared" si="4"/>
        <v>20</v>
      </c>
      <c r="C22" s="8">
        <v>0.03</v>
      </c>
      <c r="D22" s="14"/>
      <c r="F22" s="10">
        <f t="shared" si="5"/>
        <v>20</v>
      </c>
      <c r="G22" s="16">
        <f t="shared" si="1"/>
        <v>1.0989111308212896E-2</v>
      </c>
      <c r="H22" s="16">
        <f t="shared" si="2"/>
        <v>6.4562425208473273E-2</v>
      </c>
      <c r="I22" s="16">
        <f t="shared" si="3"/>
        <v>0.16288282247873337</v>
      </c>
      <c r="J22" s="17">
        <f t="shared" si="3"/>
        <v>0.23990861813910855</v>
      </c>
      <c r="K22" s="16">
        <f t="shared" si="3"/>
        <v>0.23400998108985549</v>
      </c>
      <c r="L22" s="16">
        <f t="shared" si="3"/>
        <v>0.16166431747703139</v>
      </c>
      <c r="M22" s="16">
        <f t="shared" si="3"/>
        <v>8.2335141655843311E-2</v>
      </c>
      <c r="N22" s="16">
        <f t="shared" si="3"/>
        <v>3.1696377544656838E-2</v>
      </c>
      <c r="O22" s="16">
        <f t="shared" si="3"/>
        <v>9.3672459386862274E-3</v>
      </c>
      <c r="P22" s="16">
        <f t="shared" si="3"/>
        <v>2.1438705712809036E-3</v>
      </c>
      <c r="Q22" s="16">
        <f t="shared" si="3"/>
        <v>3.8132716422829941E-4</v>
      </c>
      <c r="R22" s="16">
        <f t="shared" si="3"/>
        <v>5.265857316417504E-5</v>
      </c>
      <c r="S22" s="16">
        <f t="shared" si="3"/>
        <v>5.6155261742870859E-6</v>
      </c>
      <c r="T22" s="16">
        <f t="shared" si="3"/>
        <v>4.5788955655543467E-7</v>
      </c>
      <c r="U22" s="16">
        <f t="shared" si="3"/>
        <v>2.8119940410165187E-8</v>
      </c>
      <c r="V22" s="16">
        <f t="shared" si="3"/>
        <v>1.2729105143236124E-9</v>
      </c>
      <c r="W22" s="16">
        <f t="shared" si="3"/>
        <v>4.121578760147441E-11</v>
      </c>
      <c r="X22" s="16">
        <f t="shared" si="3"/>
        <v>9.1483263573051825E-13</v>
      </c>
      <c r="Y22" s="16">
        <f t="shared" si="3"/>
        <v>1.3051374313158147E-14</v>
      </c>
      <c r="Z22" s="16">
        <f t="shared" si="3"/>
        <v>1.0669168519372802E-16</v>
      </c>
      <c r="AA22" s="16">
        <f t="shared" si="3"/>
        <v>3.7685477007360009E-19</v>
      </c>
    </row>
    <row r="23" spans="2:27">
      <c r="B23" s="10"/>
      <c r="C23" s="10"/>
      <c r="D23" s="14"/>
      <c r="F23" s="10"/>
      <c r="G23" s="16"/>
      <c r="H23" s="16"/>
      <c r="I23" s="16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2:27">
      <c r="G24" s="19">
        <f>SUM(H24:AA24)</f>
        <v>3.6690000000000009</v>
      </c>
      <c r="H24" s="16">
        <f>H2*H22</f>
        <v>6.4562425208473273E-2</v>
      </c>
      <c r="I24" s="16">
        <f t="shared" ref="I24:AA24" si="6">I2*I22</f>
        <v>0.32576564495746674</v>
      </c>
      <c r="J24" s="16">
        <f t="shared" si="6"/>
        <v>0.71972585441732562</v>
      </c>
      <c r="K24" s="16">
        <f t="shared" si="6"/>
        <v>0.93603992435942196</v>
      </c>
      <c r="L24" s="16">
        <f t="shared" si="6"/>
        <v>0.80832158738515691</v>
      </c>
      <c r="M24" s="16">
        <f t="shared" si="6"/>
        <v>0.49401084993505984</v>
      </c>
      <c r="N24" s="16">
        <f t="shared" si="6"/>
        <v>0.22187464281259786</v>
      </c>
      <c r="O24" s="16">
        <f t="shared" si="6"/>
        <v>7.493796750948982E-2</v>
      </c>
      <c r="P24" s="16">
        <f t="shared" si="6"/>
        <v>1.9294835141528133E-2</v>
      </c>
      <c r="Q24" s="16">
        <f t="shared" si="6"/>
        <v>3.8132716422829942E-3</v>
      </c>
      <c r="R24" s="16">
        <f t="shared" si="6"/>
        <v>5.7924430480592543E-4</v>
      </c>
      <c r="S24" s="16">
        <f t="shared" si="6"/>
        <v>6.7386314091445027E-5</v>
      </c>
      <c r="T24" s="16">
        <f t="shared" si="6"/>
        <v>5.9525642352206508E-6</v>
      </c>
      <c r="U24" s="16">
        <f t="shared" si="6"/>
        <v>3.9367916574231263E-7</v>
      </c>
      <c r="V24" s="16">
        <f t="shared" si="6"/>
        <v>1.9093657714854186E-8</v>
      </c>
      <c r="W24" s="16">
        <f t="shared" si="6"/>
        <v>6.5945260162359056E-10</v>
      </c>
      <c r="X24" s="16">
        <f t="shared" si="6"/>
        <v>1.5552154807418809E-11</v>
      </c>
      <c r="Y24" s="16">
        <f t="shared" si="6"/>
        <v>2.3492473763684662E-13</v>
      </c>
      <c r="Z24" s="16">
        <f t="shared" si="6"/>
        <v>2.0271420186808325E-15</v>
      </c>
      <c r="AA24" s="16">
        <f t="shared" si="6"/>
        <v>7.5370954014720013E-18</v>
      </c>
    </row>
    <row r="25" spans="2:27">
      <c r="G25" s="19">
        <f>SUM(H25:AA25)-G24^2</f>
        <v>2.5352189999999979</v>
      </c>
      <c r="H25" s="16">
        <f>H2^2*H22</f>
        <v>6.4562425208473273E-2</v>
      </c>
      <c r="I25" s="16">
        <f t="shared" ref="I25:AA25" si="7">I2^2*I22</f>
        <v>0.65153128991493348</v>
      </c>
      <c r="J25" s="16">
        <f t="shared" si="7"/>
        <v>2.1591775632519767</v>
      </c>
      <c r="K25" s="16">
        <f t="shared" si="7"/>
        <v>3.7441596974376878</v>
      </c>
      <c r="L25" s="16">
        <f t="shared" si="7"/>
        <v>4.0416079369257849</v>
      </c>
      <c r="M25" s="16">
        <f t="shared" si="7"/>
        <v>2.9640650996103592</v>
      </c>
      <c r="N25" s="16">
        <f t="shared" si="7"/>
        <v>1.5531224996881852</v>
      </c>
      <c r="O25" s="16">
        <f t="shared" si="7"/>
        <v>0.59950374007591856</v>
      </c>
      <c r="P25" s="16">
        <f t="shared" si="7"/>
        <v>0.17365351627375319</v>
      </c>
      <c r="Q25" s="16">
        <f t="shared" si="7"/>
        <v>3.8132716422829942E-2</v>
      </c>
      <c r="R25" s="16">
        <f t="shared" si="7"/>
        <v>6.3716873528651798E-3</v>
      </c>
      <c r="S25" s="16">
        <f t="shared" si="7"/>
        <v>8.0863576909734032E-4</v>
      </c>
      <c r="T25" s="16">
        <f t="shared" si="7"/>
        <v>7.7383335057868455E-5</v>
      </c>
      <c r="U25" s="16">
        <f t="shared" si="7"/>
        <v>5.5115083203923764E-6</v>
      </c>
      <c r="V25" s="16">
        <f t="shared" si="7"/>
        <v>2.864048657228128E-7</v>
      </c>
      <c r="W25" s="16">
        <f t="shared" si="7"/>
        <v>1.0551241625977449E-8</v>
      </c>
      <c r="X25" s="16">
        <f t="shared" si="7"/>
        <v>2.643866317261198E-10</v>
      </c>
      <c r="Y25" s="16">
        <f t="shared" si="7"/>
        <v>4.2286452774632399E-12</v>
      </c>
      <c r="Z25" s="16">
        <f t="shared" si="7"/>
        <v>3.8515698354935817E-14</v>
      </c>
      <c r="AA25" s="16">
        <f t="shared" si="7"/>
        <v>1.5074190802944004E-16</v>
      </c>
    </row>
    <row r="27" spans="2:27">
      <c r="G27" s="19">
        <f>0*G22+1*H22+2*SUM(I22:Z22)</f>
        <v>1.9134593521751015</v>
      </c>
    </row>
    <row r="28" spans="2:27">
      <c r="G28" s="19">
        <f>0*I22+1*J22+2*SUM(K22:AA22)</f>
        <v>1.283222663870053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LossDistributionCalculations</vt:lpstr>
      <vt:lpstr>Sheet1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rchen</cp:lastModifiedBy>
  <dcterms:created xsi:type="dcterms:W3CDTF">2013-04-18T21:29:07Z</dcterms:created>
  <dcterms:modified xsi:type="dcterms:W3CDTF">2014-03-05T14:50:48Z</dcterms:modified>
</cp:coreProperties>
</file>