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UAT to PRD\"/>
    </mc:Choice>
  </mc:AlternateContent>
  <bookViews>
    <workbookView xWindow="0" yWindow="761" windowWidth="15365" windowHeight="6779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Plan'!$A$1:$G$48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7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4" i="1"/>
  <c r="A35" i="1" s="1"/>
  <c r="A36" i="1" s="1"/>
  <c r="A37" i="1" s="1"/>
  <c r="A38" i="1" s="1"/>
  <c r="A19" i="1"/>
  <c r="A20" i="1" s="1"/>
  <c r="A21" i="1" s="1"/>
  <c r="C33" i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9" i="1" s="1"/>
  <c r="D37" i="6"/>
  <c r="B4" i="6"/>
  <c r="B5" i="6"/>
  <c r="D29" i="6"/>
  <c r="A22" i="1" l="1"/>
  <c r="A23" i="1" s="1"/>
  <c r="B20" i="1"/>
  <c r="C20" i="1" s="1"/>
  <c r="A24" i="1" l="1"/>
  <c r="A25" i="1" s="1"/>
  <c r="A26" i="1" s="1"/>
  <c r="A27" i="1" s="1"/>
  <c r="A28" i="1" s="1"/>
  <c r="A29" i="1" s="1"/>
  <c r="B21" i="1"/>
  <c r="C21" i="1" s="1"/>
  <c r="B22" i="1" s="1"/>
  <c r="C22" i="1" s="1"/>
  <c r="B23" i="1" s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D30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<sst xmlns="http://schemas.openxmlformats.org/spreadsheetml/2006/main" count="142" uniqueCount="64">
  <si>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</si>
  <si>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</si>
  <si>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</si>
  <si>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</si>
  <si>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</si>
  <si>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</si>
  <si>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</si>
  <si>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</si>
  <si>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</si>
  <si>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</si>
  <si>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</si>
  <si>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</si>
  <si>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</si>
  <si>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</si>
  <si>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</si>
  <si>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</si>
  <si>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</si>
  <si>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</si>
  <si>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</si>
  <si>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</si>
  <si>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</si>
  <si>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</si>
  <si>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</si>
  <si>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</si>
  <si>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</si>
  <si>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</si>
  <si>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</si>
  <si>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</si>
  <si>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</si>
  <si>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</si>
  <si>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</si>
  <si>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</si>
  <si>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</si>
  <si>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</si>
  <si>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</si>
  <si>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</si>
  <si>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</si>
  <si>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</si>
  <si>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</si>
  <si>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</si>
  <si>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</si>
  <si>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</si>
  <si>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</si>
  <si>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</si>
  <si>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</si>
  <si>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</si>
  <si>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</si>
  <si>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</si>
  <si>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</si>
  <si>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267-426-0686</t>
  </si>
  <si>
    <t>267-426-0334</t>
  </si>
  <si>
    <t>Verify if the Change is approved</t>
  </si>
  <si>
    <t>Verify CDW daily etl is complete.</t>
  </si>
  <si>
    <t>Ivonne McGlynn</t>
  </si>
  <si>
    <t>Yuliya Chudnovskaya</t>
  </si>
  <si>
    <t>267-426-0362</t>
  </si>
  <si>
    <t>267-426-1798</t>
  </si>
  <si>
    <t>Data Validation</t>
  </si>
  <si>
    <t>Execute workflow in PRD</t>
  </si>
  <si>
    <t>CHG - STS Anesthesia Registry - UAT to Prod</t>
  </si>
  <si>
    <t>Point Targets to Centripetus Prod (SQLS_Centripetus_CCIS)
Check in all components</t>
  </si>
  <si>
    <r>
      <t>Promote workflow</t>
    </r>
    <r>
      <rPr>
        <b/>
        <sz val="12"/>
        <rFont val="Tahoma"/>
        <family val="2"/>
      </rPr>
      <t xml:space="preserve"> Wk_STG_load_STS_CCAS_REGISTRY</t>
    </r>
    <r>
      <rPr>
        <sz val="12"/>
        <rFont val="Tahoma"/>
        <family val="2"/>
      </rPr>
      <t xml:space="preserve">  from </t>
    </r>
    <r>
      <rPr>
        <b/>
        <sz val="12"/>
        <rFont val="Tahoma"/>
        <family val="2"/>
      </rPr>
      <t xml:space="preserve">EAR_TST.CCIS_PDA TO INFMT_PRD.CCIS_PDA </t>
    </r>
    <r>
      <rPr>
        <sz val="12"/>
        <rFont val="Tahoma"/>
        <family val="2"/>
      </rPr>
      <t>and all corresponding components</t>
    </r>
  </si>
  <si>
    <r>
      <t xml:space="preserve">Using </t>
    </r>
    <r>
      <rPr>
        <b/>
        <sz val="12"/>
        <rFont val="Tahoma"/>
        <family val="2"/>
      </rPr>
      <t>CHOPDW/CDW_STG</t>
    </r>
    <r>
      <rPr>
        <sz val="12"/>
        <rFont val="Tahoma"/>
        <family val="2"/>
      </rPr>
      <t xml:space="preserve">
Create new STG tables - Execute DDL by running S_CDW_CCAS_ANESTHESIA_DDL.SQL</t>
    </r>
  </si>
  <si>
    <r>
      <t xml:space="preserve">Using </t>
    </r>
    <r>
      <rPr>
        <b/>
        <sz val="12"/>
        <rFont val="Tahoma"/>
        <family val="2"/>
      </rPr>
      <t>PSQLA012/Centripetus</t>
    </r>
    <r>
      <rPr>
        <sz val="12"/>
        <rFont val="Tahoma"/>
        <family val="2"/>
      </rPr>
      <t xml:space="preserve">
Create new STG tables - Execute DDL by running CARDIOACCESS_CCAS_DDL_v2.sql
Add Triggers to new tables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</si>
</sst>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9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2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 applyProtection="1">
      <alignment horizontal="center" vertical="center"/>
    </xf>
    <xf numFmtId="22" fontId="33" fillId="29" borderId="43" xfId="0" applyNumberFormat="1" applyFont="1" applyFill="1" applyBorder="1" applyAlignment="1" applyProtection="1">
      <alignment horizontal="center" vertical="center"/>
      <protection locked="0"/>
    </xf>
    <xf numFmtId="22" fontId="33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3" fillId="0" borderId="14" xfId="0" applyNumberFormat="1" applyFont="1" applyFill="1" applyBorder="1" applyAlignment="1" applyProtection="1">
      <alignment horizontal="center" vertical="center"/>
      <protection locked="0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42" xfId="0" applyFont="1" applyBorder="1" applyAlignment="1">
      <alignment vertical="top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35" fillId="0" borderId="35" xfId="0" applyFont="1" applyFill="1" applyBorder="1" applyAlignment="1">
      <alignment horizontal="left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39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center" wrapText="1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22" fontId="21" fillId="30" borderId="10" xfId="0" applyNumberFormat="1" applyFont="1" applyFill="1" applyBorder="1" applyAlignment="1" applyProtection="1">
      <alignment horizontal="center"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9" totalsRowShown="0" headerRowDxfId="45" dataDxfId="43" headerRowBorderDxfId="44" tableBorderDxfId="42" totalsRowBorderDxfId="41">
  <autoFilter ref="A17:G29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G38" totalsRowShown="0" headerRowDxfId="33" dataDxfId="31" headerRowBorderDxfId="32" tableBorderDxfId="30">
  <autoFilter ref="A32:G38"/>
  <tableColumns count="7">
    <tableColumn id="1" name="Row #" dataDxfId="29">
      <calculatedColumnFormula>OFFSET(A33,-1,0)+1</calculatedColumnFormula>
    </tableColumn>
    <tableColumn id="2" name="Start Time" dataDxfId="28">
      <calculatedColumnFormula>OFFSET(B33,-1,1)</calculatedColumnFormula>
    </tableColumn>
    <tableColumn id="3" name="End Time" dataDxfId="27">
      <calculatedColumnFormula>B33+(D33/1440)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"/>
  <sheetViews>
    <sheetView tabSelected="1" topLeftCell="A9" zoomScale="70" zoomScaleNormal="70" workbookViewId="0">
      <selection activeCell="F23" sqref="F23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78" t="s">
        <v>6</v>
      </c>
      <c r="B1" s="79"/>
      <c r="C1" s="79"/>
      <c r="D1" s="79"/>
      <c r="E1" s="79"/>
      <c r="F1" s="79"/>
      <c r="G1" s="80"/>
    </row>
    <row r="2" spans="1:12" ht="25" customHeight="1" thickBot="1" x14ac:dyDescent="0.25">
      <c r="A2" s="81" t="s">
        <v>10</v>
      </c>
      <c r="B2" s="82"/>
      <c r="C2" s="83"/>
      <c r="D2" s="83"/>
      <c r="E2" s="83"/>
      <c r="F2" s="83"/>
      <c r="G2" s="84"/>
    </row>
    <row r="3" spans="1:12" s="18" customFormat="1" ht="27" customHeight="1" x14ac:dyDescent="0.2">
      <c r="A3" s="17" t="s">
        <v>12</v>
      </c>
      <c r="B3" s="13">
        <f>B18</f>
        <v>43377.354166666664</v>
      </c>
      <c r="C3" s="91" t="s">
        <v>36</v>
      </c>
      <c r="D3" s="92"/>
      <c r="E3" s="92"/>
      <c r="F3" s="92"/>
      <c r="G3" s="93"/>
    </row>
    <row r="4" spans="1:12" s="18" customFormat="1" ht="27" customHeight="1" x14ac:dyDescent="0.2">
      <c r="A4" s="17" t="s">
        <v>13</v>
      </c>
      <c r="B4" s="13">
        <f ca="1">MAX(C29,C38)</f>
        <v>43381.420138888869</v>
      </c>
      <c r="C4" s="94"/>
      <c r="D4" s="95"/>
      <c r="E4" s="95"/>
      <c r="F4" s="95"/>
      <c r="G4" s="96"/>
    </row>
    <row r="5" spans="1:12" s="18" customFormat="1" ht="27" customHeight="1" thickBot="1" x14ac:dyDescent="0.25">
      <c r="A5" s="17" t="s">
        <v>29</v>
      </c>
      <c r="B5" s="69">
        <f ca="1">B4-B3</f>
        <v>4.0659722222044365</v>
      </c>
      <c r="C5" s="97"/>
      <c r="D5" s="98"/>
      <c r="E5" s="98"/>
      <c r="F5" s="98"/>
      <c r="G5" s="99"/>
    </row>
    <row r="6" spans="1:12" s="18" customFormat="1" ht="29.25" customHeight="1" x14ac:dyDescent="0.2">
      <c r="A6" s="19" t="s">
        <v>15</v>
      </c>
      <c r="B6" s="85" t="s">
        <v>59</v>
      </c>
      <c r="C6" s="86"/>
      <c r="D6" s="86"/>
      <c r="E6" s="86"/>
      <c r="F6" s="86"/>
      <c r="G6" s="87"/>
    </row>
    <row r="7" spans="1:12" s="18" customFormat="1" ht="29.25" customHeight="1" x14ac:dyDescent="0.2">
      <c r="A7" s="19" t="s">
        <v>11</v>
      </c>
      <c r="B7" s="102" t="s">
        <v>44</v>
      </c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 t="s">
        <v>45</v>
      </c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7" t="s">
        <v>45</v>
      </c>
      <c r="C9" s="107"/>
      <c r="D9" s="107"/>
      <c r="E9" s="107"/>
      <c r="F9" s="107"/>
      <c r="G9" s="108"/>
    </row>
    <row r="10" spans="1:12" s="21" customFormat="1" ht="27.7" hidden="1" customHeight="1" x14ac:dyDescent="0.2">
      <c r="A10" s="88" t="s">
        <v>31</v>
      </c>
      <c r="B10" s="89"/>
      <c r="C10" s="89"/>
      <c r="D10" s="89"/>
      <c r="E10" s="89"/>
      <c r="F10" s="89"/>
      <c r="G10" s="90"/>
    </row>
    <row r="11" spans="1:12" s="18" customFormat="1" ht="48.75" hidden="1" customHeight="1" x14ac:dyDescent="0.2">
      <c r="A11" s="6" t="s">
        <v>1</v>
      </c>
      <c r="B11" s="5" t="s">
        <v>7</v>
      </c>
      <c r="C11" s="5" t="s">
        <v>8</v>
      </c>
      <c r="D11" s="109" t="s">
        <v>14</v>
      </c>
      <c r="E11" s="110"/>
      <c r="F11" s="5" t="s">
        <v>0</v>
      </c>
      <c r="G11" s="7" t="s">
        <v>9</v>
      </c>
      <c r="L11" s="22"/>
    </row>
    <row r="12" spans="1:12" s="18" customFormat="1" ht="42.8" hidden="1" customHeight="1" x14ac:dyDescent="0.2">
      <c r="A12" s="23">
        <v>1</v>
      </c>
      <c r="B12" s="24"/>
      <c r="C12" s="24"/>
      <c r="D12" s="100" t="s">
        <v>22</v>
      </c>
      <c r="E12" s="101"/>
      <c r="F12" s="20" t="s">
        <v>40</v>
      </c>
      <c r="G12" s="25"/>
    </row>
    <row r="13" spans="1:12" ht="42.8" hidden="1" customHeight="1" x14ac:dyDescent="0.2">
      <c r="A13" s="23">
        <v>2</v>
      </c>
      <c r="B13" s="24"/>
      <c r="C13" s="26"/>
      <c r="D13" s="100" t="s">
        <v>22</v>
      </c>
      <c r="E13" s="101"/>
      <c r="F13" s="20" t="s">
        <v>41</v>
      </c>
      <c r="G13" s="27"/>
    </row>
    <row r="14" spans="1:12" s="18" customFormat="1" ht="42.8" hidden="1" customHeight="1" x14ac:dyDescent="0.2">
      <c r="A14" s="23">
        <v>3</v>
      </c>
      <c r="B14" s="24"/>
      <c r="C14" s="26"/>
      <c r="D14" s="100" t="s">
        <v>22</v>
      </c>
      <c r="E14" s="101"/>
      <c r="F14" s="28" t="s">
        <v>42</v>
      </c>
      <c r="G14" s="27"/>
    </row>
    <row r="15" spans="1:12" s="18" customFormat="1" ht="42.8" hidden="1" customHeight="1" x14ac:dyDescent="0.2">
      <c r="A15" s="23">
        <v>4</v>
      </c>
      <c r="B15" s="24"/>
      <c r="C15" s="24"/>
      <c r="D15" s="100" t="s">
        <v>22</v>
      </c>
      <c r="E15" s="101"/>
      <c r="F15" s="20" t="s">
        <v>43</v>
      </c>
      <c r="G15" s="25"/>
    </row>
    <row r="16" spans="1:12" s="18" customFormat="1" ht="39.75" customHeight="1" x14ac:dyDescent="0.2">
      <c r="A16" s="88" t="s">
        <v>20</v>
      </c>
      <c r="B16" s="89"/>
      <c r="C16" s="89"/>
      <c r="D16" s="89"/>
      <c r="E16" s="89"/>
      <c r="F16" s="89"/>
      <c r="G16" s="90"/>
    </row>
    <row r="17" spans="1:7" s="18" customFormat="1" ht="48.75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8" customHeight="1" thickBot="1" x14ac:dyDescent="0.25">
      <c r="A18" s="29">
        <v>1</v>
      </c>
      <c r="B18" s="30">
        <v>43377.354166666664</v>
      </c>
      <c r="C18" s="31">
        <f t="shared" ref="C18:C29" si="0">B18+(D18/1440)</f>
        <v>43377.357638888883</v>
      </c>
      <c r="D18" s="70">
        <v>5</v>
      </c>
      <c r="E18" s="20" t="s">
        <v>44</v>
      </c>
      <c r="F18" s="16" t="s">
        <v>37</v>
      </c>
      <c r="G18" s="32"/>
    </row>
    <row r="19" spans="1:7" ht="28.55" customHeight="1" x14ac:dyDescent="0.25">
      <c r="A19" s="33">
        <f t="shared" ref="A19:A29" ca="1" si="1">OFFSET(A19,-1,0)+1</f>
        <v>2</v>
      </c>
      <c r="B19" s="34">
        <f t="shared" ref="B19:B29" ca="1" si="2">OFFSET(B19,-1,1)</f>
        <v>43377.357638888883</v>
      </c>
      <c r="C19" s="35">
        <f t="shared" ca="1" si="0"/>
        <v>43377.361111111102</v>
      </c>
      <c r="D19" s="70">
        <v>5</v>
      </c>
      <c r="E19" s="20" t="s">
        <v>44</v>
      </c>
      <c r="F19" s="74" t="s">
        <v>51</v>
      </c>
      <c r="G19" s="37"/>
    </row>
    <row r="20" spans="1:7" ht="28.55" customHeight="1" x14ac:dyDescent="0.25">
      <c r="A20" s="33">
        <f t="shared" ca="1" si="1"/>
        <v>3</v>
      </c>
      <c r="B20" s="35">
        <f t="shared" ca="1" si="2"/>
        <v>43377.361111111102</v>
      </c>
      <c r="C20" s="35">
        <f t="shared" ca="1" si="0"/>
        <v>43377.364583333321</v>
      </c>
      <c r="D20" s="70">
        <v>5</v>
      </c>
      <c r="E20" s="20" t="s">
        <v>44</v>
      </c>
      <c r="F20" s="74" t="s">
        <v>52</v>
      </c>
      <c r="G20" s="37"/>
    </row>
    <row r="21" spans="1:7" s="18" customFormat="1" ht="28.55" customHeight="1" x14ac:dyDescent="0.2">
      <c r="A21" s="33">
        <f t="shared" ca="1" si="1"/>
        <v>4</v>
      </c>
      <c r="B21" s="35">
        <f t="shared" ca="1" si="2"/>
        <v>43377.364583333321</v>
      </c>
      <c r="C21" s="35">
        <f t="shared" ca="1" si="0"/>
        <v>43377.36805555554</v>
      </c>
      <c r="D21" s="70">
        <v>5</v>
      </c>
      <c r="E21" s="20" t="s">
        <v>44</v>
      </c>
      <c r="F21" s="28" t="s">
        <v>16</v>
      </c>
      <c r="G21" s="32"/>
    </row>
    <row r="22" spans="1:7" s="18" customFormat="1" ht="31.25" x14ac:dyDescent="0.2">
      <c r="A22" s="38">
        <f ca="1">OFFSET(A22,-1,0)+1</f>
        <v>5</v>
      </c>
      <c r="B22" s="35">
        <f ca="1">OFFSET(B22,-1,1)</f>
        <v>43377.36805555554</v>
      </c>
      <c r="C22" s="128">
        <f t="shared" ca="1" si="0"/>
        <v>43377.371527777759</v>
      </c>
      <c r="D22" s="70">
        <v>5</v>
      </c>
      <c r="E22" s="77" t="s">
        <v>44</v>
      </c>
      <c r="F22" s="28" t="s">
        <v>60</v>
      </c>
      <c r="G22" s="32"/>
    </row>
    <row r="23" spans="1:7" s="18" customFormat="1" ht="46.9" x14ac:dyDescent="0.25">
      <c r="A23" s="33">
        <f ca="1">OFFSET(A23,-1,0)+1</f>
        <v>6</v>
      </c>
      <c r="B23" s="35">
        <f ca="1">OFFSET(B23,-1,1)</f>
        <v>43377.371527777759</v>
      </c>
      <c r="C23" s="35">
        <f ca="1">B23+(D23/1440)</f>
        <v>43377.381944444423</v>
      </c>
      <c r="D23" s="70">
        <v>15</v>
      </c>
      <c r="E23" s="77" t="s">
        <v>44</v>
      </c>
      <c r="F23" s="75" t="s">
        <v>63</v>
      </c>
      <c r="G23" s="32"/>
    </row>
    <row r="24" spans="1:7" s="18" customFormat="1" ht="31.95" thickBot="1" x14ac:dyDescent="0.3">
      <c r="A24" s="33">
        <f ca="1">OFFSET(A24,-1,0)+1</f>
        <v>7</v>
      </c>
      <c r="B24" s="35">
        <f ca="1">OFFSET(B24,-1,1)</f>
        <v>43377.381944444423</v>
      </c>
      <c r="C24" s="35">
        <f ca="1">B24+(D24/1440)</f>
        <v>43377.392361111088</v>
      </c>
      <c r="D24" s="70">
        <v>15</v>
      </c>
      <c r="E24" s="76" t="s">
        <v>54</v>
      </c>
      <c r="F24" s="75" t="s">
        <v>62</v>
      </c>
      <c r="G24" s="32"/>
    </row>
    <row r="25" spans="1:7" s="18" customFormat="1" ht="28.55" customHeight="1" thickBot="1" x14ac:dyDescent="0.25">
      <c r="A25" s="33">
        <f ca="1">OFFSET(A25,-1,0)+1</f>
        <v>8</v>
      </c>
      <c r="B25" s="35">
        <f ca="1">OFFSET(B25,-1,1)</f>
        <v>43377.392361111088</v>
      </c>
      <c r="C25" s="35">
        <f ca="1">B25+(D25/1440)</f>
        <v>43377.413194444423</v>
      </c>
      <c r="D25" s="70">
        <v>30</v>
      </c>
      <c r="E25" s="76" t="s">
        <v>53</v>
      </c>
      <c r="F25" s="28" t="s">
        <v>61</v>
      </c>
      <c r="G25" s="32"/>
    </row>
    <row r="26" spans="1:7" s="18" customFormat="1" ht="28.55" customHeight="1" thickBot="1" x14ac:dyDescent="0.25">
      <c r="A26" s="38">
        <f t="shared" ca="1" si="1"/>
        <v>9</v>
      </c>
      <c r="B26" s="35">
        <f t="shared" ca="1" si="2"/>
        <v>43377.413194444423</v>
      </c>
      <c r="C26" s="35">
        <f ca="1">B26+(D26/1440)</f>
        <v>43377.420138888869</v>
      </c>
      <c r="D26" s="70">
        <v>10</v>
      </c>
      <c r="E26" s="76" t="s">
        <v>53</v>
      </c>
      <c r="F26" s="28" t="s">
        <v>58</v>
      </c>
      <c r="G26" s="32"/>
    </row>
    <row r="27" spans="1:7" s="18" customFormat="1" ht="50.95" customHeight="1" x14ac:dyDescent="0.2">
      <c r="A27" s="38">
        <f t="shared" ca="1" si="1"/>
        <v>10</v>
      </c>
      <c r="B27" s="35">
        <f t="shared" ca="1" si="2"/>
        <v>43377.420138888869</v>
      </c>
      <c r="C27" s="35">
        <f ca="1">B27+(D27/1440)</f>
        <v>43381.420138888869</v>
      </c>
      <c r="D27" s="70">
        <f>(4*24*60)</f>
        <v>5760</v>
      </c>
      <c r="E27" s="20" t="s">
        <v>44</v>
      </c>
      <c r="F27" s="16" t="s">
        <v>57</v>
      </c>
      <c r="G27" s="32"/>
    </row>
    <row r="28" spans="1:7" s="18" customFormat="1" ht="28.55" customHeight="1" x14ac:dyDescent="0.2">
      <c r="A28" s="38">
        <f t="shared" ca="1" si="1"/>
        <v>11</v>
      </c>
      <c r="B28" s="35">
        <f t="shared" ca="1" si="2"/>
        <v>43381.420138888869</v>
      </c>
      <c r="C28" s="35">
        <f ca="1">B28+(D28/1440)</f>
        <v>43381.420138888869</v>
      </c>
      <c r="D28" s="70">
        <v>0</v>
      </c>
      <c r="E28" s="20"/>
      <c r="F28" s="16" t="s">
        <v>38</v>
      </c>
      <c r="G28" s="32"/>
    </row>
    <row r="29" spans="1:7" s="18" customFormat="1" ht="28.55" customHeight="1" x14ac:dyDescent="0.2">
      <c r="A29" s="39">
        <f t="shared" ca="1" si="1"/>
        <v>12</v>
      </c>
      <c r="B29" s="40">
        <f t="shared" ca="1" si="2"/>
        <v>43381.420138888869</v>
      </c>
      <c r="C29" s="40">
        <f t="shared" ca="1" si="0"/>
        <v>43381.420138888869</v>
      </c>
      <c r="D29" s="71">
        <v>0</v>
      </c>
      <c r="E29" s="41"/>
      <c r="F29" s="11" t="s">
        <v>30</v>
      </c>
      <c r="G29" s="42"/>
    </row>
    <row r="30" spans="1:7" s="18" customFormat="1" ht="28.55" customHeight="1" x14ac:dyDescent="0.2">
      <c r="A30" s="118" t="s">
        <v>29</v>
      </c>
      <c r="B30" s="118"/>
      <c r="C30" s="118"/>
      <c r="D30" s="104">
        <f ca="1">C29-B18</f>
        <v>4.0659722222044365</v>
      </c>
      <c r="E30" s="105"/>
      <c r="F30" s="105"/>
      <c r="G30" s="106"/>
    </row>
    <row r="31" spans="1:7" s="18" customFormat="1" ht="28.55" customHeight="1" x14ac:dyDescent="0.2">
      <c r="A31" s="121" t="s">
        <v>18</v>
      </c>
      <c r="B31" s="122"/>
      <c r="C31" s="122"/>
      <c r="D31" s="122"/>
      <c r="E31" s="122"/>
      <c r="F31" s="122"/>
      <c r="G31" s="123"/>
    </row>
    <row r="32" spans="1:7" s="18" customFormat="1" ht="21.1" customHeight="1" thickBot="1" x14ac:dyDescent="0.25">
      <c r="A32" s="8" t="s">
        <v>1</v>
      </c>
      <c r="B32" s="12" t="s">
        <v>7</v>
      </c>
      <c r="C32" s="9" t="s">
        <v>8</v>
      </c>
      <c r="D32" s="9" t="s">
        <v>28</v>
      </c>
      <c r="E32" s="9" t="s">
        <v>14</v>
      </c>
      <c r="F32" s="9" t="s">
        <v>0</v>
      </c>
      <c r="G32" s="10" t="s">
        <v>9</v>
      </c>
    </row>
    <row r="33" spans="1:7" s="18" customFormat="1" ht="48.1" customHeight="1" thickBot="1" x14ac:dyDescent="0.25">
      <c r="A33" s="43">
        <v>1</v>
      </c>
      <c r="B33" s="44">
        <v>43377.409722222219</v>
      </c>
      <c r="C33" s="45">
        <f t="shared" ref="C33:C38" si="3">B33+(D33/1440)</f>
        <v>43377.413194444438</v>
      </c>
      <c r="D33" s="72">
        <v>5</v>
      </c>
      <c r="E33" s="20" t="s">
        <v>44</v>
      </c>
      <c r="F33" s="46" t="s">
        <v>17</v>
      </c>
      <c r="G33" s="32"/>
    </row>
    <row r="34" spans="1:7" s="18" customFormat="1" ht="46.9" x14ac:dyDescent="0.2">
      <c r="A34" s="38">
        <f ca="1">OFFSET(A34,-1,0)+1</f>
        <v>2</v>
      </c>
      <c r="B34" s="47">
        <f ca="1">OFFSET(B34,-1,1)</f>
        <v>43377.413194444438</v>
      </c>
      <c r="C34" s="48">
        <f t="shared" ca="1" si="3"/>
        <v>43377.416666666657</v>
      </c>
      <c r="D34" s="70">
        <v>5</v>
      </c>
      <c r="E34" s="20" t="s">
        <v>46</v>
      </c>
      <c r="F34" s="46" t="s">
        <v>39</v>
      </c>
      <c r="G34" s="32"/>
    </row>
    <row r="35" spans="1:7" s="18" customFormat="1" ht="25" customHeight="1" thickBot="1" x14ac:dyDescent="0.25">
      <c r="A35" s="38">
        <f ca="1">OFFSET(A35,-1,0)+1</f>
        <v>3</v>
      </c>
      <c r="B35" s="48">
        <f ca="1">OFFSET(B35,-1,1)</f>
        <v>43377.416666666657</v>
      </c>
      <c r="C35" s="48">
        <f t="shared" ca="1" si="3"/>
        <v>43377.423611111102</v>
      </c>
      <c r="D35" s="70">
        <v>10</v>
      </c>
      <c r="E35" s="76" t="s">
        <v>54</v>
      </c>
      <c r="F35" s="28" t="s">
        <v>47</v>
      </c>
      <c r="G35" s="32"/>
    </row>
    <row r="36" spans="1:7" s="18" customFormat="1" ht="31.6" customHeight="1" thickBot="1" x14ac:dyDescent="0.25">
      <c r="A36" s="38">
        <f ca="1">OFFSET(A36,-1,0)+1</f>
        <v>4</v>
      </c>
      <c r="B36" s="48">
        <f ca="1">OFFSET(B36,-1,1)</f>
        <v>43377.423611111102</v>
      </c>
      <c r="C36" s="48">
        <f t="shared" ca="1" si="3"/>
        <v>43377.434027777766</v>
      </c>
      <c r="D36" s="70">
        <v>15</v>
      </c>
      <c r="E36" s="76" t="s">
        <v>53</v>
      </c>
      <c r="F36" s="49" t="s">
        <v>48</v>
      </c>
      <c r="G36" s="32"/>
    </row>
    <row r="37" spans="1:7" s="18" customFormat="1" ht="30.75" customHeight="1" x14ac:dyDescent="0.2">
      <c r="A37" s="38">
        <f ca="1">OFFSET(A37,-1,0)+1</f>
        <v>5</v>
      </c>
      <c r="B37" s="48">
        <f ca="1">OFFSET(B37,-1,1)</f>
        <v>43377.434027777766</v>
      </c>
      <c r="C37" s="48">
        <f t="shared" ca="1" si="3"/>
        <v>43377.434027777766</v>
      </c>
      <c r="D37" s="70">
        <v>0</v>
      </c>
      <c r="E37" s="20"/>
      <c r="F37" s="50"/>
      <c r="G37" s="32"/>
    </row>
    <row r="38" spans="1:7" s="18" customFormat="1" ht="30.75" customHeight="1" x14ac:dyDescent="0.2">
      <c r="A38" s="39">
        <f ca="1">OFFSET(A38,-1,0)+1</f>
        <v>6</v>
      </c>
      <c r="B38" s="40">
        <f ca="1">OFFSET(B38,-1,1)</f>
        <v>43377.434027777766</v>
      </c>
      <c r="C38" s="40">
        <f t="shared" ca="1" si="3"/>
        <v>43377.434027777766</v>
      </c>
      <c r="D38" s="71">
        <v>0</v>
      </c>
      <c r="E38" s="41"/>
      <c r="F38" s="11" t="s">
        <v>30</v>
      </c>
      <c r="G38" s="42"/>
    </row>
    <row r="39" spans="1:7" s="54" customFormat="1" ht="30.75" customHeight="1" x14ac:dyDescent="0.2">
      <c r="A39" s="118" t="s">
        <v>29</v>
      </c>
      <c r="B39" s="118"/>
      <c r="C39" s="118"/>
      <c r="D39" s="104">
        <f ca="1">C38-B33</f>
        <v>2.4305555547471158E-2</v>
      </c>
      <c r="E39" s="105"/>
      <c r="F39" s="105"/>
      <c r="G39" s="106"/>
    </row>
    <row r="40" spans="1:7" s="18" customFormat="1" ht="30.75" customHeight="1" thickBot="1" x14ac:dyDescent="0.25">
      <c r="A40" s="51" t="s">
        <v>19</v>
      </c>
      <c r="B40" s="52"/>
      <c r="C40" s="52"/>
      <c r="D40" s="52"/>
      <c r="E40" s="52"/>
      <c r="F40" s="52"/>
      <c r="G40" s="53"/>
    </row>
    <row r="41" spans="1:7" s="18" customFormat="1" ht="27" customHeight="1" thickBot="1" x14ac:dyDescent="0.25">
      <c r="A41" s="55" t="s">
        <v>3</v>
      </c>
      <c r="B41" s="124" t="s">
        <v>4</v>
      </c>
      <c r="C41" s="125"/>
      <c r="D41" s="111"/>
      <c r="E41" s="112"/>
      <c r="F41" s="112"/>
      <c r="G41" s="113"/>
    </row>
    <row r="42" spans="1:7" s="18" customFormat="1" ht="27" customHeight="1" thickBot="1" x14ac:dyDescent="0.25">
      <c r="A42" s="73" t="s">
        <v>46</v>
      </c>
      <c r="B42" s="119" t="s">
        <v>49</v>
      </c>
      <c r="C42" s="120"/>
      <c r="D42" s="114"/>
      <c r="E42" s="114"/>
      <c r="F42" s="114"/>
      <c r="G42" s="115"/>
    </row>
    <row r="43" spans="1:7" s="18" customFormat="1" ht="27" customHeight="1" thickBot="1" x14ac:dyDescent="0.25">
      <c r="A43" s="73" t="s">
        <v>44</v>
      </c>
      <c r="B43" s="119" t="s">
        <v>50</v>
      </c>
      <c r="C43" s="120"/>
      <c r="D43" s="114"/>
      <c r="E43" s="114"/>
      <c r="F43" s="114"/>
      <c r="G43" s="115"/>
    </row>
    <row r="44" spans="1:7" s="18" customFormat="1" ht="27" customHeight="1" thickBot="1" x14ac:dyDescent="0.25">
      <c r="A44" s="73" t="s">
        <v>53</v>
      </c>
      <c r="B44" s="119" t="s">
        <v>55</v>
      </c>
      <c r="C44" s="120"/>
      <c r="D44" s="114"/>
      <c r="E44" s="114"/>
      <c r="F44" s="114"/>
      <c r="G44" s="115"/>
    </row>
    <row r="45" spans="1:7" s="18" customFormat="1" ht="27" customHeight="1" thickBot="1" x14ac:dyDescent="0.25">
      <c r="A45" s="73" t="s">
        <v>54</v>
      </c>
      <c r="B45" s="119" t="s">
        <v>56</v>
      </c>
      <c r="C45" s="120"/>
      <c r="D45" s="114"/>
      <c r="E45" s="114"/>
      <c r="F45" s="114"/>
      <c r="G45" s="115"/>
    </row>
    <row r="46" spans="1:7" s="18" customFormat="1" ht="27" customHeight="1" x14ac:dyDescent="0.2">
      <c r="A46" s="20"/>
      <c r="B46" s="102"/>
      <c r="C46" s="102"/>
      <c r="D46" s="114"/>
      <c r="E46" s="114"/>
      <c r="F46" s="114"/>
      <c r="G46" s="115"/>
    </row>
    <row r="47" spans="1:7" s="18" customFormat="1" ht="27" customHeight="1" x14ac:dyDescent="0.2">
      <c r="A47" s="20"/>
      <c r="B47" s="102"/>
      <c r="C47" s="102"/>
      <c r="D47" s="114"/>
      <c r="E47" s="114"/>
      <c r="F47" s="114"/>
      <c r="G47" s="115"/>
    </row>
    <row r="48" spans="1:7" s="18" customFormat="1" ht="37.549999999999997" customHeight="1" thickBot="1" x14ac:dyDescent="0.25">
      <c r="A48" s="20"/>
      <c r="B48" s="102"/>
      <c r="C48" s="102"/>
      <c r="D48" s="116"/>
      <c r="E48" s="116"/>
      <c r="F48" s="116"/>
      <c r="G48" s="117"/>
    </row>
    <row r="49" spans="1:7" s="18" customFormat="1" ht="37.549999999999997" customHeight="1" x14ac:dyDescent="0.2">
      <c r="A49" s="68"/>
      <c r="B49" s="68"/>
      <c r="C49" s="68"/>
      <c r="D49" s="56"/>
      <c r="E49" s="57"/>
      <c r="F49" s="58"/>
      <c r="G49" s="56"/>
    </row>
    <row r="50" spans="1:7" s="18" customFormat="1" ht="37.549999999999997" customHeight="1" x14ac:dyDescent="0.2">
      <c r="A50" s="68"/>
      <c r="B50" s="59"/>
      <c r="C50" s="68"/>
      <c r="D50" s="56"/>
      <c r="E50" s="60"/>
      <c r="F50" s="61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37.549999999999997" customHeight="1" x14ac:dyDescent="0.2">
      <c r="B52" s="59"/>
      <c r="C52" s="56"/>
      <c r="D52" s="56"/>
      <c r="E52" s="62"/>
      <c r="F52" s="58"/>
      <c r="G52" s="56"/>
    </row>
    <row r="53" spans="1:7" s="18" customFormat="1" ht="25" customHeight="1" x14ac:dyDescent="0.2">
      <c r="B53" s="59"/>
      <c r="C53" s="56"/>
      <c r="D53" s="56"/>
      <c r="E53" s="62"/>
      <c r="F53" s="58"/>
      <c r="G53" s="56"/>
    </row>
    <row r="54" spans="1:7" s="18" customFormat="1" ht="42.8" customHeight="1" x14ac:dyDescent="0.2">
      <c r="B54" s="59"/>
      <c r="C54" s="56"/>
      <c r="D54" s="56"/>
      <c r="E54" s="62"/>
      <c r="F54" s="58"/>
      <c r="G54" s="56"/>
    </row>
    <row r="55" spans="1:7" s="18" customFormat="1" ht="25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59"/>
      <c r="C58" s="56"/>
      <c r="D58" s="56"/>
      <c r="E58" s="62"/>
      <c r="F58" s="58"/>
      <c r="G58" s="56"/>
    </row>
    <row r="59" spans="1:7" s="18" customFormat="1" ht="30.1" customHeight="1" x14ac:dyDescent="0.2">
      <c r="B59" s="59"/>
      <c r="C59" s="56"/>
      <c r="D59" s="56"/>
      <c r="E59" s="62"/>
      <c r="F59" s="58"/>
      <c r="G59" s="56"/>
    </row>
    <row r="60" spans="1:7" s="18" customFormat="1" ht="35.35" customHeight="1" x14ac:dyDescent="0.2">
      <c r="B60" s="2"/>
      <c r="C60" s="63"/>
      <c r="D60" s="63"/>
      <c r="E60" s="3"/>
      <c r="F60" s="58"/>
      <c r="G60" s="64"/>
    </row>
    <row r="61" spans="1:7" s="54" customFormat="1" ht="35.35" customHeight="1" x14ac:dyDescent="0.2">
      <c r="A61" s="18"/>
      <c r="B61" s="2"/>
      <c r="C61" s="63"/>
      <c r="D61" s="63"/>
      <c r="E61" s="3"/>
      <c r="F61" s="58"/>
      <c r="G61" s="64"/>
    </row>
    <row r="62" spans="1:7" s="18" customFormat="1" ht="35.35" customHeight="1" x14ac:dyDescent="0.2">
      <c r="B62" s="2"/>
      <c r="C62" s="63"/>
      <c r="D62" s="63"/>
      <c r="E62" s="3"/>
      <c r="F62" s="4"/>
      <c r="G62" s="64"/>
    </row>
    <row r="63" spans="1:7" s="18" customFormat="1" ht="35.35" customHeight="1" x14ac:dyDescent="0.2">
      <c r="B63" s="1"/>
      <c r="C63" s="1"/>
      <c r="D63" s="1"/>
      <c r="E63" s="65"/>
      <c r="F63" s="65"/>
      <c r="G63" s="66"/>
    </row>
    <row r="64" spans="1:7" s="18" customFormat="1" ht="35.35" customHeight="1" x14ac:dyDescent="0.2">
      <c r="A64" s="66"/>
      <c r="B64" s="1"/>
      <c r="C64" s="1"/>
      <c r="D64" s="1"/>
      <c r="E64" s="65"/>
      <c r="F64" s="65"/>
      <c r="G64" s="1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35.35" customHeight="1" x14ac:dyDescent="0.2">
      <c r="A66" s="67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67"/>
      <c r="C76" s="1"/>
      <c r="D76" s="1"/>
      <c r="E76" s="65"/>
      <c r="F76" s="65"/>
      <c r="G76" s="66"/>
    </row>
    <row r="77" spans="1:7" s="18" customFormat="1" ht="20.05" customHeight="1" x14ac:dyDescent="0.2">
      <c r="A77" s="66"/>
      <c r="B77" s="1"/>
      <c r="C77" s="1"/>
      <c r="D77" s="1"/>
      <c r="E77" s="65"/>
      <c r="F77" s="65"/>
      <c r="G77" s="66"/>
    </row>
    <row r="78" spans="1:7" ht="20.05" customHeight="1" x14ac:dyDescent="0.2"/>
    <row r="79" spans="1:7" ht="20.05" customHeight="1" x14ac:dyDescent="0.2"/>
    <row r="80" spans="1:7" ht="20.05" customHeight="1" x14ac:dyDescent="0.2">
      <c r="G80" s="67"/>
    </row>
    <row r="81" spans="7:7" ht="20.05" customHeight="1" x14ac:dyDescent="0.2">
      <c r="G81" s="67"/>
    </row>
    <row r="82" spans="7:7" ht="20.05" customHeight="1" x14ac:dyDescent="0.2"/>
    <row r="83" spans="7:7" ht="20.05" customHeight="1" x14ac:dyDescent="0.2"/>
    <row r="84" spans="7:7" ht="20.05" customHeight="1" x14ac:dyDescent="0.2"/>
    <row r="85" spans="7:7" ht="20.05" customHeight="1" x14ac:dyDescent="0.2"/>
  </sheetData>
  <sheetProtection insertColumns="0" insertRows="0" deleteRows="0"/>
  <mergeCells count="28">
    <mergeCell ref="D41:G48"/>
    <mergeCell ref="A16:G16"/>
    <mergeCell ref="D12:E12"/>
    <mergeCell ref="D13:E13"/>
    <mergeCell ref="A30:C30"/>
    <mergeCell ref="B43:C43"/>
    <mergeCell ref="A31:G31"/>
    <mergeCell ref="B41:C41"/>
    <mergeCell ref="B42:C42"/>
    <mergeCell ref="D39:G39"/>
    <mergeCell ref="B48:C48"/>
    <mergeCell ref="B44:C44"/>
    <mergeCell ref="B45:C45"/>
    <mergeCell ref="B46:C46"/>
    <mergeCell ref="B47:C47"/>
    <mergeCell ref="A39:C39"/>
    <mergeCell ref="D15:E15"/>
    <mergeCell ref="D14:E14"/>
    <mergeCell ref="B7:G7"/>
    <mergeCell ref="D30:G30"/>
    <mergeCell ref="B8:G8"/>
    <mergeCell ref="B9:G9"/>
    <mergeCell ref="D11:E11"/>
    <mergeCell ref="A1:G1"/>
    <mergeCell ref="A2:G2"/>
    <mergeCell ref="B6:G6"/>
    <mergeCell ref="A10:G10"/>
    <mergeCell ref="C3:G5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30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78" t="s">
        <v>6</v>
      </c>
      <c r="B1" s="79"/>
      <c r="C1" s="79"/>
      <c r="D1" s="79"/>
      <c r="E1" s="79"/>
      <c r="F1" s="79"/>
      <c r="G1" s="80"/>
    </row>
    <row r="2" spans="1:12" ht="25" customHeight="1" thickBot="1" x14ac:dyDescent="0.25">
      <c r="A2" s="81" t="s">
        <v>10</v>
      </c>
      <c r="B2" s="82"/>
      <c r="C2" s="83"/>
      <c r="D2" s="83"/>
      <c r="E2" s="83"/>
      <c r="F2" s="83"/>
      <c r="G2" s="84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91" t="s">
        <v>35</v>
      </c>
      <c r="D3" s="92"/>
      <c r="E3" s="92"/>
      <c r="F3" s="92"/>
      <c r="G3" s="93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94"/>
      <c r="D4" s="95"/>
      <c r="E4" s="95"/>
      <c r="F4" s="95"/>
      <c r="G4" s="96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97"/>
      <c r="D5" s="98"/>
      <c r="E5" s="98"/>
      <c r="F5" s="98"/>
      <c r="G5" s="99"/>
    </row>
    <row r="6" spans="1:12" s="18" customFormat="1" ht="29.25" customHeight="1" x14ac:dyDescent="0.2">
      <c r="A6" s="19" t="s">
        <v>15</v>
      </c>
      <c r="B6" s="102"/>
      <c r="C6" s="126"/>
      <c r="D6" s="126"/>
      <c r="E6" s="126"/>
      <c r="F6" s="126"/>
      <c r="G6" s="127"/>
    </row>
    <row r="7" spans="1:12" s="18" customFormat="1" ht="29.25" customHeight="1" x14ac:dyDescent="0.2">
      <c r="A7" s="19" t="s">
        <v>11</v>
      </c>
      <c r="B7" s="102"/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/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7"/>
      <c r="C9" s="107"/>
      <c r="D9" s="107"/>
      <c r="E9" s="107"/>
      <c r="F9" s="107"/>
      <c r="G9" s="108"/>
    </row>
    <row r="10" spans="1:12" s="21" customFormat="1" ht="27.7" customHeight="1" x14ac:dyDescent="0.2">
      <c r="A10" s="88" t="s">
        <v>31</v>
      </c>
      <c r="B10" s="89"/>
      <c r="C10" s="89"/>
      <c r="D10" s="89"/>
      <c r="E10" s="89"/>
      <c r="F10" s="89"/>
      <c r="G10" s="90"/>
    </row>
    <row r="11" spans="1:12" s="18" customFormat="1" ht="48.75" customHeight="1" x14ac:dyDescent="0.2">
      <c r="A11" s="6" t="s">
        <v>1</v>
      </c>
      <c r="B11" s="5" t="s">
        <v>7</v>
      </c>
      <c r="C11" s="5" t="s">
        <v>8</v>
      </c>
      <c r="D11" s="109" t="s">
        <v>14</v>
      </c>
      <c r="E11" s="110"/>
      <c r="F11" s="5" t="s">
        <v>0</v>
      </c>
      <c r="G11" s="7" t="s">
        <v>9</v>
      </c>
      <c r="L11" s="22"/>
    </row>
    <row r="12" spans="1:12" s="18" customFormat="1" ht="42.8" customHeight="1" x14ac:dyDescent="0.2">
      <c r="A12" s="23">
        <v>1</v>
      </c>
      <c r="B12" s="24"/>
      <c r="C12" s="24"/>
      <c r="D12" s="100" t="s">
        <v>22</v>
      </c>
      <c r="E12" s="101"/>
      <c r="F12" s="20" t="s">
        <v>21</v>
      </c>
      <c r="G12" s="25"/>
    </row>
    <row r="13" spans="1:12" ht="42.8" customHeight="1" x14ac:dyDescent="0.2">
      <c r="A13" s="23">
        <v>2</v>
      </c>
      <c r="B13" s="24"/>
      <c r="C13" s="24"/>
      <c r="D13" s="100" t="s">
        <v>22</v>
      </c>
      <c r="E13" s="101"/>
      <c r="F13" s="20" t="s">
        <v>26</v>
      </c>
      <c r="G13" s="25"/>
    </row>
    <row r="14" spans="1:12" ht="42.8" customHeight="1" x14ac:dyDescent="0.2">
      <c r="A14" s="23">
        <v>3</v>
      </c>
      <c r="B14" s="24"/>
      <c r="C14" s="26"/>
      <c r="D14" s="100" t="s">
        <v>22</v>
      </c>
      <c r="E14" s="101"/>
      <c r="F14" s="20" t="s">
        <v>23</v>
      </c>
      <c r="G14" s="27"/>
    </row>
    <row r="15" spans="1:12" s="18" customFormat="1" ht="42.8" customHeight="1" x14ac:dyDescent="0.2">
      <c r="A15" s="23">
        <v>4</v>
      </c>
      <c r="B15" s="24"/>
      <c r="C15" s="26"/>
      <c r="D15" s="100" t="s">
        <v>22</v>
      </c>
      <c r="E15" s="101"/>
      <c r="F15" s="28" t="s">
        <v>24</v>
      </c>
      <c r="G15" s="27"/>
    </row>
    <row r="16" spans="1:12" s="18" customFormat="1" ht="42.8" customHeight="1" x14ac:dyDescent="0.2">
      <c r="A16" s="23">
        <v>5</v>
      </c>
      <c r="B16" s="24"/>
      <c r="C16" s="24"/>
      <c r="D16" s="100" t="s">
        <v>22</v>
      </c>
      <c r="E16" s="101"/>
      <c r="F16" s="20" t="s">
        <v>25</v>
      </c>
      <c r="G16" s="25"/>
    </row>
    <row r="17" spans="1:7" s="18" customFormat="1" ht="39.75" customHeight="1" x14ac:dyDescent="0.2">
      <c r="A17" s="88" t="s">
        <v>20</v>
      </c>
      <c r="B17" s="89"/>
      <c r="C17" s="89"/>
      <c r="D17" s="89"/>
      <c r="E17" s="89"/>
      <c r="F17" s="89"/>
      <c r="G17" s="90"/>
    </row>
    <row r="18" spans="1:7" s="18" customFormat="1" ht="48.75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8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5" customHeight="1" x14ac:dyDescent="0.2">
      <c r="A29" s="118" t="s">
        <v>29</v>
      </c>
      <c r="B29" s="118"/>
      <c r="C29" s="118"/>
      <c r="D29" s="104">
        <f>C28-B19</f>
        <v>0</v>
      </c>
      <c r="E29" s="105"/>
      <c r="F29" s="105"/>
      <c r="G29" s="106"/>
    </row>
    <row r="30" spans="1:7" s="18" customFormat="1" ht="28.55" customHeight="1" x14ac:dyDescent="0.2">
      <c r="A30" s="121" t="s">
        <v>18</v>
      </c>
      <c r="B30" s="122"/>
      <c r="C30" s="122"/>
      <c r="D30" s="122"/>
      <c r="E30" s="122"/>
      <c r="F30" s="122"/>
      <c r="G30" s="123"/>
    </row>
    <row r="31" spans="1:7" s="18" customFormat="1" ht="28.5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.1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75" customHeight="1" x14ac:dyDescent="0.2">
      <c r="A37" s="118" t="s">
        <v>29</v>
      </c>
      <c r="B37" s="118"/>
      <c r="C37" s="118"/>
      <c r="D37" s="104">
        <f>C36-B32</f>
        <v>0</v>
      </c>
      <c r="E37" s="105"/>
      <c r="F37" s="105"/>
      <c r="G37" s="106"/>
    </row>
    <row r="38" spans="1:7" s="54" customFormat="1" ht="30.75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75" customHeight="1" thickBot="1" x14ac:dyDescent="0.25">
      <c r="A39" s="55" t="s">
        <v>3</v>
      </c>
      <c r="B39" s="124" t="s">
        <v>4</v>
      </c>
      <c r="C39" s="125"/>
      <c r="D39" s="111"/>
      <c r="E39" s="112"/>
      <c r="F39" s="112"/>
      <c r="G39" s="113"/>
    </row>
    <row r="40" spans="1:7" s="18" customFormat="1" ht="27" customHeight="1" x14ac:dyDescent="0.2">
      <c r="A40" s="14"/>
      <c r="B40" s="126"/>
      <c r="C40" s="126"/>
      <c r="D40" s="114"/>
      <c r="E40" s="114"/>
      <c r="F40" s="114"/>
      <c r="G40" s="115"/>
    </row>
    <row r="41" spans="1:7" s="18" customFormat="1" ht="27" customHeight="1" x14ac:dyDescent="0.2">
      <c r="A41" s="15"/>
      <c r="B41" s="102"/>
      <c r="C41" s="102"/>
      <c r="D41" s="114"/>
      <c r="E41" s="114"/>
      <c r="F41" s="114"/>
      <c r="G41" s="115"/>
    </row>
    <row r="42" spans="1:7" s="18" customFormat="1" ht="27" customHeight="1" x14ac:dyDescent="0.2">
      <c r="A42" s="15"/>
      <c r="B42" s="102"/>
      <c r="C42" s="102"/>
      <c r="D42" s="114"/>
      <c r="E42" s="114"/>
      <c r="F42" s="114"/>
      <c r="G42" s="115"/>
    </row>
    <row r="43" spans="1:7" s="18" customFormat="1" ht="27" customHeight="1" x14ac:dyDescent="0.2">
      <c r="A43" s="20"/>
      <c r="B43" s="102"/>
      <c r="C43" s="102"/>
      <c r="D43" s="114"/>
      <c r="E43" s="114"/>
      <c r="F43" s="114"/>
      <c r="G43" s="115"/>
    </row>
    <row r="44" spans="1:7" s="18" customFormat="1" ht="27" customHeight="1" x14ac:dyDescent="0.2">
      <c r="A44" s="20"/>
      <c r="B44" s="102"/>
      <c r="C44" s="102"/>
      <c r="D44" s="114"/>
      <c r="E44" s="114"/>
      <c r="F44" s="114"/>
      <c r="G44" s="115"/>
    </row>
    <row r="45" spans="1:7" s="18" customFormat="1" ht="27" customHeight="1" x14ac:dyDescent="0.2">
      <c r="A45" s="20"/>
      <c r="B45" s="102"/>
      <c r="C45" s="102"/>
      <c r="D45" s="114"/>
      <c r="E45" s="114"/>
      <c r="F45" s="114"/>
      <c r="G45" s="115"/>
    </row>
    <row r="46" spans="1:7" s="18" customFormat="1" ht="27" customHeight="1" thickBot="1" x14ac:dyDescent="0.25">
      <c r="A46" s="20"/>
      <c r="B46" s="102"/>
      <c r="C46" s="102"/>
      <c r="D46" s="116"/>
      <c r="E46" s="116"/>
      <c r="F46" s="116"/>
      <c r="G46" s="117"/>
    </row>
    <row r="47" spans="1:7" s="18" customFormat="1" ht="37.549999999999997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49999999999997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49999999999997" customHeight="1" x14ac:dyDescent="0.2">
      <c r="B49" s="59"/>
      <c r="C49" s="56"/>
      <c r="D49" s="56"/>
      <c r="E49" s="62"/>
      <c r="F49" s="58"/>
      <c r="G49" s="56"/>
    </row>
    <row r="50" spans="1:7" s="18" customFormat="1" ht="37.549999999999997" customHeight="1" x14ac:dyDescent="0.2">
      <c r="B50" s="59"/>
      <c r="C50" s="56"/>
      <c r="D50" s="56"/>
      <c r="E50" s="62"/>
      <c r="F50" s="58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25" customHeight="1" x14ac:dyDescent="0.2">
      <c r="B52" s="59"/>
      <c r="C52" s="56"/>
      <c r="D52" s="56"/>
      <c r="E52" s="62"/>
      <c r="F52" s="58"/>
      <c r="G52" s="56"/>
    </row>
    <row r="53" spans="1:7" s="18" customFormat="1" ht="42.8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30.1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2"/>
      <c r="C58" s="63"/>
      <c r="D58" s="63"/>
      <c r="E58" s="3"/>
      <c r="F58" s="58"/>
      <c r="G58" s="64"/>
    </row>
    <row r="59" spans="1:7" s="18" customFormat="1" ht="35.35" customHeight="1" x14ac:dyDescent="0.2">
      <c r="B59" s="2"/>
      <c r="C59" s="63"/>
      <c r="D59" s="63"/>
      <c r="E59" s="3"/>
      <c r="F59" s="58"/>
      <c r="G59" s="64"/>
    </row>
    <row r="60" spans="1:7" s="54" customFormat="1" ht="35.3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35" customHeight="1" x14ac:dyDescent="0.2">
      <c r="B61" s="1"/>
      <c r="C61" s="1"/>
      <c r="D61" s="1"/>
      <c r="E61" s="65"/>
      <c r="F61" s="65"/>
      <c r="G61" s="66"/>
    </row>
    <row r="62" spans="1:7" s="18" customFormat="1" ht="35.3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3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05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1"/>
      <c r="C76" s="1"/>
      <c r="D76" s="1"/>
      <c r="E76" s="65"/>
      <c r="F76" s="65"/>
      <c r="G76" s="66"/>
    </row>
    <row r="77" spans="1:7" ht="20.05" customHeight="1" x14ac:dyDescent="0.2"/>
    <row r="78" spans="1:7" ht="20.05" customHeight="1" x14ac:dyDescent="0.2">
      <c r="G78" s="67"/>
    </row>
    <row r="79" spans="1:7" ht="20.05" customHeight="1" x14ac:dyDescent="0.2">
      <c r="G79" s="67"/>
    </row>
    <row r="80" spans="1:7" ht="20.05" customHeight="1" x14ac:dyDescent="0.2"/>
    <row r="81" ht="20.05" customHeight="1" x14ac:dyDescent="0.2"/>
    <row r="82" ht="20.05" customHeight="1" x14ac:dyDescent="0.2"/>
    <row r="83" ht="20.05" customHeight="1" x14ac:dyDescent="0.2"/>
    <row r="84" ht="20.05" customHeight="1" x14ac:dyDescent="0.2"/>
  </sheetData>
  <sheetProtection insertColumns="0" insertRows="0" deleteRows="0"/>
  <mergeCells count="29">
    <mergeCell ref="B8:G8"/>
    <mergeCell ref="A1:G1"/>
    <mergeCell ref="A2:G2"/>
    <mergeCell ref="C3:G5"/>
    <mergeCell ref="B6:G6"/>
    <mergeCell ref="B7:G7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46F27-279A-415A-B5A9-B2D100B5C0FF}">
  <ds:schemaRefs>
    <ds:schemaRef ds:uri="http://schemas.microsoft.com/office/2006/documentManagement/types"/>
    <ds:schemaRef ds:uri="http://schemas.microsoft.com/office/infopath/2007/PartnerControls"/>
    <ds:schemaRef ds:uri="3c4c8039-ef85-43f5-b262-7266073a9b4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2018-10-24T15:30:31Z</dcterms:modified>
</cp:coreProperties>
</file>