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01_DesignStudio3\00_Project\DS3-WorkInProgress\Docs\00_SCRUM_Files\"/>
    </mc:Choice>
  </mc:AlternateContent>
  <bookViews>
    <workbookView xWindow="0" yWindow="0" windowWidth="28770" windowHeight="12210"/>
  </bookViews>
  <sheets>
    <sheet name="Product Backlog" sheetId="1" r:id="rId1"/>
    <sheet name="Product Burn-down" sheetId="2" r:id="rId2"/>
    <sheet name="Report Data" sheetId="3" r:id="rId3"/>
    <sheet name="Lookups" sheetId="4" r:id="rId4"/>
  </sheets>
  <definedNames>
    <definedName name="_xlnm._FilterDatabase" localSheetId="0" hidden="1">'Product Backlog'!$A$1:$G$27</definedName>
    <definedName name="BusinessValue">Lookups!$B$2:$B$4</definedName>
    <definedName name="Category">Lookups!#REF!</definedName>
    <definedName name="Creator">Lookups!#REF!</definedName>
    <definedName name="Iteration">Lookups!#REF!</definedName>
    <definedName name="Priority">Lookups!$A$2:$A$12</definedName>
    <definedName name="Risk">Lookups!#REF!</definedName>
    <definedName name="Status">Lookups!$C$2:$C$6</definedName>
    <definedName name="Team">Lookups!#REF!</definedName>
    <definedName name="Type">Lookups!#REF!</definedName>
  </definedNames>
  <calcPr calcId="152511"/>
</workbook>
</file>

<file path=xl/calcChain.xml><?xml version="1.0" encoding="utf-8"?>
<calcChain xmlns="http://schemas.openxmlformats.org/spreadsheetml/2006/main">
  <c r="I2" i="1" l="1"/>
  <c r="J2" i="1"/>
  <c r="K2" i="1"/>
  <c r="K24" i="1"/>
  <c r="J24" i="1"/>
  <c r="I24" i="1"/>
  <c r="K23" i="1"/>
  <c r="J23" i="1"/>
  <c r="I23" i="1"/>
  <c r="K22" i="1"/>
  <c r="J22" i="1"/>
  <c r="I22" i="1"/>
  <c r="K21" i="1"/>
  <c r="J21" i="1"/>
  <c r="I21" i="1"/>
  <c r="K20" i="1"/>
  <c r="J20" i="1"/>
  <c r="I20" i="1"/>
  <c r="K19" i="1"/>
  <c r="J19" i="1"/>
  <c r="I19" i="1"/>
  <c r="K18" i="1"/>
  <c r="J18" i="1"/>
  <c r="I18" i="1"/>
  <c r="K27" i="1"/>
  <c r="J27" i="1"/>
  <c r="I27" i="1"/>
  <c r="K26" i="1"/>
  <c r="J26" i="1"/>
  <c r="I26" i="1"/>
  <c r="K25" i="1"/>
  <c r="J25" i="1"/>
  <c r="I25" i="1"/>
  <c r="K11" i="1"/>
  <c r="J11" i="1"/>
  <c r="I11" i="1"/>
  <c r="K10" i="1"/>
  <c r="J10" i="1"/>
  <c r="I10" i="1"/>
  <c r="K9" i="1"/>
  <c r="J9" i="1"/>
  <c r="I9" i="1"/>
  <c r="K8" i="1"/>
  <c r="J8" i="1"/>
  <c r="I8" i="1"/>
  <c r="K7" i="1"/>
  <c r="J7" i="1"/>
  <c r="I7" i="1"/>
  <c r="K6" i="1"/>
  <c r="J6" i="1"/>
  <c r="I6" i="1"/>
  <c r="K5" i="1"/>
  <c r="J5" i="1"/>
  <c r="I5" i="1"/>
  <c r="K4" i="1"/>
  <c r="J4" i="1"/>
  <c r="I4" i="1"/>
  <c r="I29" i="1"/>
  <c r="J29" i="1"/>
  <c r="K29" i="1"/>
  <c r="I15" i="1"/>
  <c r="J15" i="1"/>
  <c r="K15" i="1"/>
  <c r="I3" i="1"/>
  <c r="J3" i="1"/>
  <c r="K3" i="1"/>
  <c r="I12" i="1"/>
  <c r="J12" i="1"/>
  <c r="K12" i="1"/>
  <c r="I13" i="1"/>
  <c r="J13" i="1"/>
  <c r="K13" i="1"/>
  <c r="I14" i="1"/>
  <c r="J14" i="1"/>
  <c r="K14" i="1"/>
  <c r="I16" i="1"/>
  <c r="J16" i="1"/>
  <c r="K16" i="1"/>
  <c r="I17" i="1"/>
  <c r="J17" i="1"/>
  <c r="K17" i="1"/>
  <c r="I28" i="1"/>
  <c r="J28" i="1"/>
  <c r="K28" i="1"/>
  <c r="I30" i="1"/>
  <c r="J30" i="1"/>
  <c r="K30" i="1"/>
  <c r="I31" i="1"/>
  <c r="J31" i="1"/>
  <c r="K31" i="1"/>
  <c r="I32" i="1"/>
  <c r="J32" i="1"/>
  <c r="K32" i="1"/>
  <c r="A38" i="1"/>
  <c r="E38" i="1"/>
  <c r="E39" i="1" s="1"/>
  <c r="E41" i="1" s="1"/>
  <c r="A3" i="3"/>
  <c r="D3" i="3" l="1"/>
  <c r="B3" i="3"/>
  <c r="C3" i="3"/>
  <c r="E40" i="1"/>
</calcChain>
</file>

<file path=xl/comments1.xml><?xml version="1.0" encoding="utf-8"?>
<comments xmlns="http://schemas.openxmlformats.org/spreadsheetml/2006/main">
  <authors>
    <author/>
  </authors>
  <commentList>
    <comment ref="B1" authorId="0" shapeId="0">
      <text>
        <r>
          <rPr>
            <sz val="8"/>
            <color indexed="8"/>
            <rFont val="Tahoma"/>
            <family val="2"/>
          </rPr>
          <t>High level classification of the task</t>
        </r>
      </text>
    </comment>
    <comment ref="C1" authorId="0" shapeId="0">
      <text>
        <r>
          <rPr>
            <sz val="8"/>
            <color indexed="8"/>
            <rFont val="Tahoma"/>
            <family val="2"/>
          </rPr>
          <t>A 3 or more sentence description of the requirement.</t>
        </r>
      </text>
    </comment>
    <comment ref="F1" authorId="0" shapeId="0">
      <text>
        <r>
          <rPr>
            <sz val="8"/>
            <color indexed="8"/>
            <rFont val="Tahoma"/>
            <family val="2"/>
          </rPr>
          <t>Current status of this task.  This can be used to ensure multiple people do not work on the same task.  The filter can also be used to filter out any tasks that have already been completed.</t>
        </r>
      </text>
    </comment>
    <comment ref="G1" authorId="0" shapeId="0">
      <text>
        <r>
          <rPr>
            <sz val="8"/>
            <color indexed="8"/>
            <rFont val="Tahoma"/>
            <family val="2"/>
          </rPr>
          <t>Any additional comments or notes.  It is a good practice to preface any comments with the author (e.g. RP)</t>
        </r>
      </text>
    </comment>
    <comment ref="A38" authorId="0" shapeId="0">
      <text>
        <r>
          <rPr>
            <b/>
            <sz val="8"/>
            <color indexed="8"/>
            <rFont val="Tahoma"/>
            <family val="2"/>
          </rPr>
          <t xml:space="preserve">Randar Puust:
</t>
        </r>
        <r>
          <rPr>
            <sz val="8"/>
            <color indexed="8"/>
            <rFont val="Tahoma"/>
            <family val="2"/>
          </rPr>
          <t>This is the next available ID to use.</t>
        </r>
      </text>
    </comment>
  </commentList>
</comments>
</file>

<file path=xl/sharedStrings.xml><?xml version="1.0" encoding="utf-8"?>
<sst xmlns="http://schemas.openxmlformats.org/spreadsheetml/2006/main" count="143" uniqueCount="74">
  <si>
    <t>ID</t>
  </si>
  <si>
    <t>Category</t>
  </si>
  <si>
    <t>Feature</t>
  </si>
  <si>
    <t>Priority
1=Low 9=High
Stage</t>
  </si>
  <si>
    <t>Effort Estimate
(Hours)</t>
  </si>
  <si>
    <t>Status</t>
  </si>
  <si>
    <t>Comments</t>
  </si>
  <si>
    <t>Unassigned Hours</t>
  </si>
  <si>
    <t>In-Progress Hours</t>
  </si>
  <si>
    <t>Completed Hours</t>
  </si>
  <si>
    <t>2 - In Progress</t>
  </si>
  <si>
    <t>1 - Not Started</t>
  </si>
  <si>
    <t>3 - Completed</t>
  </si>
  <si>
    <t>Totals (Hours)</t>
  </si>
  <si>
    <t>Effort Status</t>
  </si>
  <si>
    <t>Total Work</t>
  </si>
  <si>
    <t>Not Started</t>
  </si>
  <si>
    <t>In-Progress</t>
  </si>
  <si>
    <t>Completed</t>
  </si>
  <si>
    <t>Priority</t>
  </si>
  <si>
    <t>Business Value</t>
  </si>
  <si>
    <t>Low</t>
  </si>
  <si>
    <t>Med</t>
  </si>
  <si>
    <t>High</t>
  </si>
  <si>
    <t>Research</t>
  </si>
  <si>
    <t>User Input</t>
  </si>
  <si>
    <t>Kinect SDK will be used</t>
  </si>
  <si>
    <t>Kinect Development</t>
  </si>
  <si>
    <t>Computer Vision Development</t>
  </si>
  <si>
    <t>Scene Development</t>
  </si>
  <si>
    <t>Runtime Development</t>
  </si>
  <si>
    <t>Categories</t>
  </si>
  <si>
    <t>requires task 1 first</t>
  </si>
  <si>
    <t>Scene Asset Creation</t>
  </si>
  <si>
    <t>Scene Concept Design</t>
  </si>
  <si>
    <t>System detects users as they enter the space</t>
  </si>
  <si>
    <t>System tracks users moving through the space</t>
  </si>
  <si>
    <t>Design look, feel, sound for fourth unique scene</t>
  </si>
  <si>
    <t>Design look, feel, sound for third unique scene</t>
  </si>
  <si>
    <t>Design look, feel, sound for second unique scene</t>
  </si>
  <si>
    <t>Design look, feel, sound for first unique scene</t>
  </si>
  <si>
    <t>Unique set of sounds for first scene</t>
  </si>
  <si>
    <t>Unique set of sounds for second scene</t>
  </si>
  <si>
    <t>Unique set of sounds for third scene</t>
  </si>
  <si>
    <t>Unique set of sounds for fourth scene</t>
  </si>
  <si>
    <t>Create all art for use in second scene development</t>
  </si>
  <si>
    <t>Create all art for use in first scene development</t>
  </si>
  <si>
    <t>Create all art for use in third scene development</t>
  </si>
  <si>
    <t>Create all art for use in fourth scene development</t>
  </si>
  <si>
    <t>System which manages scenes and backend data</t>
  </si>
  <si>
    <t>includes managing / passing input data and switching between scenes</t>
  </si>
  <si>
    <t>Kinect recognizes active users and their hand movements</t>
  </si>
  <si>
    <t>System tracks active users hand movements and provides it to the scenes</t>
  </si>
  <si>
    <t>Implement first scene concept in code (art only)</t>
  </si>
  <si>
    <t>Implement second scene concept in code (art only)</t>
  </si>
  <si>
    <t>Implement third scene concept in code (art only)</t>
  </si>
  <si>
    <t>Implement fourth scene concept in code (art only)</t>
  </si>
  <si>
    <t>Implement user interaction into second scene</t>
  </si>
  <si>
    <t>Implement user interaction into third scene</t>
  </si>
  <si>
    <t>Implement user interaction into first scene</t>
  </si>
  <si>
    <t>Implement user interaction into fourth scene</t>
  </si>
  <si>
    <t>System can load and play sounds for each scene</t>
  </si>
  <si>
    <t>System can load and manage art assets for the scenes</t>
  </si>
  <si>
    <t>Implement sounds for first scene</t>
  </si>
  <si>
    <t>Implement sounds for second scene</t>
  </si>
  <si>
    <t>Implement sounds for third scene</t>
  </si>
  <si>
    <t>Implement sounds for fourth scene</t>
  </si>
  <si>
    <t>per person (aprox)</t>
  </si>
  <si>
    <t>per week (aprox)</t>
  </si>
  <si>
    <t>per person per week (aprox)</t>
  </si>
  <si>
    <t>Research best hardware environment</t>
  </si>
  <si>
    <t xml:space="preserve">Research best dev and software environment </t>
  </si>
  <si>
    <t>Runtime Design</t>
  </si>
  <si>
    <t>Plan backend system</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</si>
</sst>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name val="Arial"/>
      <family val="2"/>
    </font>
    <font>
      <b/>
      <sz val="10"/>
      <color indexed="9"/>
      <name val="Arial"/>
      <family val="2"/>
    </font>
    <font>
      <b/>
      <sz val="9"/>
      <color indexed="9"/>
      <name val="Arial"/>
      <family val="2"/>
    </font>
    <font>
      <sz val="8"/>
      <color indexed="8"/>
      <name val="Tahoma"/>
      <family val="2"/>
    </font>
    <font>
      <b/>
      <sz val="10"/>
      <name val="Arial"/>
      <family val="2"/>
    </font>
    <font>
      <sz val="9"/>
      <name val="Arial"/>
      <family val="2"/>
    </font>
    <font>
      <b/>
      <sz val="8"/>
      <color indexed="8"/>
      <name val="Tahoma"/>
      <family val="2"/>
    </font>
    <font>
      <b/>
      <sz val="10"/>
      <color theme="0"/>
      <name val="Arial"/>
      <family val="2"/>
    </font>
  </fonts>
  <fills count="7">
    <fill>
      <patternFill patternType="none"/>
    </fill>
    <fill>
      <patternFill patternType="gray125"/>
    </fill>
    <fill>
      <patternFill patternType="solid">
        <fgColor indexed="31"/>
        <bgColor indexed="22"/>
      </patternFill>
    </fill>
    <fill>
      <patternFill patternType="solid">
        <fgColor theme="4" tint="-0.499984740745262"/>
        <bgColor indexed="39"/>
      </patternFill>
    </fill>
    <fill>
      <patternFill patternType="solid">
        <fgColor theme="0" tint="-0.499984740745262"/>
        <bgColor indexed="22"/>
      </patternFill>
    </fill>
    <fill>
      <patternFill patternType="solid">
        <fgColor theme="2" tint="-0.749992370372631"/>
        <bgColor indexed="39"/>
      </patternFill>
    </fill>
    <fill>
      <patternFill patternType="solid">
        <fgColor theme="4" tint="-0.499984740745262"/>
        <bgColor indexed="64"/>
      </patternFill>
    </fill>
  </fills>
  <borders count="4">
    <border>
      <left/>
      <right/>
      <top/>
      <bottom/>
      <diagonal/>
    </border>
    <border>
      <left/>
      <right style="thin">
        <color indexed="8"/>
      </right>
      <top/>
      <bottom/>
      <diagonal/>
    </border>
    <border>
      <left/>
      <right/>
      <top/>
      <bottom style="thin">
        <color indexed="8"/>
      </bottom>
      <diagonal/>
    </border>
    <border>
      <left/>
      <right style="thin">
        <color indexed="8"/>
      </right>
      <top/>
      <bottom style="thin">
        <color indexed="8"/>
      </bottom>
      <diagonal/>
    </border>
  </borders>
  <cellStyleXfs count="1">
    <xf numFmtId="0" fontId="0" fillId="0" borderId="0"/>
  </cellStyleXfs>
  <cellXfs count="43">
    <xf numFmtId="0" fontId="0" fillId="0" borderId="0" xfId="0"/>
    <xf numFmtId="0" fontId="0" fillId="0" borderId="0" xfId="0" applyFont="1" applyBorder="1" applyAlignment="1">
      <alignment wrapText="1"/>
    </xf>
    <xf numFmtId="0" fontId="0" fillId="0" borderId="0" xfId="0" applyFont="1" applyFill="1" applyBorder="1" applyAlignment="1">
      <alignment wrapText="1"/>
    </xf>
    <xf numFmtId="0" fontId="0" fillId="2" borderId="0" xfId="0" applyFill="1"/>
    <xf numFmtId="0" fontId="0" fillId="2" borderId="0" xfId="0" applyFont="1" applyFill="1" applyBorder="1" applyAlignment="1">
      <alignment wrapText="1"/>
    </xf>
    <xf numFmtId="0" fontId="4" fillId="0" borderId="1" xfId="0" applyFont="1" applyFill="1" applyBorder="1" applyAlignment="1">
      <alignment wrapText="1"/>
    </xf>
    <xf numFmtId="0" fontId="4" fillId="0" borderId="0" xfId="0" applyFont="1" applyFill="1" applyBorder="1" applyAlignment="1">
      <alignment wrapText="1"/>
    </xf>
    <xf numFmtId="0" fontId="0" fillId="0" borderId="0" xfId="0" applyFont="1" applyAlignment="1">
      <alignment wrapText="1"/>
    </xf>
    <xf numFmtId="0" fontId="0" fillId="0" borderId="1" xfId="0" applyBorder="1"/>
    <xf numFmtId="0" fontId="0" fillId="2" borderId="1" xfId="0" applyFont="1" applyFill="1" applyBorder="1" applyAlignment="1">
      <alignment wrapText="1"/>
    </xf>
    <xf numFmtId="0" fontId="5" fillId="0" borderId="0" xfId="0" applyFont="1" applyBorder="1" applyAlignment="1">
      <alignment wrapText="1"/>
    </xf>
    <xf numFmtId="0" fontId="0" fillId="0" borderId="2" xfId="0" applyFont="1" applyBorder="1" applyAlignment="1">
      <alignment wrapText="1"/>
    </xf>
    <xf numFmtId="0" fontId="0" fillId="0" borderId="2" xfId="0" applyFont="1" applyFill="1" applyBorder="1" applyAlignment="1">
      <alignment wrapText="1"/>
    </xf>
    <xf numFmtId="0" fontId="0" fillId="0" borderId="3" xfId="0" applyFont="1" applyBorder="1" applyAlignment="1">
      <alignment wrapText="1"/>
    </xf>
    <xf numFmtId="0" fontId="4" fillId="0" borderId="0" xfId="0" applyFont="1" applyBorder="1" applyAlignment="1"/>
    <xf numFmtId="0" fontId="4" fillId="0" borderId="0" xfId="0" applyFont="1" applyBorder="1" applyAlignment="1">
      <alignment wrapText="1"/>
    </xf>
    <xf numFmtId="0" fontId="0" fillId="0" borderId="0" xfId="0" applyNumberFormat="1"/>
    <xf numFmtId="0" fontId="4" fillId="0" borderId="0" xfId="0" applyFont="1"/>
    <xf numFmtId="0" fontId="1" fillId="3" borderId="2" xfId="0" applyFont="1" applyFill="1" applyBorder="1" applyAlignment="1">
      <alignment horizontal="left" textRotation="180" wrapText="1"/>
    </xf>
    <xf numFmtId="0" fontId="2" fillId="3" borderId="2" xfId="0" applyFont="1" applyFill="1" applyBorder="1" applyAlignment="1">
      <alignment wrapText="1"/>
    </xf>
    <xf numFmtId="0" fontId="1" fillId="3" borderId="2" xfId="0" applyFont="1" applyFill="1" applyBorder="1" applyAlignment="1">
      <alignment horizontal="left" wrapText="1"/>
    </xf>
    <xf numFmtId="0" fontId="1" fillId="3" borderId="2" xfId="0" applyFont="1" applyFill="1" applyBorder="1" applyAlignment="1">
      <alignment horizontal="center" wrapText="1"/>
    </xf>
    <xf numFmtId="0" fontId="1" fillId="3" borderId="2" xfId="0" applyFont="1" applyFill="1" applyBorder="1" applyAlignment="1">
      <alignment wrapText="1"/>
    </xf>
    <xf numFmtId="0" fontId="7" fillId="4" borderId="1" xfId="0" applyFont="1" applyFill="1" applyBorder="1" applyAlignment="1">
      <alignment wrapText="1"/>
    </xf>
    <xf numFmtId="0" fontId="5" fillId="0" borderId="0" xfId="0" applyFont="1" applyFill="1" applyBorder="1" applyAlignment="1">
      <alignment horizontal="center" wrapText="1"/>
    </xf>
    <xf numFmtId="0" fontId="0" fillId="0" borderId="0" xfId="0" applyFont="1" applyBorder="1" applyAlignment="1">
      <alignment horizontal="center" wrapText="1"/>
    </xf>
    <xf numFmtId="0" fontId="0" fillId="0" borderId="0" xfId="0" applyFont="1" applyFill="1" applyBorder="1" applyAlignment="1">
      <alignment horizontal="center" wrapText="1"/>
    </xf>
    <xf numFmtId="0" fontId="0" fillId="0" borderId="0" xfId="0" applyAlignment="1">
      <alignment horizontal="center"/>
    </xf>
    <xf numFmtId="0" fontId="0" fillId="0" borderId="2" xfId="0" applyFont="1" applyBorder="1" applyAlignment="1">
      <alignment horizontal="center" wrapText="1"/>
    </xf>
    <xf numFmtId="0" fontId="1" fillId="5" borderId="0" xfId="0" applyFont="1" applyFill="1"/>
    <xf numFmtId="0" fontId="1" fillId="3" borderId="0" xfId="0" applyFont="1" applyFill="1"/>
    <xf numFmtId="0" fontId="7" fillId="6" borderId="0" xfId="0" applyFont="1" applyFill="1"/>
    <xf numFmtId="0" fontId="0" fillId="0" borderId="0" xfId="0" applyAlignment="1">
      <alignment wrapText="1"/>
    </xf>
    <xf numFmtId="0" fontId="2" fillId="3" borderId="2" xfId="0" applyFont="1" applyFill="1" applyBorder="1" applyAlignment="1">
      <alignment vertical="top" wrapText="1"/>
    </xf>
    <xf numFmtId="0" fontId="0" fillId="0" borderId="0" xfId="0" applyFont="1" applyBorder="1" applyAlignment="1">
      <alignment vertical="top" wrapText="1"/>
    </xf>
    <xf numFmtId="0" fontId="0" fillId="0" borderId="0" xfId="0" applyAlignment="1">
      <alignment vertical="top" wrapText="1"/>
    </xf>
    <xf numFmtId="0" fontId="0" fillId="0" borderId="0" xfId="0" applyFont="1" applyFill="1" applyBorder="1" applyAlignment="1">
      <alignment vertical="top" wrapText="1"/>
    </xf>
    <xf numFmtId="0" fontId="0" fillId="0" borderId="2" xfId="0" applyFont="1" applyBorder="1" applyAlignment="1">
      <alignment vertical="top" wrapText="1"/>
    </xf>
    <xf numFmtId="0" fontId="0" fillId="0" borderId="0" xfId="0" applyFont="1"/>
    <xf numFmtId="0" fontId="5" fillId="0" borderId="0" xfId="0" applyFont="1"/>
    <xf numFmtId="2" fontId="5" fillId="0" borderId="0" xfId="0" applyNumberFormat="1" applyFont="1" applyBorder="1" applyAlignment="1">
      <alignment wrapText="1"/>
    </xf>
    <xf numFmtId="0" fontId="1" fillId="3" borderId="0" xfId="0" applyFont="1" applyFill="1" applyAlignment="1">
      <alignment wrapText="1"/>
    </xf>
    <xf numFmtId="0" fontId="0" fillId="0" borderId="0" xfId="0" applyBorder="1"/>
  </cellXfs>
  <cellStyles count="1">
    <cellStyle name="Normal" xfId="0" builtinId="0"/>
  </cellStyles>
  <dxfs count="32">
    <dxf>
      <font>
        <color theme="0"/>
      </font>
      <fill>
        <patternFill>
          <bgColor rgb="FF7030A0"/>
        </patternFill>
      </fill>
      <border>
        <left style="thin">
          <color theme="2" tint="-0.24994659260841701"/>
        </left>
        <right style="thin">
          <color theme="2" tint="-0.24994659260841701"/>
        </right>
        <top style="thin">
          <color theme="2" tint="-0.24994659260841701"/>
        </top>
        <bottom style="thin">
          <color theme="2" tint="-0.24994659260841701"/>
        </bottom>
      </border>
    </dxf>
    <dxf>
      <font>
        <color theme="0" tint="-4.9989318521683403E-2"/>
      </font>
      <fill>
        <patternFill>
          <bgColor rgb="FF9F3FFF"/>
        </patternFill>
      </fill>
      <border>
        <left style="thin">
          <color theme="2" tint="-0.24994659260841701"/>
        </left>
        <right style="thin">
          <color theme="2" tint="-0.24994659260841701"/>
        </right>
        <top style="thin">
          <color theme="2" tint="-0.24994659260841701"/>
        </top>
        <bottom style="thin">
          <color theme="2" tint="-0.24994659260841701"/>
        </bottom>
      </border>
    </dxf>
    <dxf>
      <fill>
        <patternFill>
          <bgColor rgb="FFCC99FF"/>
        </patternFill>
      </fill>
      <border>
        <left style="thin">
          <color theme="2" tint="-0.24994659260841701"/>
        </left>
        <right style="thin">
          <color theme="2" tint="-0.24994659260841701"/>
        </right>
        <top style="thin">
          <color theme="2" tint="-0.24994659260841701"/>
        </top>
        <bottom style="thin">
          <color theme="2" tint="-0.24994659260841701"/>
        </bottom>
      </border>
    </dxf>
    <dxf>
      <fill>
        <patternFill>
          <bgColor rgb="FFCCCCFF"/>
        </patternFill>
      </fill>
      <border>
        <left style="thin">
          <color theme="2" tint="-0.24994659260841701"/>
        </left>
        <right style="thin">
          <color theme="2" tint="-0.24994659260841701"/>
        </right>
        <top style="thin">
          <color theme="2" tint="-0.24994659260841701"/>
        </top>
        <bottom style="thin">
          <color theme="2" tint="-0.24994659260841701"/>
        </bottom>
      </border>
    </dxf>
    <dxf>
      <font>
        <color theme="0"/>
      </font>
      <fill>
        <patternFill>
          <bgColor rgb="FF7030A0"/>
        </patternFill>
      </fill>
      <border>
        <left style="thin">
          <color theme="2" tint="-0.24994659260841701"/>
        </left>
        <right style="thin">
          <color theme="2" tint="-0.24994659260841701"/>
        </right>
        <top style="thin">
          <color theme="2" tint="-0.24994659260841701"/>
        </top>
        <bottom style="thin">
          <color theme="2" tint="-0.24994659260841701"/>
        </bottom>
      </border>
    </dxf>
    <dxf>
      <font>
        <color theme="0" tint="-4.9989318521683403E-2"/>
      </font>
      <fill>
        <patternFill>
          <bgColor rgb="FF9F3FFF"/>
        </patternFill>
      </fill>
      <border>
        <left style="thin">
          <color theme="2" tint="-0.24994659260841701"/>
        </left>
        <right style="thin">
          <color theme="2" tint="-0.24994659260841701"/>
        </right>
        <top style="thin">
          <color theme="2" tint="-0.24994659260841701"/>
        </top>
        <bottom style="thin">
          <color theme="2" tint="-0.24994659260841701"/>
        </bottom>
      </border>
    </dxf>
    <dxf>
      <fill>
        <patternFill>
          <bgColor rgb="FFCC99FF"/>
        </patternFill>
      </fill>
      <border>
        <left style="thin">
          <color theme="2" tint="-0.24994659260841701"/>
        </left>
        <right style="thin">
          <color theme="2" tint="-0.24994659260841701"/>
        </right>
        <top style="thin">
          <color theme="2" tint="-0.24994659260841701"/>
        </top>
        <bottom style="thin">
          <color theme="2" tint="-0.24994659260841701"/>
        </bottom>
      </border>
    </dxf>
    <dxf>
      <fill>
        <patternFill>
          <bgColor rgb="FFCCCCFF"/>
        </patternFill>
      </fill>
      <border>
        <left style="thin">
          <color theme="2" tint="-0.24994659260841701"/>
        </left>
        <right style="thin">
          <color theme="2" tint="-0.24994659260841701"/>
        </right>
        <top style="thin">
          <color theme="2" tint="-0.24994659260841701"/>
        </top>
        <bottom style="thin">
          <color theme="2" tint="-0.24994659260841701"/>
        </bottom>
      </border>
    </dxf>
    <dxf>
      <font>
        <color theme="0"/>
      </font>
      <fill>
        <patternFill>
          <bgColor rgb="FF7030A0"/>
        </patternFill>
      </fill>
      <border>
        <left style="thin">
          <color theme="2" tint="-0.24994659260841701"/>
        </left>
        <right style="thin">
          <color theme="2" tint="-0.24994659260841701"/>
        </right>
        <top style="thin">
          <color theme="2" tint="-0.24994659260841701"/>
        </top>
        <bottom style="thin">
          <color theme="2" tint="-0.24994659260841701"/>
        </bottom>
      </border>
    </dxf>
    <dxf>
      <font>
        <color theme="0" tint="-4.9989318521683403E-2"/>
      </font>
      <fill>
        <patternFill>
          <bgColor rgb="FF9F3FFF"/>
        </patternFill>
      </fill>
      <border>
        <left style="thin">
          <color theme="2" tint="-0.24994659260841701"/>
        </left>
        <right style="thin">
          <color theme="2" tint="-0.24994659260841701"/>
        </right>
        <top style="thin">
          <color theme="2" tint="-0.24994659260841701"/>
        </top>
        <bottom style="thin">
          <color theme="2" tint="-0.24994659260841701"/>
        </bottom>
      </border>
    </dxf>
    <dxf>
      <fill>
        <patternFill>
          <bgColor rgb="FFCC99FF"/>
        </patternFill>
      </fill>
      <border>
        <left style="thin">
          <color theme="2" tint="-0.24994659260841701"/>
        </left>
        <right style="thin">
          <color theme="2" tint="-0.24994659260841701"/>
        </right>
        <top style="thin">
          <color theme="2" tint="-0.24994659260841701"/>
        </top>
        <bottom style="thin">
          <color theme="2" tint="-0.24994659260841701"/>
        </bottom>
      </border>
    </dxf>
    <dxf>
      <fill>
        <patternFill>
          <bgColor rgb="FFCCCCFF"/>
        </patternFill>
      </fill>
      <border>
        <left style="thin">
          <color theme="2" tint="-0.24994659260841701"/>
        </left>
        <right style="thin">
          <color theme="2" tint="-0.24994659260841701"/>
        </right>
        <top style="thin">
          <color theme="2" tint="-0.24994659260841701"/>
        </top>
        <bottom style="thin">
          <color theme="2" tint="-0.24994659260841701"/>
        </bottom>
      </border>
    </dxf>
    <dxf>
      <font>
        <color theme="0"/>
      </font>
      <fill>
        <patternFill>
          <bgColor rgb="FF7030A0"/>
        </patternFill>
      </fill>
      <border>
        <left style="thin">
          <color theme="2" tint="-0.24994659260841701"/>
        </left>
        <right style="thin">
          <color theme="2" tint="-0.24994659260841701"/>
        </right>
        <top style="thin">
          <color theme="2" tint="-0.24994659260841701"/>
        </top>
        <bottom style="thin">
          <color theme="2" tint="-0.24994659260841701"/>
        </bottom>
      </border>
    </dxf>
    <dxf>
      <font>
        <color theme="0" tint="-4.9989318521683403E-2"/>
      </font>
      <fill>
        <patternFill>
          <bgColor rgb="FF9F3FFF"/>
        </patternFill>
      </fill>
      <border>
        <left style="thin">
          <color theme="2" tint="-0.24994659260841701"/>
        </left>
        <right style="thin">
          <color theme="2" tint="-0.24994659260841701"/>
        </right>
        <top style="thin">
          <color theme="2" tint="-0.24994659260841701"/>
        </top>
        <bottom style="thin">
          <color theme="2" tint="-0.24994659260841701"/>
        </bottom>
      </border>
    </dxf>
    <dxf>
      <fill>
        <patternFill>
          <bgColor rgb="FFCC99FF"/>
        </patternFill>
      </fill>
      <border>
        <left style="thin">
          <color theme="2" tint="-0.24994659260841701"/>
        </left>
        <right style="thin">
          <color theme="2" tint="-0.24994659260841701"/>
        </right>
        <top style="thin">
          <color theme="2" tint="-0.24994659260841701"/>
        </top>
        <bottom style="thin">
          <color theme="2" tint="-0.24994659260841701"/>
        </bottom>
      </border>
    </dxf>
    <dxf>
      <fill>
        <patternFill>
          <bgColor rgb="FFCCCCFF"/>
        </patternFill>
      </fill>
      <border>
        <left style="thin">
          <color theme="2" tint="-0.24994659260841701"/>
        </left>
        <right style="thin">
          <color theme="2" tint="-0.24994659260841701"/>
        </right>
        <top style="thin">
          <color theme="2" tint="-0.24994659260841701"/>
        </top>
        <bottom style="thin">
          <color theme="2" tint="-0.24994659260841701"/>
        </bottom>
      </border>
    </dxf>
    <dxf>
      <font>
        <color theme="0"/>
      </font>
      <fill>
        <patternFill>
          <bgColor rgb="FF7030A0"/>
        </patternFill>
      </fill>
      <border>
        <left style="thin">
          <color theme="2" tint="-0.24994659260841701"/>
        </left>
        <right style="thin">
          <color theme="2" tint="-0.24994659260841701"/>
        </right>
        <top style="thin">
          <color theme="2" tint="-0.24994659260841701"/>
        </top>
        <bottom style="thin">
          <color theme="2" tint="-0.24994659260841701"/>
        </bottom>
      </border>
    </dxf>
    <dxf>
      <font>
        <color theme="0" tint="-4.9989318521683403E-2"/>
      </font>
      <fill>
        <patternFill>
          <bgColor rgb="FF9F3FFF"/>
        </patternFill>
      </fill>
      <border>
        <left style="thin">
          <color theme="2" tint="-0.24994659260841701"/>
        </left>
        <right style="thin">
          <color theme="2" tint="-0.24994659260841701"/>
        </right>
        <top style="thin">
          <color theme="2" tint="-0.24994659260841701"/>
        </top>
        <bottom style="thin">
          <color theme="2" tint="-0.24994659260841701"/>
        </bottom>
      </border>
    </dxf>
    <dxf>
      <fill>
        <patternFill>
          <bgColor rgb="FFCC99FF"/>
        </patternFill>
      </fill>
      <border>
        <left style="thin">
          <color theme="2" tint="-0.24994659260841701"/>
        </left>
        <right style="thin">
          <color theme="2" tint="-0.24994659260841701"/>
        </right>
        <top style="thin">
          <color theme="2" tint="-0.24994659260841701"/>
        </top>
        <bottom style="thin">
          <color theme="2" tint="-0.24994659260841701"/>
        </bottom>
      </border>
    </dxf>
    <dxf>
      <fill>
        <patternFill>
          <bgColor rgb="FFCCCCFF"/>
        </patternFill>
      </fill>
      <border>
        <left style="thin">
          <color theme="2" tint="-0.24994659260841701"/>
        </left>
        <right style="thin">
          <color theme="2" tint="-0.24994659260841701"/>
        </right>
        <top style="thin">
          <color theme="2" tint="-0.24994659260841701"/>
        </top>
        <bottom style="thin">
          <color theme="2" tint="-0.24994659260841701"/>
        </bottom>
      </border>
    </dxf>
    <dxf>
      <font>
        <color theme="0"/>
      </font>
      <fill>
        <patternFill>
          <bgColor rgb="FF7030A0"/>
        </patternFill>
      </fill>
      <border>
        <left style="thin">
          <color theme="2" tint="-0.24994659260841701"/>
        </left>
        <right style="thin">
          <color theme="2" tint="-0.24994659260841701"/>
        </right>
        <top style="thin">
          <color theme="2" tint="-0.24994659260841701"/>
        </top>
        <bottom style="thin">
          <color theme="2" tint="-0.24994659260841701"/>
        </bottom>
      </border>
    </dxf>
    <dxf>
      <font>
        <color theme="0" tint="-4.9989318521683403E-2"/>
      </font>
      <fill>
        <patternFill>
          <bgColor rgb="FF9F3FFF"/>
        </patternFill>
      </fill>
      <border>
        <left style="thin">
          <color theme="2" tint="-0.24994659260841701"/>
        </left>
        <right style="thin">
          <color theme="2" tint="-0.24994659260841701"/>
        </right>
        <top style="thin">
          <color theme="2" tint="-0.24994659260841701"/>
        </top>
        <bottom style="thin">
          <color theme="2" tint="-0.24994659260841701"/>
        </bottom>
      </border>
    </dxf>
    <dxf>
      <fill>
        <patternFill>
          <bgColor rgb="FFCC99FF"/>
        </patternFill>
      </fill>
      <border>
        <left style="thin">
          <color theme="2" tint="-0.24994659260841701"/>
        </left>
        <right style="thin">
          <color theme="2" tint="-0.24994659260841701"/>
        </right>
        <top style="thin">
          <color theme="2" tint="-0.24994659260841701"/>
        </top>
        <bottom style="thin">
          <color theme="2" tint="-0.24994659260841701"/>
        </bottom>
      </border>
    </dxf>
    <dxf>
      <fill>
        <patternFill>
          <bgColor rgb="FFCCCCFF"/>
        </patternFill>
      </fill>
      <border>
        <left style="thin">
          <color theme="2" tint="-0.24994659260841701"/>
        </left>
        <right style="thin">
          <color theme="2" tint="-0.24994659260841701"/>
        </right>
        <top style="thin">
          <color theme="2" tint="-0.24994659260841701"/>
        </top>
        <bottom style="thin">
          <color theme="2" tint="-0.24994659260841701"/>
        </bottom>
      </border>
    </dxf>
    <dxf>
      <font>
        <color theme="0"/>
      </font>
      <fill>
        <patternFill>
          <bgColor rgb="FF7030A0"/>
        </patternFill>
      </fill>
      <border>
        <left style="thin">
          <color theme="2" tint="-0.24994659260841701"/>
        </left>
        <right style="thin">
          <color theme="2" tint="-0.24994659260841701"/>
        </right>
        <top style="thin">
          <color theme="2" tint="-0.24994659260841701"/>
        </top>
        <bottom style="thin">
          <color theme="2" tint="-0.24994659260841701"/>
        </bottom>
      </border>
    </dxf>
    <dxf>
      <font>
        <color theme="0" tint="-4.9989318521683403E-2"/>
      </font>
      <fill>
        <patternFill>
          <bgColor rgb="FF9F3FFF"/>
        </patternFill>
      </fill>
      <border>
        <left style="thin">
          <color theme="2" tint="-0.24994659260841701"/>
        </left>
        <right style="thin">
          <color theme="2" tint="-0.24994659260841701"/>
        </right>
        <top style="thin">
          <color theme="2" tint="-0.24994659260841701"/>
        </top>
        <bottom style="thin">
          <color theme="2" tint="-0.24994659260841701"/>
        </bottom>
      </border>
    </dxf>
    <dxf>
      <fill>
        <patternFill>
          <bgColor rgb="FFCC99FF"/>
        </patternFill>
      </fill>
      <border>
        <left style="thin">
          <color theme="2" tint="-0.24994659260841701"/>
        </left>
        <right style="thin">
          <color theme="2" tint="-0.24994659260841701"/>
        </right>
        <top style="thin">
          <color theme="2" tint="-0.24994659260841701"/>
        </top>
        <bottom style="thin">
          <color theme="2" tint="-0.24994659260841701"/>
        </bottom>
      </border>
    </dxf>
    <dxf>
      <fill>
        <patternFill>
          <bgColor rgb="FFCCCCFF"/>
        </patternFill>
      </fill>
      <border>
        <left style="thin">
          <color theme="2" tint="-0.24994659260841701"/>
        </left>
        <right style="thin">
          <color theme="2" tint="-0.24994659260841701"/>
        </right>
        <top style="thin">
          <color theme="2" tint="-0.24994659260841701"/>
        </top>
        <bottom style="thin">
          <color theme="2" tint="-0.24994659260841701"/>
        </bottom>
      </border>
    </dxf>
    <dxf>
      <font>
        <color theme="0"/>
      </font>
      <fill>
        <patternFill>
          <bgColor rgb="FF7030A0"/>
        </patternFill>
      </fill>
      <border>
        <left style="thin">
          <color theme="2" tint="-0.24994659260841701"/>
        </left>
        <right style="thin">
          <color theme="2" tint="-0.24994659260841701"/>
        </right>
        <top style="thin">
          <color theme="2" tint="-0.24994659260841701"/>
        </top>
        <bottom style="thin">
          <color theme="2" tint="-0.24994659260841701"/>
        </bottom>
      </border>
    </dxf>
    <dxf>
      <font>
        <color theme="0" tint="-4.9989318521683403E-2"/>
      </font>
      <fill>
        <patternFill>
          <bgColor rgb="FF9F3FFF"/>
        </patternFill>
      </fill>
      <border>
        <left style="thin">
          <color theme="2" tint="-0.24994659260841701"/>
        </left>
        <right style="thin">
          <color theme="2" tint="-0.24994659260841701"/>
        </right>
        <top style="thin">
          <color theme="2" tint="-0.24994659260841701"/>
        </top>
        <bottom style="thin">
          <color theme="2" tint="-0.24994659260841701"/>
        </bottom>
      </border>
    </dxf>
    <dxf>
      <fill>
        <patternFill>
          <bgColor rgb="FFCC99FF"/>
        </patternFill>
      </fill>
      <border>
        <left style="thin">
          <color theme="2" tint="-0.24994659260841701"/>
        </left>
        <right style="thin">
          <color theme="2" tint="-0.24994659260841701"/>
        </right>
        <top style="thin">
          <color theme="2" tint="-0.24994659260841701"/>
        </top>
        <bottom style="thin">
          <color theme="2" tint="-0.24994659260841701"/>
        </bottom>
      </border>
    </dxf>
    <dxf>
      <fill>
        <patternFill>
          <bgColor rgb="FFCCCCFF"/>
        </patternFill>
      </fill>
      <border>
        <left style="thin">
          <color theme="2" tint="-0.24994659260841701"/>
        </left>
        <right style="thin">
          <color theme="2" tint="-0.24994659260841701"/>
        </right>
        <top style="thin">
          <color theme="2" tint="-0.24994659260841701"/>
        </top>
        <bottom style="thin">
          <color theme="2" tint="-0.24994659260841701"/>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CC"/>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Project Burn-down</a:t>
            </a:r>
          </a:p>
        </c:rich>
      </c:tx>
      <c:layout>
        <c:manualLayout>
          <c:xMode val="edge"/>
          <c:yMode val="edge"/>
          <c:x val="0.4018573962839625"/>
          <c:y val="2.8169938264759161E-2"/>
        </c:manualLayout>
      </c:layout>
      <c:overlay val="0"/>
      <c:spPr>
        <a:noFill/>
        <a:ln w="25400">
          <a:noFill/>
        </a:ln>
      </c:spPr>
    </c:title>
    <c:autoTitleDeleted val="0"/>
    <c:plotArea>
      <c:layout>
        <c:manualLayout>
          <c:layoutTarget val="inner"/>
          <c:xMode val="edge"/>
          <c:yMode val="edge"/>
          <c:x val="8.564173966860468E-2"/>
          <c:y val="0.13556766801040196"/>
          <c:w val="0.77604591792012545"/>
          <c:h val="0.77819362676100856"/>
        </c:manualLayout>
      </c:layout>
      <c:barChart>
        <c:barDir val="col"/>
        <c:grouping val="stacked"/>
        <c:varyColors val="0"/>
        <c:ser>
          <c:idx val="0"/>
          <c:order val="0"/>
          <c:tx>
            <c:strRef>
              <c:f>'Report Data'!$D$2:$D$2</c:f>
              <c:strCache>
                <c:ptCount val="1"/>
                <c:pt idx="0">
                  <c:v>Completed</c:v>
                </c:pt>
              </c:strCache>
            </c:strRef>
          </c:tx>
          <c:spPr>
            <a:solidFill>
              <a:srgbClr val="FFFFCC"/>
            </a:solidFill>
            <a:ln w="12700">
              <a:solidFill>
                <a:srgbClr val="000000"/>
              </a:solidFill>
              <a:prstDash val="solid"/>
            </a:ln>
          </c:spPr>
          <c:invertIfNegative val="0"/>
          <c:cat>
            <c:numRef>
              <c:f>'Report Data'!$D$3:$D$3</c:f>
              <c:numCache>
                <c:formatCode>General</c:formatCode>
                <c:ptCount val="1"/>
                <c:pt idx="0">
                  <c:v>0</c:v>
                </c:pt>
              </c:numCache>
            </c:numRef>
          </c:cat>
          <c:val>
            <c:numRef>
              <c:f>'Report Data'!$D$3:$D$3</c:f>
              <c:numCache>
                <c:formatCode>General</c:formatCode>
                <c:ptCount val="1"/>
                <c:pt idx="0">
                  <c:v>0</c:v>
                </c:pt>
              </c:numCache>
            </c:numRef>
          </c:val>
        </c:ser>
        <c:ser>
          <c:idx val="1"/>
          <c:order val="1"/>
          <c:tx>
            <c:strRef>
              <c:f>'Report Data'!$C$2:$C$2</c:f>
              <c:strCache>
                <c:ptCount val="1"/>
                <c:pt idx="0">
                  <c:v>In-Progress</c:v>
                </c:pt>
              </c:strCache>
            </c:strRef>
          </c:tx>
          <c:spPr>
            <a:solidFill>
              <a:srgbClr val="993366"/>
            </a:solidFill>
            <a:ln w="12700">
              <a:solidFill>
                <a:srgbClr val="000000"/>
              </a:solidFill>
              <a:prstDash val="solid"/>
            </a:ln>
          </c:spPr>
          <c:invertIfNegative val="0"/>
          <c:cat>
            <c:numRef>
              <c:f>'Report Data'!$D$3:$D$3</c:f>
              <c:numCache>
                <c:formatCode>General</c:formatCode>
                <c:ptCount val="1"/>
                <c:pt idx="0">
                  <c:v>0</c:v>
                </c:pt>
              </c:numCache>
            </c:numRef>
          </c:cat>
          <c:val>
            <c:numRef>
              <c:f>'Report Data'!$C$3:$C$3</c:f>
              <c:numCache>
                <c:formatCode>General</c:formatCode>
                <c:ptCount val="1"/>
                <c:pt idx="0">
                  <c:v>0</c:v>
                </c:pt>
              </c:numCache>
            </c:numRef>
          </c:val>
        </c:ser>
        <c:ser>
          <c:idx val="2"/>
          <c:order val="2"/>
          <c:tx>
            <c:strRef>
              <c:f>'Report Data'!$B$2:$B$2</c:f>
              <c:strCache>
                <c:ptCount val="1"/>
                <c:pt idx="0">
                  <c:v>Not Started</c:v>
                </c:pt>
              </c:strCache>
            </c:strRef>
          </c:tx>
          <c:spPr>
            <a:solidFill>
              <a:srgbClr val="9999FF"/>
            </a:solidFill>
            <a:ln w="12700">
              <a:solidFill>
                <a:srgbClr val="000000"/>
              </a:solidFill>
              <a:prstDash val="solid"/>
            </a:ln>
          </c:spPr>
          <c:invertIfNegative val="0"/>
          <c:cat>
            <c:numRef>
              <c:f>'Report Data'!$D$3:$D$3</c:f>
              <c:numCache>
                <c:formatCode>General</c:formatCode>
                <c:ptCount val="1"/>
                <c:pt idx="0">
                  <c:v>0</c:v>
                </c:pt>
              </c:numCache>
            </c:numRef>
          </c:cat>
          <c:val>
            <c:numRef>
              <c:f>'Report Data'!$B$3:$B$3</c:f>
              <c:numCache>
                <c:formatCode>General</c:formatCode>
                <c:ptCount val="1"/>
                <c:pt idx="0">
                  <c:v>181</c:v>
                </c:pt>
              </c:numCache>
            </c:numRef>
          </c:val>
        </c:ser>
        <c:dLbls>
          <c:showLegendKey val="0"/>
          <c:showVal val="0"/>
          <c:showCatName val="0"/>
          <c:showSerName val="0"/>
          <c:showPercent val="0"/>
          <c:showBubbleSize val="0"/>
        </c:dLbls>
        <c:gapWidth val="150"/>
        <c:overlap val="100"/>
        <c:axId val="281841744"/>
        <c:axId val="281842304"/>
      </c:barChart>
      <c:catAx>
        <c:axId val="281841744"/>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Project Status</a:t>
                </a:r>
              </a:p>
            </c:rich>
          </c:tx>
          <c:layout>
            <c:manualLayout>
              <c:xMode val="edge"/>
              <c:yMode val="edge"/>
              <c:x val="0.41239785738245166"/>
              <c:y val="0.93312816531736353"/>
            </c:manualLayout>
          </c:layout>
          <c:overlay val="0"/>
          <c:spPr>
            <a:noFill/>
            <a:ln w="25400">
              <a:noFill/>
            </a:ln>
          </c:spPr>
        </c:title>
        <c:numFmt formatCode="General" sourceLinked="1"/>
        <c:majorTickMark val="out"/>
        <c:minorTickMark val="none"/>
        <c:tickLblPos val="none"/>
        <c:spPr>
          <a:ln w="3175">
            <a:solidFill>
              <a:srgbClr val="000000"/>
            </a:solidFill>
            <a:prstDash val="solid"/>
          </a:ln>
        </c:spPr>
        <c:crossAx val="281842304"/>
        <c:crosses val="autoZero"/>
        <c:auto val="1"/>
        <c:lblAlgn val="ctr"/>
        <c:lblOffset val="100"/>
        <c:tickMarkSkip val="1"/>
        <c:noMultiLvlLbl val="0"/>
      </c:catAx>
      <c:valAx>
        <c:axId val="281842304"/>
        <c:scaling>
          <c:orientation val="minMax"/>
          <c:min val="0"/>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Estimated Remaining (hours)</a:t>
                </a:r>
              </a:p>
            </c:rich>
          </c:tx>
          <c:layout>
            <c:manualLayout>
              <c:xMode val="edge"/>
              <c:yMode val="edge"/>
              <c:x val="2.1081060519608962E-2"/>
              <c:y val="0.36092695279287268"/>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81841744"/>
        <c:crosses val="autoZero"/>
        <c:crossBetween val="between"/>
      </c:valAx>
      <c:spPr>
        <a:solidFill>
          <a:srgbClr val="C0C0C0"/>
        </a:solidFill>
        <a:ln w="12700">
          <a:solidFill>
            <a:srgbClr val="808080"/>
          </a:solidFill>
          <a:prstDash val="solid"/>
        </a:ln>
      </c:spPr>
    </c:plotArea>
    <c:legend>
      <c:legendPos val="r"/>
      <c:layout>
        <c:manualLayout>
          <c:xMode val="edge"/>
          <c:yMode val="edge"/>
          <c:x val="0.87618091216858762"/>
          <c:y val="0.46832464603896345"/>
          <c:w val="0.1133105792605964"/>
          <c:h val="0.11267956822298625"/>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0"/>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1180555555555551" footer="0.51180555555555551"/>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47625</xdr:colOff>
      <xdr:row>0</xdr:row>
      <xdr:rowOff>0</xdr:rowOff>
    </xdr:from>
    <xdr:to>
      <xdr:col>9</xdr:col>
      <xdr:colOff>333375</xdr:colOff>
      <xdr:row>33</xdr:row>
      <xdr:rowOff>66675</xdr:rowOff>
    </xdr:to>
    <xdr:graphicFrame macro="">
      <xdr:nvGraphicFramePr>
        <xdr:cNvPr id="2060"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M41"/>
  <sheetViews>
    <sheetView tabSelected="1" zoomScale="160" zoomScaleNormal="160" workbookViewId="0">
      <pane ySplit="1" topLeftCell="A23" activePane="bottomLeft" state="frozen"/>
      <selection pane="bottomLeft" activeCell="C36" sqref="C36"/>
    </sheetView>
  </sheetViews>
  <sheetFormatPr defaultRowHeight="12.75" x14ac:dyDescent="0.2"/>
  <cols>
    <col min="1" max="1" width="5.5703125" style="1" customWidth="1"/>
    <col min="2" max="2" width="26.140625" style="2" customWidth="1"/>
    <col min="3" max="3" width="23.85546875" style="34" customWidth="1"/>
    <col min="4" max="4" width="12.5703125" style="1" customWidth="1"/>
    <col min="5" max="5" width="10.7109375" style="1" customWidth="1"/>
    <col min="6" max="6" width="13.42578125" style="1" customWidth="1"/>
    <col min="7" max="7" width="47.7109375" style="1" customWidth="1"/>
    <col min="8" max="8" width="4.42578125" customWidth="1"/>
    <col min="9" max="9" width="11.7109375" style="3" customWidth="1"/>
    <col min="10" max="10" width="11.5703125" style="4" customWidth="1"/>
    <col min="11" max="11" width="10.7109375" style="4" customWidth="1"/>
    <col min="12" max="247" width="9.140625" style="1"/>
  </cols>
  <sheetData>
    <row r="1" spans="1:24" s="6" customFormat="1" ht="51" x14ac:dyDescent="0.2">
      <c r="A1" s="18" t="s">
        <v>0</v>
      </c>
      <c r="B1" s="22" t="s">
        <v>1</v>
      </c>
      <c r="C1" s="33" t="s">
        <v>2</v>
      </c>
      <c r="D1" s="20" t="s">
        <v>3</v>
      </c>
      <c r="E1" s="21" t="s">
        <v>4</v>
      </c>
      <c r="F1" s="22" t="s">
        <v>5</v>
      </c>
      <c r="G1" s="19" t="s">
        <v>6</v>
      </c>
      <c r="H1" s="5"/>
      <c r="I1" s="23" t="s">
        <v>7</v>
      </c>
      <c r="J1" s="23" t="s">
        <v>8</v>
      </c>
      <c r="K1" s="23" t="s">
        <v>9</v>
      </c>
      <c r="M1"/>
    </row>
    <row r="2" spans="1:24" ht="25.5" x14ac:dyDescent="0.2">
      <c r="A2" s="27">
        <v>1</v>
      </c>
      <c r="B2" s="38" t="s">
        <v>24</v>
      </c>
      <c r="C2" s="35" t="s">
        <v>71</v>
      </c>
      <c r="D2" s="27">
        <v>9</v>
      </c>
      <c r="E2" s="27">
        <v>2</v>
      </c>
      <c r="F2" s="1" t="s">
        <v>11</v>
      </c>
      <c r="H2" s="8"/>
      <c r="I2" s="4">
        <f>IF(F2=Lookups!$C$2,'Product Backlog'!E2,0)</f>
        <v>2</v>
      </c>
      <c r="J2" s="3">
        <f>IF(F2=Lookups!$C$3,'Product Backlog'!E2,0)</f>
        <v>0</v>
      </c>
      <c r="K2" s="9">
        <f>IF(F2=Lookups!$C$4,'Product Backlog'!E2,0)</f>
        <v>0</v>
      </c>
      <c r="L2"/>
    </row>
    <row r="3" spans="1:24" ht="25.5" x14ac:dyDescent="0.2">
      <c r="A3" s="27">
        <v>2</v>
      </c>
      <c r="B3" s="38" t="s">
        <v>24</v>
      </c>
      <c r="C3" s="35" t="s">
        <v>70</v>
      </c>
      <c r="D3" s="27">
        <v>9</v>
      </c>
      <c r="E3" s="27">
        <v>2</v>
      </c>
      <c r="F3" s="1" t="s">
        <v>11</v>
      </c>
      <c r="G3" s="32"/>
      <c r="H3" s="8"/>
      <c r="I3" s="4">
        <f>IF(F3=Lookups!$C$2,'Product Backlog'!E3,0)</f>
        <v>2</v>
      </c>
      <c r="J3" s="3">
        <f>IF(F3=Lookups!$C$3,'Product Backlog'!E3,0)</f>
        <v>0</v>
      </c>
      <c r="K3" s="9">
        <f>IF(F3=Lookups!$C$4,'Product Backlog'!E3,0)</f>
        <v>0</v>
      </c>
      <c r="L3"/>
      <c r="M3"/>
      <c r="N3"/>
      <c r="O3"/>
      <c r="P3"/>
      <c r="Q3"/>
      <c r="R3"/>
      <c r="S3"/>
      <c r="T3"/>
      <c r="U3"/>
      <c r="V3"/>
      <c r="W3"/>
      <c r="X3"/>
    </row>
    <row r="4" spans="1:24" ht="25.5" x14ac:dyDescent="0.2">
      <c r="A4" s="27">
        <v>3</v>
      </c>
      <c r="B4" s="38" t="s">
        <v>34</v>
      </c>
      <c r="C4" s="35" t="s">
        <v>40</v>
      </c>
      <c r="D4" s="27">
        <v>9</v>
      </c>
      <c r="E4" s="27">
        <v>2</v>
      </c>
      <c r="F4" s="1" t="s">
        <v>11</v>
      </c>
      <c r="G4" s="32"/>
      <c r="H4" s="8"/>
      <c r="I4" s="4">
        <f>IF(F4=Lookups!$C$2,'Product Backlog'!E4,0)</f>
        <v>2</v>
      </c>
      <c r="J4" s="3">
        <f>IF(F4=Lookups!$C$3,'Product Backlog'!E4,0)</f>
        <v>0</v>
      </c>
      <c r="K4" s="9">
        <f>IF(F4=Lookups!$C$4,'Product Backlog'!E4,0)</f>
        <v>0</v>
      </c>
      <c r="L4"/>
      <c r="M4"/>
      <c r="N4"/>
      <c r="O4"/>
      <c r="P4"/>
      <c r="Q4"/>
      <c r="R4"/>
      <c r="S4"/>
      <c r="T4"/>
      <c r="U4"/>
      <c r="V4"/>
      <c r="W4"/>
      <c r="X4"/>
    </row>
    <row r="5" spans="1:24" ht="25.5" x14ac:dyDescent="0.2">
      <c r="A5" s="27">
        <v>4</v>
      </c>
      <c r="B5" s="38" t="s">
        <v>34</v>
      </c>
      <c r="C5" s="35" t="s">
        <v>39</v>
      </c>
      <c r="D5" s="27">
        <v>9</v>
      </c>
      <c r="E5" s="27">
        <v>2</v>
      </c>
      <c r="F5" s="1" t="s">
        <v>11</v>
      </c>
      <c r="G5" s="32"/>
      <c r="H5" s="8"/>
      <c r="I5" s="4">
        <f>IF(F5=Lookups!$C$2,'Product Backlog'!E5,0)</f>
        <v>2</v>
      </c>
      <c r="J5" s="3">
        <f>IF(F5=Lookups!$C$3,'Product Backlog'!E5,0)</f>
        <v>0</v>
      </c>
      <c r="K5" s="9">
        <f>IF(F5=Lookups!$C$4,'Product Backlog'!E5,0)</f>
        <v>0</v>
      </c>
      <c r="L5"/>
      <c r="M5"/>
      <c r="N5"/>
      <c r="O5"/>
      <c r="P5"/>
      <c r="Q5"/>
      <c r="R5"/>
      <c r="S5"/>
      <c r="T5"/>
      <c r="U5"/>
      <c r="V5"/>
      <c r="W5"/>
      <c r="X5"/>
    </row>
    <row r="6" spans="1:24" ht="25.5" x14ac:dyDescent="0.2">
      <c r="A6" s="27">
        <v>5</v>
      </c>
      <c r="B6" s="38" t="s">
        <v>34</v>
      </c>
      <c r="C6" s="35" t="s">
        <v>38</v>
      </c>
      <c r="D6" s="27">
        <v>9</v>
      </c>
      <c r="E6" s="27">
        <v>2</v>
      </c>
      <c r="F6" s="1" t="s">
        <v>11</v>
      </c>
      <c r="G6" s="32"/>
      <c r="H6" s="8"/>
      <c r="I6" s="4">
        <f>IF(F6=Lookups!$C$2,'Product Backlog'!E6,0)</f>
        <v>2</v>
      </c>
      <c r="J6" s="3">
        <f>IF(F6=Lookups!$C$3,'Product Backlog'!E6,0)</f>
        <v>0</v>
      </c>
      <c r="K6" s="9">
        <f>IF(F6=Lookups!$C$4,'Product Backlog'!E6,0)</f>
        <v>0</v>
      </c>
      <c r="L6"/>
      <c r="M6"/>
      <c r="N6"/>
      <c r="O6"/>
      <c r="P6"/>
      <c r="Q6"/>
      <c r="R6"/>
      <c r="S6"/>
      <c r="T6"/>
      <c r="U6"/>
      <c r="V6"/>
      <c r="W6"/>
      <c r="X6"/>
    </row>
    <row r="7" spans="1:24" ht="25.5" x14ac:dyDescent="0.2">
      <c r="A7" s="27">
        <v>6</v>
      </c>
      <c r="B7" s="38" t="s">
        <v>34</v>
      </c>
      <c r="C7" s="35" t="s">
        <v>37</v>
      </c>
      <c r="D7" s="27">
        <v>9</v>
      </c>
      <c r="E7" s="27">
        <v>2</v>
      </c>
      <c r="F7" s="1" t="s">
        <v>11</v>
      </c>
      <c r="G7" s="32"/>
      <c r="H7" s="8"/>
      <c r="I7" s="4">
        <f>IF(F7=Lookups!$C$2,'Product Backlog'!E7,0)</f>
        <v>2</v>
      </c>
      <c r="J7" s="3">
        <f>IF(F7=Lookups!$C$3,'Product Backlog'!E7,0)</f>
        <v>0</v>
      </c>
      <c r="K7" s="9">
        <f>IF(F7=Lookups!$C$4,'Product Backlog'!E7,0)</f>
        <v>0</v>
      </c>
      <c r="L7"/>
      <c r="M7"/>
      <c r="N7"/>
      <c r="O7"/>
      <c r="P7"/>
      <c r="Q7"/>
      <c r="R7"/>
      <c r="S7"/>
      <c r="T7"/>
      <c r="U7"/>
      <c r="V7"/>
      <c r="W7"/>
      <c r="X7"/>
    </row>
    <row r="8" spans="1:24" ht="25.5" x14ac:dyDescent="0.2">
      <c r="A8" s="27">
        <v>7</v>
      </c>
      <c r="B8" s="38" t="s">
        <v>33</v>
      </c>
      <c r="C8" s="35" t="s">
        <v>46</v>
      </c>
      <c r="D8" s="27">
        <v>9</v>
      </c>
      <c r="E8" s="27">
        <v>10</v>
      </c>
      <c r="F8" s="1" t="s">
        <v>11</v>
      </c>
      <c r="G8" s="32"/>
      <c r="H8" s="8"/>
      <c r="I8" s="4">
        <f>IF(F8=Lookups!$C$2,'Product Backlog'!E8,0)</f>
        <v>10</v>
      </c>
      <c r="J8" s="3">
        <f>IF(F8=Lookups!$C$3,'Product Backlog'!E8,0)</f>
        <v>0</v>
      </c>
      <c r="K8" s="9">
        <f>IF(F8=Lookups!$C$4,'Product Backlog'!E8,0)</f>
        <v>0</v>
      </c>
      <c r="L8"/>
      <c r="M8"/>
      <c r="N8"/>
      <c r="O8"/>
      <c r="P8"/>
      <c r="Q8"/>
      <c r="R8"/>
      <c r="S8"/>
      <c r="T8"/>
      <c r="U8"/>
      <c r="V8"/>
      <c r="W8"/>
      <c r="X8"/>
    </row>
    <row r="9" spans="1:24" ht="25.5" x14ac:dyDescent="0.2">
      <c r="A9" s="27">
        <v>8</v>
      </c>
      <c r="B9" s="38" t="s">
        <v>33</v>
      </c>
      <c r="C9" s="35" t="s">
        <v>45</v>
      </c>
      <c r="D9" s="27">
        <v>9</v>
      </c>
      <c r="E9" s="27">
        <v>10</v>
      </c>
      <c r="F9" s="1" t="s">
        <v>11</v>
      </c>
      <c r="G9" s="32"/>
      <c r="H9" s="8"/>
      <c r="I9" s="4">
        <f>IF(F9=Lookups!$C$2,'Product Backlog'!E9,0)</f>
        <v>10</v>
      </c>
      <c r="J9" s="3">
        <f>IF(F9=Lookups!$C$3,'Product Backlog'!E9,0)</f>
        <v>0</v>
      </c>
      <c r="K9" s="9">
        <f>IF(F9=Lookups!$C$4,'Product Backlog'!E9,0)</f>
        <v>0</v>
      </c>
      <c r="L9"/>
      <c r="M9"/>
      <c r="N9"/>
      <c r="O9"/>
      <c r="P9"/>
      <c r="Q9"/>
      <c r="R9"/>
      <c r="S9"/>
      <c r="T9"/>
      <c r="U9"/>
      <c r="V9"/>
      <c r="W9"/>
      <c r="X9"/>
    </row>
    <row r="10" spans="1:24" ht="25.5" x14ac:dyDescent="0.2">
      <c r="A10" s="27">
        <v>9</v>
      </c>
      <c r="B10" s="38" t="s">
        <v>33</v>
      </c>
      <c r="C10" s="35" t="s">
        <v>47</v>
      </c>
      <c r="D10" s="27">
        <v>7</v>
      </c>
      <c r="E10" s="27">
        <v>10</v>
      </c>
      <c r="F10" s="1" t="s">
        <v>11</v>
      </c>
      <c r="G10" s="32"/>
      <c r="H10" s="8"/>
      <c r="I10" s="4">
        <f>IF(F10=Lookups!$C$2,'Product Backlog'!E10,0)</f>
        <v>10</v>
      </c>
      <c r="J10" s="3">
        <f>IF(F10=Lookups!$C$3,'Product Backlog'!E10,0)</f>
        <v>0</v>
      </c>
      <c r="K10" s="9">
        <f>IF(F10=Lookups!$C$4,'Product Backlog'!E10,0)</f>
        <v>0</v>
      </c>
      <c r="L10"/>
      <c r="M10"/>
      <c r="N10"/>
      <c r="O10"/>
      <c r="P10"/>
      <c r="Q10"/>
      <c r="R10"/>
      <c r="S10"/>
      <c r="T10"/>
      <c r="U10"/>
      <c r="V10"/>
      <c r="W10"/>
      <c r="X10"/>
    </row>
    <row r="11" spans="1:24" ht="25.5" x14ac:dyDescent="0.2">
      <c r="A11" s="27">
        <v>10</v>
      </c>
      <c r="B11" s="38" t="s">
        <v>33</v>
      </c>
      <c r="C11" s="35" t="s">
        <v>48</v>
      </c>
      <c r="D11" s="27">
        <v>6</v>
      </c>
      <c r="E11" s="27">
        <v>10</v>
      </c>
      <c r="F11" s="1" t="s">
        <v>11</v>
      </c>
      <c r="G11" s="32"/>
      <c r="H11" s="8"/>
      <c r="I11" s="4">
        <f>IF(F11=Lookups!$C$2,'Product Backlog'!E11,0)</f>
        <v>10</v>
      </c>
      <c r="J11" s="3">
        <f>IF(F11=Lookups!$C$3,'Product Backlog'!E11,0)</f>
        <v>0</v>
      </c>
      <c r="K11" s="9">
        <f>IF(F11=Lookups!$C$4,'Product Backlog'!E11,0)</f>
        <v>0</v>
      </c>
      <c r="L11"/>
      <c r="M11"/>
      <c r="N11"/>
      <c r="O11"/>
      <c r="P11"/>
      <c r="Q11"/>
      <c r="R11"/>
      <c r="S11"/>
      <c r="T11"/>
      <c r="U11"/>
      <c r="V11"/>
      <c r="W11"/>
      <c r="X11"/>
    </row>
    <row r="12" spans="1:24" ht="25.5" x14ac:dyDescent="0.2">
      <c r="A12" s="27">
        <v>11</v>
      </c>
      <c r="B12" s="38" t="s">
        <v>33</v>
      </c>
      <c r="C12" s="35" t="s">
        <v>41</v>
      </c>
      <c r="D12" s="27">
        <v>8</v>
      </c>
      <c r="E12" s="27">
        <v>6</v>
      </c>
      <c r="F12" s="1" t="s">
        <v>11</v>
      </c>
      <c r="G12" s="32"/>
      <c r="H12" s="8"/>
      <c r="I12" s="4">
        <f>IF(F12=Lookups!$C$2,'Product Backlog'!E12,0)</f>
        <v>6</v>
      </c>
      <c r="J12" s="3">
        <f>IF(F12=Lookups!$C$3,'Product Backlog'!E12,0)</f>
        <v>0</v>
      </c>
      <c r="K12" s="9">
        <f>IF(F12=Lookups!$C$4,'Product Backlog'!E12,0)</f>
        <v>0</v>
      </c>
      <c r="L12"/>
      <c r="M12"/>
      <c r="N12"/>
      <c r="O12"/>
      <c r="P12"/>
      <c r="Q12"/>
      <c r="R12"/>
      <c r="S12"/>
      <c r="T12"/>
      <c r="U12"/>
      <c r="V12"/>
      <c r="W12"/>
      <c r="X12"/>
    </row>
    <row r="13" spans="1:24" ht="25.5" x14ac:dyDescent="0.2">
      <c r="A13" s="27">
        <v>12</v>
      </c>
      <c r="B13" s="38" t="s">
        <v>33</v>
      </c>
      <c r="C13" s="35" t="s">
        <v>42</v>
      </c>
      <c r="D13" s="27">
        <v>8</v>
      </c>
      <c r="E13" s="27">
        <v>8</v>
      </c>
      <c r="F13" s="1" t="s">
        <v>11</v>
      </c>
      <c r="G13" s="32"/>
      <c r="H13" s="8"/>
      <c r="I13" s="4">
        <f>IF(F13=Lookups!$C$2,'Product Backlog'!E13,0)</f>
        <v>8</v>
      </c>
      <c r="J13" s="3">
        <f>IF(F13=Lookups!$C$3,'Product Backlog'!E13,0)</f>
        <v>0</v>
      </c>
      <c r="K13" s="9">
        <f>IF(F13=Lookups!$C$4,'Product Backlog'!E13,0)</f>
        <v>0</v>
      </c>
      <c r="L13"/>
      <c r="M13"/>
      <c r="N13"/>
      <c r="O13"/>
      <c r="P13"/>
      <c r="Q13"/>
      <c r="R13"/>
      <c r="S13"/>
      <c r="T13"/>
      <c r="U13"/>
      <c r="V13"/>
      <c r="W13"/>
      <c r="X13"/>
    </row>
    <row r="14" spans="1:24" s="11" customFormat="1" ht="25.5" x14ac:dyDescent="0.2">
      <c r="A14" s="27">
        <v>13</v>
      </c>
      <c r="B14" s="38" t="s">
        <v>33</v>
      </c>
      <c r="C14" s="35" t="s">
        <v>43</v>
      </c>
      <c r="D14" s="27">
        <v>8</v>
      </c>
      <c r="E14" s="27">
        <v>6</v>
      </c>
      <c r="F14" s="1" t="s">
        <v>11</v>
      </c>
      <c r="G14" s="32"/>
      <c r="H14" s="8"/>
      <c r="I14" s="4">
        <f>IF(F14=Lookups!$C$2,'Product Backlog'!E14,0)</f>
        <v>6</v>
      </c>
      <c r="J14" s="3">
        <f>IF(F14=Lookups!$C$3,'Product Backlog'!E14,0)</f>
        <v>0</v>
      </c>
      <c r="K14" s="9">
        <f>IF(F14=Lookups!$C$4,'Product Backlog'!E14,0)</f>
        <v>0</v>
      </c>
      <c r="L14"/>
      <c r="M14"/>
      <c r="N14"/>
      <c r="O14"/>
      <c r="P14"/>
      <c r="Q14"/>
      <c r="R14"/>
      <c r="S14"/>
      <c r="T14"/>
      <c r="U14"/>
      <c r="V14"/>
      <c r="W14"/>
      <c r="X14"/>
    </row>
    <row r="15" spans="1:24" ht="25.5" x14ac:dyDescent="0.2">
      <c r="A15" s="27">
        <v>14</v>
      </c>
      <c r="B15" s="38" t="s">
        <v>33</v>
      </c>
      <c r="C15" s="35" t="s">
        <v>44</v>
      </c>
      <c r="D15" s="27">
        <v>8</v>
      </c>
      <c r="E15" s="27">
        <v>6</v>
      </c>
      <c r="F15" s="1" t="s">
        <v>11</v>
      </c>
      <c r="G15" s="32"/>
      <c r="H15" s="8"/>
      <c r="I15" s="4">
        <f>IF(F15=Lookups!$C$2,'Product Backlog'!E15,0)</f>
        <v>6</v>
      </c>
      <c r="J15" s="3">
        <f>IF(F15=Lookups!$C$3,'Product Backlog'!E15,0)</f>
        <v>0</v>
      </c>
      <c r="K15" s="9">
        <f>IF(F15=Lookups!$C$4,'Product Backlog'!E15,0)</f>
        <v>0</v>
      </c>
      <c r="L15"/>
    </row>
    <row r="16" spans="1:24" ht="25.5" x14ac:dyDescent="0.2">
      <c r="A16" s="27">
        <v>15</v>
      </c>
      <c r="B16" s="38" t="s">
        <v>29</v>
      </c>
      <c r="C16" s="35" t="s">
        <v>53</v>
      </c>
      <c r="D16" s="27">
        <v>9</v>
      </c>
      <c r="E16" s="27">
        <v>8</v>
      </c>
      <c r="F16" s="1" t="s">
        <v>11</v>
      </c>
      <c r="G16" s="32"/>
      <c r="H16" s="8"/>
      <c r="I16" s="4">
        <f>IF(F16=Lookups!$C$2,'Product Backlog'!E16,0)</f>
        <v>8</v>
      </c>
      <c r="J16" s="3">
        <f>IF(F16=Lookups!$C$3,'Product Backlog'!E16,0)</f>
        <v>0</v>
      </c>
      <c r="K16" s="9">
        <f>IF(F16=Lookups!$C$4,'Product Backlog'!E16,0)</f>
        <v>0</v>
      </c>
      <c r="L16"/>
      <c r="M16"/>
      <c r="N16"/>
      <c r="O16"/>
      <c r="P16"/>
      <c r="Q16"/>
      <c r="R16"/>
      <c r="S16"/>
      <c r="T16"/>
      <c r="U16"/>
      <c r="V16"/>
      <c r="W16"/>
      <c r="X16"/>
    </row>
    <row r="17" spans="1:24" ht="25.5" x14ac:dyDescent="0.2">
      <c r="A17" s="27">
        <v>16</v>
      </c>
      <c r="B17" s="38" t="s">
        <v>29</v>
      </c>
      <c r="C17" s="35" t="s">
        <v>54</v>
      </c>
      <c r="D17" s="27">
        <v>9</v>
      </c>
      <c r="E17" s="27">
        <v>8</v>
      </c>
      <c r="F17" s="1" t="s">
        <v>11</v>
      </c>
      <c r="G17" s="32"/>
      <c r="H17" s="8"/>
      <c r="I17" s="4">
        <f>IF(F17=Lookups!$C$2,'Product Backlog'!E17,0)</f>
        <v>8</v>
      </c>
      <c r="J17" s="3">
        <f>IF(F17=Lookups!$C$3,'Product Backlog'!E17,0)</f>
        <v>0</v>
      </c>
      <c r="K17" s="9">
        <f>IF(F17=Lookups!$C$4,'Product Backlog'!E17,0)</f>
        <v>0</v>
      </c>
      <c r="L17"/>
      <c r="M17"/>
      <c r="N17"/>
      <c r="O17"/>
      <c r="P17"/>
      <c r="Q17"/>
      <c r="R17"/>
      <c r="S17"/>
      <c r="T17"/>
      <c r="U17"/>
      <c r="V17"/>
      <c r="W17"/>
      <c r="X17"/>
    </row>
    <row r="18" spans="1:24" ht="25.5" x14ac:dyDescent="0.2">
      <c r="A18" s="27">
        <v>17</v>
      </c>
      <c r="B18" s="38" t="s">
        <v>29</v>
      </c>
      <c r="C18" s="35" t="s">
        <v>55</v>
      </c>
      <c r="D18" s="27">
        <v>7</v>
      </c>
      <c r="E18" s="27">
        <v>8</v>
      </c>
      <c r="F18" s="1" t="s">
        <v>11</v>
      </c>
      <c r="G18" s="32"/>
      <c r="H18" s="8"/>
      <c r="I18" s="4">
        <f>IF(F18=Lookups!$C$2,'Product Backlog'!E18,0)</f>
        <v>8</v>
      </c>
      <c r="J18" s="3">
        <f>IF(F18=Lookups!$C$3,'Product Backlog'!E18,0)</f>
        <v>0</v>
      </c>
      <c r="K18" s="9">
        <f>IF(F18=Lookups!$C$4,'Product Backlog'!E18,0)</f>
        <v>0</v>
      </c>
      <c r="L18"/>
      <c r="M18"/>
      <c r="N18"/>
      <c r="O18"/>
      <c r="P18"/>
      <c r="Q18"/>
      <c r="R18"/>
      <c r="S18"/>
      <c r="T18"/>
      <c r="U18"/>
      <c r="V18"/>
      <c r="W18"/>
      <c r="X18"/>
    </row>
    <row r="19" spans="1:24" ht="25.5" x14ac:dyDescent="0.2">
      <c r="A19" s="27">
        <v>18</v>
      </c>
      <c r="B19" s="38" t="s">
        <v>29</v>
      </c>
      <c r="C19" s="35" t="s">
        <v>56</v>
      </c>
      <c r="D19" s="27">
        <v>6</v>
      </c>
      <c r="E19" s="27">
        <v>8</v>
      </c>
      <c r="F19" s="1" t="s">
        <v>11</v>
      </c>
      <c r="G19" s="32"/>
      <c r="H19" s="8"/>
      <c r="I19" s="4">
        <f>IF(F19=Lookups!$C$2,'Product Backlog'!E19,0)</f>
        <v>8</v>
      </c>
      <c r="J19" s="3">
        <f>IF(F19=Lookups!$C$3,'Product Backlog'!E19,0)</f>
        <v>0</v>
      </c>
      <c r="K19" s="9">
        <f>IF(F19=Lookups!$C$4,'Product Backlog'!E19,0)</f>
        <v>0</v>
      </c>
      <c r="L19"/>
      <c r="M19"/>
      <c r="N19"/>
      <c r="O19"/>
      <c r="P19"/>
      <c r="Q19"/>
      <c r="R19"/>
      <c r="S19"/>
      <c r="T19"/>
      <c r="U19"/>
      <c r="V19"/>
      <c r="W19"/>
      <c r="X19"/>
    </row>
    <row r="20" spans="1:24" ht="25.5" x14ac:dyDescent="0.2">
      <c r="A20" s="27">
        <v>19</v>
      </c>
      <c r="B20" s="38" t="s">
        <v>29</v>
      </c>
      <c r="C20" s="35" t="s">
        <v>59</v>
      </c>
      <c r="D20" s="27">
        <v>9</v>
      </c>
      <c r="E20" s="27">
        <v>4</v>
      </c>
      <c r="F20" s="1" t="s">
        <v>11</v>
      </c>
      <c r="G20" s="32"/>
      <c r="H20" s="8"/>
      <c r="I20" s="4">
        <f>IF(F20=Lookups!$C$2,'Product Backlog'!E20,0)</f>
        <v>4</v>
      </c>
      <c r="J20" s="3">
        <f>IF(F20=Lookups!$C$3,'Product Backlog'!E20,0)</f>
        <v>0</v>
      </c>
      <c r="K20" s="9">
        <f>IF(F20=Lookups!$C$4,'Product Backlog'!E20,0)</f>
        <v>0</v>
      </c>
      <c r="L20"/>
      <c r="M20"/>
      <c r="N20"/>
      <c r="O20"/>
      <c r="P20"/>
      <c r="Q20"/>
      <c r="R20"/>
      <c r="S20"/>
      <c r="T20"/>
      <c r="U20"/>
      <c r="V20"/>
      <c r="W20"/>
      <c r="X20"/>
    </row>
    <row r="21" spans="1:24" s="11" customFormat="1" ht="25.5" x14ac:dyDescent="0.2">
      <c r="A21" s="27">
        <v>20</v>
      </c>
      <c r="B21" s="38" t="s">
        <v>29</v>
      </c>
      <c r="C21" s="35" t="s">
        <v>57</v>
      </c>
      <c r="D21" s="27">
        <v>9</v>
      </c>
      <c r="E21" s="27">
        <v>4</v>
      </c>
      <c r="F21" s="1" t="s">
        <v>11</v>
      </c>
      <c r="G21" s="32"/>
      <c r="H21" s="8"/>
      <c r="I21" s="4">
        <f>IF(F21=Lookups!$C$2,'Product Backlog'!E21,0)</f>
        <v>4</v>
      </c>
      <c r="J21" s="3">
        <f>IF(F21=Lookups!$C$3,'Product Backlog'!E21,0)</f>
        <v>0</v>
      </c>
      <c r="K21" s="9">
        <f>IF(F21=Lookups!$C$4,'Product Backlog'!E21,0)</f>
        <v>0</v>
      </c>
      <c r="L21"/>
      <c r="M21"/>
      <c r="N21"/>
      <c r="O21"/>
      <c r="P21"/>
      <c r="Q21"/>
      <c r="R21"/>
      <c r="S21"/>
      <c r="T21"/>
      <c r="U21"/>
      <c r="V21"/>
      <c r="W21"/>
      <c r="X21"/>
    </row>
    <row r="22" spans="1:24" s="1" customFormat="1" ht="25.5" x14ac:dyDescent="0.2">
      <c r="A22" s="27">
        <v>21</v>
      </c>
      <c r="B22" s="38" t="s">
        <v>29</v>
      </c>
      <c r="C22" s="35" t="s">
        <v>58</v>
      </c>
      <c r="D22" s="27">
        <v>8</v>
      </c>
      <c r="E22" s="27">
        <v>4</v>
      </c>
      <c r="F22" s="1" t="s">
        <v>11</v>
      </c>
      <c r="G22" s="32"/>
      <c r="H22" s="8"/>
      <c r="I22" s="4">
        <f>IF(F22=Lookups!$C$2,'Product Backlog'!E22,0)</f>
        <v>4</v>
      </c>
      <c r="J22" s="3">
        <f>IF(F22=Lookups!$C$3,'Product Backlog'!E22,0)</f>
        <v>0</v>
      </c>
      <c r="K22" s="9">
        <f>IF(F22=Lookups!$C$4,'Product Backlog'!E22,0)</f>
        <v>0</v>
      </c>
      <c r="L22"/>
      <c r="M22"/>
      <c r="N22"/>
      <c r="O22"/>
      <c r="P22"/>
      <c r="Q22"/>
      <c r="R22"/>
      <c r="S22"/>
      <c r="T22"/>
      <c r="U22"/>
      <c r="V22"/>
      <c r="W22"/>
      <c r="X22"/>
    </row>
    <row r="23" spans="1:24" s="1" customFormat="1" ht="25.5" x14ac:dyDescent="0.2">
      <c r="A23" s="27">
        <v>22</v>
      </c>
      <c r="B23" s="38" t="s">
        <v>29</v>
      </c>
      <c r="C23" s="35" t="s">
        <v>60</v>
      </c>
      <c r="D23" s="27">
        <v>7</v>
      </c>
      <c r="E23" s="27">
        <v>4</v>
      </c>
      <c r="F23" s="1" t="s">
        <v>11</v>
      </c>
      <c r="G23" s="32"/>
      <c r="H23" s="8"/>
      <c r="I23" s="4">
        <f>IF(F23=Lookups!$C$2,'Product Backlog'!E23,0)</f>
        <v>4</v>
      </c>
      <c r="J23" s="3">
        <f>IF(F23=Lookups!$C$3,'Product Backlog'!E23,0)</f>
        <v>0</v>
      </c>
      <c r="K23" s="9">
        <f>IF(F23=Lookups!$C$4,'Product Backlog'!E23,0)</f>
        <v>0</v>
      </c>
      <c r="L23"/>
      <c r="M23"/>
      <c r="N23"/>
      <c r="O23"/>
      <c r="P23"/>
      <c r="Q23"/>
      <c r="R23"/>
      <c r="S23"/>
      <c r="T23"/>
      <c r="U23"/>
      <c r="V23"/>
      <c r="W23"/>
      <c r="X23"/>
    </row>
    <row r="24" spans="1:24" s="1" customFormat="1" ht="25.5" x14ac:dyDescent="0.2">
      <c r="A24" s="27">
        <v>23</v>
      </c>
      <c r="B24" s="38" t="s">
        <v>29</v>
      </c>
      <c r="C24" s="35" t="s">
        <v>63</v>
      </c>
      <c r="D24" s="27">
        <v>8</v>
      </c>
      <c r="E24" s="27">
        <v>2</v>
      </c>
      <c r="F24" s="1" t="s">
        <v>11</v>
      </c>
      <c r="G24" s="32"/>
      <c r="H24" s="8"/>
      <c r="I24" s="4">
        <f>IF(F24=Lookups!$C$2,'Product Backlog'!E24,0)</f>
        <v>2</v>
      </c>
      <c r="J24" s="3">
        <f>IF(F24=Lookups!$C$3,'Product Backlog'!E24,0)</f>
        <v>0</v>
      </c>
      <c r="K24" s="9">
        <f>IF(F24=Lookups!$C$4,'Product Backlog'!E24,0)</f>
        <v>0</v>
      </c>
      <c r="L24"/>
      <c r="M24"/>
      <c r="N24"/>
      <c r="O24"/>
      <c r="P24"/>
      <c r="Q24"/>
      <c r="R24"/>
      <c r="S24"/>
      <c r="T24"/>
      <c r="U24"/>
      <c r="V24"/>
      <c r="W24"/>
      <c r="X24"/>
    </row>
    <row r="25" spans="1:24" ht="25.5" x14ac:dyDescent="0.2">
      <c r="A25" s="27">
        <v>24</v>
      </c>
      <c r="B25" s="38" t="s">
        <v>29</v>
      </c>
      <c r="C25" s="35" t="s">
        <v>64</v>
      </c>
      <c r="D25" s="27">
        <v>8</v>
      </c>
      <c r="E25" s="27">
        <v>2</v>
      </c>
      <c r="F25" s="1" t="s">
        <v>11</v>
      </c>
      <c r="G25" s="32"/>
      <c r="H25" s="8"/>
      <c r="I25" s="4">
        <f>IF(F25=Lookups!$C$2,'Product Backlog'!E25,0)</f>
        <v>2</v>
      </c>
      <c r="J25" s="3">
        <f>IF(F25=Lookups!$C$3,'Product Backlog'!E25,0)</f>
        <v>0</v>
      </c>
      <c r="K25" s="9">
        <f>IF(F25=Lookups!$C$4,'Product Backlog'!E25,0)</f>
        <v>0</v>
      </c>
      <c r="L25"/>
      <c r="M25"/>
      <c r="N25"/>
      <c r="O25"/>
      <c r="P25"/>
      <c r="Q25"/>
      <c r="R25"/>
      <c r="S25"/>
      <c r="T25"/>
      <c r="U25"/>
      <c r="V25"/>
      <c r="W25"/>
      <c r="X25"/>
    </row>
    <row r="26" spans="1:24" ht="25.5" x14ac:dyDescent="0.2">
      <c r="A26" s="27">
        <v>25</v>
      </c>
      <c r="B26" s="38" t="s">
        <v>29</v>
      </c>
      <c r="C26" s="35" t="s">
        <v>65</v>
      </c>
      <c r="D26" s="27">
        <v>7</v>
      </c>
      <c r="E26" s="27">
        <v>2</v>
      </c>
      <c r="F26" s="1" t="s">
        <v>11</v>
      </c>
      <c r="G26" s="32"/>
      <c r="H26" s="8"/>
      <c r="I26" s="4">
        <f>IF(F26=Lookups!$C$2,'Product Backlog'!E26,0)</f>
        <v>2</v>
      </c>
      <c r="J26" s="3">
        <f>IF(F26=Lookups!$C$3,'Product Backlog'!E26,0)</f>
        <v>0</v>
      </c>
      <c r="K26" s="9">
        <f>IF(F26=Lookups!$C$4,'Product Backlog'!E26,0)</f>
        <v>0</v>
      </c>
      <c r="L26"/>
      <c r="M26"/>
      <c r="N26"/>
      <c r="O26"/>
      <c r="P26"/>
      <c r="Q26"/>
      <c r="R26"/>
      <c r="S26"/>
      <c r="T26"/>
      <c r="U26"/>
      <c r="V26"/>
      <c r="W26"/>
      <c r="X26"/>
    </row>
    <row r="27" spans="1:24" ht="25.5" x14ac:dyDescent="0.2">
      <c r="A27" s="27">
        <v>26</v>
      </c>
      <c r="B27" s="2" t="s">
        <v>29</v>
      </c>
      <c r="C27" s="34" t="s">
        <v>66</v>
      </c>
      <c r="D27" s="24">
        <v>6</v>
      </c>
      <c r="E27" s="26">
        <v>2</v>
      </c>
      <c r="F27" s="1" t="s">
        <v>11</v>
      </c>
      <c r="G27" s="1" t="s">
        <v>32</v>
      </c>
      <c r="H27" s="8"/>
      <c r="I27" s="4">
        <f>IF(F27=Lookups!$C$2,'Product Backlog'!E27,0)</f>
        <v>2</v>
      </c>
      <c r="J27" s="3">
        <f>IF(F27=Lookups!$C$3,'Product Backlog'!E27,0)</f>
        <v>0</v>
      </c>
      <c r="K27" s="9">
        <f>IF(F27=Lookups!$C$4,'Product Backlog'!E27,0)</f>
        <v>0</v>
      </c>
      <c r="L27"/>
      <c r="M27"/>
      <c r="N27"/>
      <c r="O27"/>
      <c r="P27"/>
      <c r="Q27"/>
      <c r="R27"/>
      <c r="S27"/>
      <c r="T27"/>
      <c r="U27"/>
      <c r="V27"/>
      <c r="W27"/>
      <c r="X27"/>
    </row>
    <row r="28" spans="1:24" ht="25.5" x14ac:dyDescent="0.2">
      <c r="A28" s="27">
        <v>27</v>
      </c>
      <c r="B28" s="38" t="s">
        <v>28</v>
      </c>
      <c r="C28" s="34" t="s">
        <v>35</v>
      </c>
      <c r="D28" s="25">
        <v>9</v>
      </c>
      <c r="E28" s="25">
        <v>15</v>
      </c>
      <c r="F28" s="1" t="s">
        <v>11</v>
      </c>
      <c r="H28" s="8"/>
      <c r="I28" s="4">
        <f>IF(F28=Lookups!$C$2,'Product Backlog'!E28,0)</f>
        <v>15</v>
      </c>
      <c r="J28" s="3">
        <f>IF(F28=Lookups!$C$3,'Product Backlog'!E28,0)</f>
        <v>0</v>
      </c>
      <c r="K28" s="9">
        <f>IF(F28=Lookups!$C$4,'Product Backlog'!E28,0)</f>
        <v>0</v>
      </c>
      <c r="L28"/>
      <c r="M28"/>
      <c r="N28"/>
      <c r="O28"/>
      <c r="P28"/>
      <c r="Q28"/>
      <c r="R28"/>
      <c r="S28"/>
      <c r="T28"/>
      <c r="U28"/>
      <c r="V28"/>
      <c r="W28"/>
      <c r="X28"/>
    </row>
    <row r="29" spans="1:24" ht="25.5" x14ac:dyDescent="0.2">
      <c r="A29" s="27">
        <v>28</v>
      </c>
      <c r="B29" s="38" t="s">
        <v>28</v>
      </c>
      <c r="C29" s="35" t="s">
        <v>36</v>
      </c>
      <c r="D29" s="27">
        <v>9</v>
      </c>
      <c r="E29" s="27">
        <v>15</v>
      </c>
      <c r="F29" s="1" t="s">
        <v>11</v>
      </c>
      <c r="G29" s="32"/>
      <c r="H29" s="8"/>
      <c r="I29" s="4">
        <f>IF(F29=Lookups!$C$2,'Product Backlog'!E29,0)</f>
        <v>15</v>
      </c>
      <c r="J29" s="3">
        <f>IF(F29=Lookups!$C$3,'Product Backlog'!E29,0)</f>
        <v>0</v>
      </c>
      <c r="K29" s="9">
        <f>IF(F29=Lookups!$C$4,'Product Backlog'!E29,0)</f>
        <v>0</v>
      </c>
      <c r="L29"/>
      <c r="M29"/>
    </row>
    <row r="30" spans="1:24" ht="38.25" x14ac:dyDescent="0.2">
      <c r="A30" s="27">
        <v>29</v>
      </c>
      <c r="B30" s="2" t="s">
        <v>27</v>
      </c>
      <c r="C30" s="36" t="s">
        <v>51</v>
      </c>
      <c r="D30" s="24">
        <v>9</v>
      </c>
      <c r="E30" s="25">
        <v>10</v>
      </c>
      <c r="F30" s="7" t="s">
        <v>11</v>
      </c>
      <c r="G30" s="1" t="s">
        <v>26</v>
      </c>
      <c r="H30" s="8"/>
      <c r="I30" s="4">
        <f>IF(F30=Lookups!$C$2,'Product Backlog'!E30,0)</f>
        <v>10</v>
      </c>
      <c r="J30" s="3">
        <f>IF(F30=Lookups!$C$3,'Product Backlog'!E30,0)</f>
        <v>0</v>
      </c>
      <c r="K30" s="9">
        <f>IF(F30=Lookups!$C$4,'Product Backlog'!E30,0)</f>
        <v>0</v>
      </c>
      <c r="L30"/>
      <c r="M30"/>
      <c r="N30"/>
      <c r="O30"/>
      <c r="P30"/>
      <c r="Q30"/>
      <c r="R30"/>
      <c r="S30"/>
      <c r="T30"/>
      <c r="U30"/>
      <c r="V30"/>
      <c r="W30"/>
      <c r="X30"/>
    </row>
    <row r="31" spans="1:24" ht="51" x14ac:dyDescent="0.2">
      <c r="A31" s="27">
        <v>30</v>
      </c>
      <c r="B31" s="38" t="s">
        <v>30</v>
      </c>
      <c r="C31" s="35" t="s">
        <v>52</v>
      </c>
      <c r="D31" s="27">
        <v>9</v>
      </c>
      <c r="E31" s="27">
        <v>4</v>
      </c>
      <c r="F31" s="1" t="s">
        <v>11</v>
      </c>
      <c r="G31" s="32"/>
      <c r="H31" s="8"/>
      <c r="I31" s="4">
        <f>IF(F31=Lookups!$C$2,'Product Backlog'!E31,0)</f>
        <v>4</v>
      </c>
      <c r="J31" s="3">
        <f>IF(F31=Lookups!$C$3,'Product Backlog'!E31,0)</f>
        <v>0</v>
      </c>
      <c r="K31" s="9">
        <f>IF(F31=Lookups!$C$4,'Product Backlog'!E31,0)</f>
        <v>0</v>
      </c>
      <c r="L31"/>
      <c r="M31"/>
      <c r="N31"/>
      <c r="O31"/>
      <c r="P31"/>
      <c r="Q31"/>
      <c r="R31"/>
      <c r="S31"/>
      <c r="T31"/>
      <c r="U31"/>
      <c r="V31"/>
      <c r="W31"/>
      <c r="X31"/>
    </row>
    <row r="32" spans="1:24" ht="25.5" x14ac:dyDescent="0.2">
      <c r="A32" s="27">
        <v>31</v>
      </c>
      <c r="B32" s="38" t="s">
        <v>30</v>
      </c>
      <c r="C32" s="35" t="s">
        <v>49</v>
      </c>
      <c r="D32" s="27">
        <v>9</v>
      </c>
      <c r="E32" s="27">
        <v>3</v>
      </c>
      <c r="F32" s="1" t="s">
        <v>11</v>
      </c>
      <c r="G32" s="32" t="s">
        <v>50</v>
      </c>
      <c r="H32" s="8"/>
      <c r="I32" s="4">
        <f>IF(F32=Lookups!$C$2,'Product Backlog'!E32,0)</f>
        <v>3</v>
      </c>
      <c r="J32" s="3">
        <f>IF(F32=Lookups!$C$3,'Product Backlog'!E32,0)</f>
        <v>0</v>
      </c>
      <c r="K32" s="9">
        <f>IF(F32=Lookups!$C$4,'Product Backlog'!E32,0)</f>
        <v>0</v>
      </c>
      <c r="L32"/>
      <c r="M32"/>
      <c r="N32"/>
      <c r="O32"/>
      <c r="P32"/>
      <c r="Q32"/>
      <c r="R32"/>
      <c r="S32"/>
      <c r="T32"/>
      <c r="U32"/>
      <c r="V32"/>
      <c r="W32"/>
      <c r="X32"/>
    </row>
    <row r="33" spans="1:24" ht="25.5" x14ac:dyDescent="0.2">
      <c r="A33" s="27">
        <v>32</v>
      </c>
      <c r="B33" s="38" t="s">
        <v>30</v>
      </c>
      <c r="C33" s="35" t="s">
        <v>61</v>
      </c>
      <c r="D33" s="27">
        <v>8</v>
      </c>
      <c r="E33" s="27">
        <v>5</v>
      </c>
      <c r="F33" s="1" t="s">
        <v>11</v>
      </c>
      <c r="G33" s="32"/>
      <c r="H33" s="42"/>
      <c r="I33" s="4"/>
      <c r="J33" s="3"/>
      <c r="L33"/>
      <c r="M33"/>
      <c r="N33"/>
      <c r="O33"/>
      <c r="P33"/>
      <c r="Q33"/>
      <c r="R33"/>
      <c r="S33"/>
      <c r="T33"/>
      <c r="U33"/>
      <c r="V33"/>
      <c r="W33"/>
      <c r="X33"/>
    </row>
    <row r="34" spans="1:24" ht="38.25" x14ac:dyDescent="0.2">
      <c r="A34" s="27">
        <v>33</v>
      </c>
      <c r="B34" s="38" t="s">
        <v>30</v>
      </c>
      <c r="C34" s="35" t="s">
        <v>62</v>
      </c>
      <c r="D34" s="27">
        <v>9</v>
      </c>
      <c r="E34" s="27">
        <v>5</v>
      </c>
      <c r="F34" s="1" t="s">
        <v>11</v>
      </c>
      <c r="G34" s="32"/>
      <c r="H34" s="42"/>
      <c r="I34" s="4"/>
      <c r="J34" s="3"/>
      <c r="L34"/>
      <c r="M34"/>
      <c r="N34"/>
      <c r="O34"/>
      <c r="P34"/>
      <c r="Q34"/>
      <c r="R34"/>
      <c r="S34"/>
      <c r="T34"/>
      <c r="U34"/>
      <c r="V34"/>
      <c r="W34"/>
      <c r="X34"/>
    </row>
    <row r="35" spans="1:24" x14ac:dyDescent="0.2">
      <c r="A35" s="27">
        <v>34</v>
      </c>
      <c r="B35" s="38" t="s">
        <v>72</v>
      </c>
      <c r="C35" s="35" t="s">
        <v>73</v>
      </c>
      <c r="D35" s="27">
        <v>9</v>
      </c>
      <c r="E35" s="27">
        <v>3</v>
      </c>
      <c r="F35" s="1" t="s">
        <v>11</v>
      </c>
      <c r="G35" s="32"/>
      <c r="H35" s="42"/>
      <c r="I35" s="4"/>
      <c r="J35" s="3"/>
      <c r="L35"/>
      <c r="M35"/>
      <c r="N35"/>
      <c r="O35"/>
      <c r="P35"/>
      <c r="Q35"/>
      <c r="R35"/>
      <c r="S35"/>
      <c r="T35"/>
      <c r="U35"/>
      <c r="V35"/>
      <c r="W35"/>
      <c r="X35"/>
    </row>
    <row r="36" spans="1:24" s="11" customFormat="1" x14ac:dyDescent="0.2">
      <c r="A36" s="28"/>
      <c r="B36" s="12"/>
      <c r="C36" s="37"/>
      <c r="D36" s="28"/>
      <c r="E36" s="28"/>
      <c r="H36" s="13"/>
      <c r="I36" s="4"/>
      <c r="J36" s="3"/>
      <c r="K36" s="9"/>
    </row>
    <row r="37" spans="1:24" x14ac:dyDescent="0.2">
      <c r="A37" s="14"/>
    </row>
    <row r="38" spans="1:24" ht="25.5" x14ac:dyDescent="0.2">
      <c r="A38" s="14" t="str">
        <f>"Next ID: "&amp;MAX(A2:A36)+1</f>
        <v>Next ID: 35</v>
      </c>
      <c r="B38" s="15"/>
      <c r="D38" s="15" t="s">
        <v>13</v>
      </c>
      <c r="E38" s="15">
        <f>SUM(E2:E36)</f>
        <v>194</v>
      </c>
    </row>
    <row r="39" spans="1:24" ht="24" x14ac:dyDescent="0.2">
      <c r="D39" s="10" t="s">
        <v>67</v>
      </c>
      <c r="E39" s="39">
        <f>E38/4</f>
        <v>48.5</v>
      </c>
    </row>
    <row r="40" spans="1:24" ht="24" x14ac:dyDescent="0.2">
      <c r="D40" s="10" t="s">
        <v>68</v>
      </c>
      <c r="E40" s="40">
        <f>E38/7</f>
        <v>27.714285714285715</v>
      </c>
    </row>
    <row r="41" spans="1:24" ht="24" x14ac:dyDescent="0.2">
      <c r="D41" s="10" t="s">
        <v>69</v>
      </c>
      <c r="E41" s="40">
        <f>E39/7</f>
        <v>6.9285714285714288</v>
      </c>
    </row>
  </sheetData>
  <autoFilter ref="A1:G27">
    <sortState ref="A2:G34">
      <sortCondition ref="A1:A27"/>
    </sortState>
  </autoFilter>
  <conditionalFormatting sqref="C36:C65536 C1:C33">
    <cfRule type="containsText" dxfId="19" priority="22" stopIfTrue="1" operator="containsText" text="fourth">
      <formula>NOT(ISERROR(SEARCH("fourth",C1)))</formula>
    </cfRule>
    <cfRule type="containsText" dxfId="18" priority="23" stopIfTrue="1" operator="containsText" text="third">
      <formula>NOT(ISERROR(SEARCH("third",C1)))</formula>
    </cfRule>
    <cfRule type="containsText" dxfId="17" priority="24" stopIfTrue="1" operator="containsText" text="second">
      <formula>NOT(ISERROR(SEARCH("second",C1)))</formula>
    </cfRule>
    <cfRule type="containsText" dxfId="16" priority="25" stopIfTrue="1" operator="containsText" text="first">
      <formula>NOT(ISERROR(SEARCH("first",C1)))</formula>
    </cfRule>
  </conditionalFormatting>
  <conditionalFormatting sqref="D36:D65536 D1:D33">
    <cfRule type="colorScale" priority="21">
      <colorScale>
        <cfvo type="num" val="5"/>
        <cfvo type="num" val="10"/>
        <color theme="7" tint="0.39997558519241921"/>
        <color rgb="FFC00000"/>
      </colorScale>
    </cfRule>
  </conditionalFormatting>
  <conditionalFormatting sqref="C34">
    <cfRule type="containsText" dxfId="15" priority="17" stopIfTrue="1" operator="containsText" text="fourth">
      <formula>NOT(ISERROR(SEARCH("fourth",C34)))</formula>
    </cfRule>
    <cfRule type="containsText" dxfId="14" priority="18" stopIfTrue="1" operator="containsText" text="third">
      <formula>NOT(ISERROR(SEARCH("third",C34)))</formula>
    </cfRule>
    <cfRule type="containsText" dxfId="13" priority="19" stopIfTrue="1" operator="containsText" text="second">
      <formula>NOT(ISERROR(SEARCH("second",C34)))</formula>
    </cfRule>
    <cfRule type="containsText" dxfId="12" priority="20" stopIfTrue="1" operator="containsText" text="first">
      <formula>NOT(ISERROR(SEARCH("first",C34)))</formula>
    </cfRule>
  </conditionalFormatting>
  <conditionalFormatting sqref="D34">
    <cfRule type="colorScale" priority="16">
      <colorScale>
        <cfvo type="num" val="5"/>
        <cfvo type="num" val="10"/>
        <color theme="7" tint="0.39997558519241921"/>
        <color rgb="FFC00000"/>
      </colorScale>
    </cfRule>
  </conditionalFormatting>
  <conditionalFormatting sqref="C35">
    <cfRule type="containsText" dxfId="3" priority="2" stopIfTrue="1" operator="containsText" text="fourth">
      <formula>NOT(ISERROR(SEARCH("fourth",C35)))</formula>
    </cfRule>
    <cfRule type="containsText" dxfId="2" priority="3" stopIfTrue="1" operator="containsText" text="third">
      <formula>NOT(ISERROR(SEARCH("third",C35)))</formula>
    </cfRule>
    <cfRule type="containsText" dxfId="1" priority="4" stopIfTrue="1" operator="containsText" text="second">
      <formula>NOT(ISERROR(SEARCH("second",C35)))</formula>
    </cfRule>
    <cfRule type="containsText" dxfId="0" priority="5" stopIfTrue="1" operator="containsText" text="first">
      <formula>NOT(ISERROR(SEARCH("first",C35)))</formula>
    </cfRule>
  </conditionalFormatting>
  <conditionalFormatting sqref="D35">
    <cfRule type="colorScale" priority="1">
      <colorScale>
        <cfvo type="num" val="5"/>
        <cfvo type="num" val="10"/>
        <color theme="7" tint="0.39997558519241921"/>
        <color rgb="FFC00000"/>
      </colorScale>
    </cfRule>
  </conditionalFormatting>
  <dataValidations count="1">
    <dataValidation type="list" allowBlank="1" showErrorMessage="1" sqref="F2:F35">
      <formula1>Status</formula1>
      <formula2>0</formula2>
    </dataValidation>
  </dataValidations>
  <pageMargins left="0.74791666666666667" right="0.74791666666666667" top="0.98402777777777772" bottom="0.98402777777777772" header="0.51180555555555551" footer="0.51180555555555551"/>
  <pageSetup firstPageNumber="0" orientation="portrait" horizontalDpi="300" verticalDpi="300" r:id="rId1"/>
  <headerFooter alignWithMargins="0"/>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Lookups!$D$2:$D$10</xm:f>
          </x14:formula1>
          <xm:sqref>B2:B36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16" zoomScaleNormal="116" workbookViewId="0">
      <selection activeCell="D47" sqref="D47"/>
    </sheetView>
  </sheetViews>
  <sheetFormatPr defaultColWidth="11.5703125" defaultRowHeight="12.75" x14ac:dyDescent="0.2"/>
  <sheetData/>
  <pageMargins left="0.74791666666666667" right="0.74791666666666667" top="0.98402777777777772" bottom="0.98402777777777772" header="0.51180555555555551" footer="0.51180555555555551"/>
  <pageSetup firstPageNumber="0" orientation="landscape" horizontalDpi="300" verticalDpi="300"/>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G10" sqref="G10"/>
    </sheetView>
  </sheetViews>
  <sheetFormatPr defaultRowHeight="12.75" x14ac:dyDescent="0.2"/>
  <cols>
    <col min="1" max="1" width="16.85546875" customWidth="1"/>
    <col min="2" max="3" width="11" customWidth="1"/>
    <col min="4" max="4" width="10.85546875" customWidth="1"/>
    <col min="5" max="5" width="17.42578125" customWidth="1"/>
    <col min="6" max="6" width="17.7109375" customWidth="1"/>
    <col min="7" max="7" width="15.7109375" customWidth="1"/>
  </cols>
  <sheetData>
    <row r="1" spans="1:4" x14ac:dyDescent="0.2">
      <c r="A1" s="29" t="s">
        <v>14</v>
      </c>
      <c r="B1" s="29"/>
      <c r="C1" s="29"/>
      <c r="D1" s="29"/>
    </row>
    <row r="2" spans="1:4" ht="25.5" x14ac:dyDescent="0.2">
      <c r="A2" s="41" t="s">
        <v>15</v>
      </c>
      <c r="B2" s="41" t="s">
        <v>16</v>
      </c>
      <c r="C2" s="41" t="s">
        <v>17</v>
      </c>
      <c r="D2" s="41" t="s">
        <v>18</v>
      </c>
    </row>
    <row r="3" spans="1:4" x14ac:dyDescent="0.2">
      <c r="A3" s="16">
        <f>SUM('Product Backlog'!E$2:E$36)</f>
        <v>194</v>
      </c>
      <c r="B3" s="16">
        <f>SUM('Product Backlog'!I$2:I$36)</f>
        <v>181</v>
      </c>
      <c r="C3" s="16">
        <f>SUM('Product Backlog'!J$2:J$36)</f>
        <v>0</v>
      </c>
      <c r="D3" s="16">
        <f>SUM('Product Backlog'!K$2:K$36)</f>
        <v>0</v>
      </c>
    </row>
    <row r="8" spans="1:4" x14ac:dyDescent="0.2">
      <c r="B8" s="16"/>
    </row>
    <row r="9" spans="1:4" x14ac:dyDescent="0.2">
      <c r="B9" s="16"/>
    </row>
    <row r="10" spans="1:4" x14ac:dyDescent="0.2">
      <c r="B10" s="16"/>
    </row>
    <row r="11" spans="1:4" x14ac:dyDescent="0.2">
      <c r="B11" s="16"/>
    </row>
    <row r="12" spans="1:4" x14ac:dyDescent="0.2">
      <c r="B12" s="16"/>
    </row>
    <row r="13" spans="1:4" x14ac:dyDescent="0.2">
      <c r="B13" s="16"/>
    </row>
    <row r="14" spans="1:4" x14ac:dyDescent="0.2">
      <c r="B14" s="16"/>
    </row>
    <row r="15" spans="1:4" x14ac:dyDescent="0.2">
      <c r="B15" s="16"/>
    </row>
    <row r="16" spans="1:4" x14ac:dyDescent="0.2">
      <c r="B16" s="16"/>
    </row>
    <row r="17" spans="2:2" x14ac:dyDescent="0.2">
      <c r="B17" s="16"/>
    </row>
  </sheetData>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topLeftCell="C1" workbookViewId="0">
      <selection activeCell="D18" sqref="D18"/>
    </sheetView>
  </sheetViews>
  <sheetFormatPr defaultRowHeight="12.75" x14ac:dyDescent="0.2"/>
  <cols>
    <col min="1" max="1" width="8.42578125" customWidth="1"/>
    <col min="2" max="2" width="14.140625" customWidth="1"/>
    <col min="3" max="3" width="20.42578125" customWidth="1"/>
    <col min="4" max="4" width="27.85546875" customWidth="1"/>
  </cols>
  <sheetData>
    <row r="1" spans="1:4" x14ac:dyDescent="0.2">
      <c r="A1" s="17" t="s">
        <v>19</v>
      </c>
      <c r="B1" s="17" t="s">
        <v>20</v>
      </c>
      <c r="C1" s="30" t="s">
        <v>5</v>
      </c>
      <c r="D1" s="31" t="s">
        <v>31</v>
      </c>
    </row>
    <row r="2" spans="1:4" x14ac:dyDescent="0.2">
      <c r="A2">
        <v>1</v>
      </c>
      <c r="B2" t="s">
        <v>21</v>
      </c>
      <c r="C2" t="s">
        <v>11</v>
      </c>
      <c r="D2" t="s">
        <v>27</v>
      </c>
    </row>
    <row r="3" spans="1:4" x14ac:dyDescent="0.2">
      <c r="A3">
        <v>2</v>
      </c>
      <c r="B3" t="s">
        <v>22</v>
      </c>
      <c r="C3" t="s">
        <v>10</v>
      </c>
      <c r="D3" t="s">
        <v>28</v>
      </c>
    </row>
    <row r="4" spans="1:4" x14ac:dyDescent="0.2">
      <c r="A4">
        <v>3</v>
      </c>
      <c r="B4" t="s">
        <v>23</v>
      </c>
      <c r="C4" t="s">
        <v>12</v>
      </c>
      <c r="D4" t="s">
        <v>29</v>
      </c>
    </row>
    <row r="5" spans="1:4" x14ac:dyDescent="0.2">
      <c r="A5">
        <v>4</v>
      </c>
      <c r="D5" t="s">
        <v>33</v>
      </c>
    </row>
    <row r="6" spans="1:4" x14ac:dyDescent="0.2">
      <c r="A6">
        <v>5</v>
      </c>
      <c r="D6" t="s">
        <v>34</v>
      </c>
    </row>
    <row r="7" spans="1:4" x14ac:dyDescent="0.2">
      <c r="A7">
        <v>6</v>
      </c>
      <c r="D7" t="s">
        <v>30</v>
      </c>
    </row>
    <row r="8" spans="1:4" x14ac:dyDescent="0.2">
      <c r="A8">
        <v>7</v>
      </c>
      <c r="D8" t="s">
        <v>25</v>
      </c>
    </row>
    <row r="9" spans="1:4" x14ac:dyDescent="0.2">
      <c r="D9" t="s">
        <v>72</v>
      </c>
    </row>
    <row r="10" spans="1:4" x14ac:dyDescent="0.2">
      <c r="A10">
        <v>8</v>
      </c>
      <c r="D10" t="s">
        <v>24</v>
      </c>
    </row>
    <row r="11" spans="1:4" x14ac:dyDescent="0.2">
      <c r="A11">
        <v>9</v>
      </c>
    </row>
    <row r="12" spans="1:4" x14ac:dyDescent="0.2">
      <c r="A12">
        <v>10</v>
      </c>
    </row>
  </sheetData>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TotalTime>170</TotalTime>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Product Backlog</vt:lpstr>
      <vt:lpstr>Product Burn-down</vt:lpstr>
      <vt:lpstr>Report Data</vt:lpstr>
      <vt:lpstr>Lookups</vt:lpstr>
      <vt:lpstr>BusinessValue</vt:lpstr>
      <vt:lpstr>Priority</vt:lpstr>
      <vt:lpstr>Status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creator>Randar Puust</dc:creator>
  <dc:description>Product Backlog template.</dc:description>
  <cp:lastModifiedBy>student</cp:lastModifiedBy>
  <cp:revision>123</cp:revision>
  <cp:lastPrinted>1601-01-01T00:00:00Z</cp:lastPrinted>
  <dcterms:created xsi:type="dcterms:W3CDTF">1996-10-14T23:33:28Z</dcterms:created>
  <dcterms:modified xsi:type="dcterms:W3CDTF">2014-01-24T16:11:26Z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0">
    <vt:lpwstr>Methodology - Scrum</vt:lpwstr>
  </property>
  <property fmtid="{D5CDD505-2E9C-101B-9397-08002B2CF9AE}" pid="3" name="Description0">
    <vt:lpwstr>Sample of a Product Backlog.  This can be used to get the initial scope of a sprint.</vt:lpwstr>
  </property>
  <property fmtid="{D5CDD505-2E9C-101B-9397-08002B2CF9AE}" pid="4" name="Methodology">
    <vt:lpwstr>;#Tools;#Scrum;#</vt:lpwstr>
  </property>
  <property fmtid="{D5CDD505-2E9C-101B-9397-08002B2CF9AE}" pid="5" name="Rating">
    <vt:lpwstr>4-High</vt:lpwstr>
  </property>
  <property fmtid="{D5CDD505-2E9C-101B-9397-08002B2CF9AE}" pid="6" name="SPSDescription">
    <vt:lpwstr>This is a Product Backlog for Scrum that is used to get initial scope for a project.</vt:lpwstr>
  </property>
</Properties>
</file>