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I32" i="2"/>
  <c r="J32" i="2" s="1"/>
  <c r="A32" i="2"/>
  <c r="A33" i="2"/>
  <c r="I33" i="2"/>
  <c r="J33" i="2" s="1"/>
  <c r="I17" i="2"/>
  <c r="J17" i="2" s="1"/>
  <c r="A41" i="2"/>
  <c r="A40" i="2"/>
  <c r="A39" i="2"/>
  <c r="A38" i="2"/>
  <c r="A37" i="2"/>
  <c r="A36" i="2"/>
  <c r="A35" i="2"/>
  <c r="A34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7" i="1" l="1"/>
  <c r="C24" i="1"/>
  <c r="C11" i="1"/>
  <c r="C10" i="1"/>
  <c r="C9" i="1"/>
  <c r="I41" i="2"/>
  <c r="J41" i="2" s="1"/>
  <c r="C46" i="1" s="1"/>
  <c r="I40" i="2"/>
  <c r="J40" i="2" s="1"/>
  <c r="C45" i="1" s="1"/>
  <c r="I39" i="2"/>
  <c r="I38" i="2"/>
  <c r="J38" i="2" s="1"/>
  <c r="I37" i="2"/>
  <c r="I36" i="2"/>
  <c r="J36" i="2" s="1"/>
  <c r="C41" i="1" s="1"/>
  <c r="I35" i="2"/>
  <c r="J35" i="2" s="1"/>
  <c r="C40" i="1" s="1"/>
  <c r="I34" i="2"/>
  <c r="J34" i="2" s="1"/>
  <c r="D39" i="1" s="1"/>
  <c r="I31" i="2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20" i="1"/>
  <c r="C20" i="1"/>
  <c r="C43" i="1"/>
  <c r="D43" i="1"/>
  <c r="C13" i="1"/>
  <c r="D13" i="1"/>
  <c r="D23" i="1"/>
  <c r="C23" i="1"/>
  <c r="C31" i="1"/>
  <c r="D31" i="1"/>
  <c r="D38" i="1"/>
  <c r="C38" i="1"/>
  <c r="D18" i="1"/>
  <c r="C18" i="1"/>
  <c r="C26" i="1"/>
  <c r="D26" i="1"/>
  <c r="D14" i="1"/>
  <c r="D35" i="1"/>
  <c r="J37" i="2"/>
  <c r="C42" i="1" s="1"/>
  <c r="D15" i="1"/>
  <c r="D36" i="1"/>
  <c r="D21" i="1"/>
  <c r="D45" i="1"/>
  <c r="J5" i="2"/>
  <c r="C12" i="1" s="1"/>
  <c r="J22" i="2"/>
  <c r="C28" i="1" s="1"/>
  <c r="D46" i="1"/>
  <c r="J23" i="2"/>
  <c r="C29" i="1" s="1"/>
  <c r="J39" i="2"/>
  <c r="C44" i="1" s="1"/>
  <c r="J24" i="2"/>
  <c r="C30" i="1" s="1"/>
  <c r="C39" i="1"/>
  <c r="D34" i="1"/>
  <c r="D22" i="1"/>
  <c r="D32" i="1"/>
  <c r="D41" i="1"/>
  <c r="D40" i="1"/>
  <c r="D16" i="1"/>
  <c r="D25" i="1"/>
  <c r="D33" i="1"/>
  <c r="D17" i="1"/>
  <c r="D37" i="1"/>
  <c r="D24" i="1"/>
  <c r="D30" i="1" l="1"/>
  <c r="D12" i="1"/>
  <c r="D44" i="1"/>
  <c r="D29" i="1"/>
  <c r="D42" i="1"/>
  <c r="D28" i="1"/>
</calcChain>
</file>

<file path=xl/sharedStrings.xml><?xml version="1.0" encoding="utf-8"?>
<sst xmlns="http://schemas.openxmlformats.org/spreadsheetml/2006/main" count="194" uniqueCount="80">
  <si>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</si>
  <si>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</si>
  <si>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</si>
  <si>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</si>
  <si>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</si>
  <si>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</si>
  <si>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</si>
  <si>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</si>
  <si>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</si>
  <si>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</si>
  <si>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</si>
  <si>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</si>
  <si>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</si>
  <si>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</si>
  <si>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</si>
  <si>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</si>
  <si>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</si>
  <si>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</si>
  <si>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</si>
  <si>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</si>
  <si>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</si>
  <si>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</si>
  <si>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</si>
  <si>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</si>
  <si>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</si>
  <si>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</si>
  <si>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</si>
  <si>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</si>
  <si>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</si>
  <si>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</si>
  <si>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</si>
  <si>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</si>
  <si>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</si>
  <si>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</si>
  <si>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</si>
  <si>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</si>
  <si>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</si>
  <si>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</si>
  <si>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</si>
  <si>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</si>
  <si>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</si>
  <si>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</si>
  <si>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</si>
  <si>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</si>
  <si>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</si>
  <si>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</si>
  <si>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</si>
  <si>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</si>
  <si>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</si>
  <si>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</si>
  <si>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</si>
  <si>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</si>
  <si>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</si>
  <si>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</si>
  <si>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</si>
  <si>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</si>
  <si>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</si>
  <si>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</si>
  <si>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</si>
  <si>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</si>
  <si>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</si>
  <si>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</si>
  <si>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</si>
  <si>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</si>
  <si>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</si>
  <si>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</si>
  <si>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</si>
  <si>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</si>
  <si>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</si>
  <si>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</si>
  <si>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</si>
  <si>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</si>
  <si>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</si>
  <si>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</si>
  <si>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</si>
  <si>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</si>
  <si>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</si>
  <si>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Large dot functionality</t>
  </si>
  <si>
    <t>Days Left</t>
  </si>
  <si>
    <t>Remote Interaction &amp; Color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</si>
</sst>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0"/>
  <sheetViews>
    <sheetView showGridLines="0" tabSelected="1" topLeftCell="A10" workbookViewId="0">
      <selection activeCell="O33" sqref="O33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5" t="s">
        <v>63</v>
      </c>
      <c r="C2" s="25"/>
      <c r="D2" s="25"/>
      <c r="E2" s="25"/>
      <c r="F2" s="25"/>
      <c r="G2" s="25"/>
    </row>
    <row r="3" spans="2:80" ht="21" customHeight="1" x14ac:dyDescent="0.25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62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1</v>
      </c>
    </row>
    <row r="10" spans="2:80" ht="18.75" customHeight="1" x14ac:dyDescent="0.3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1</v>
      </c>
    </row>
    <row r="11" spans="2:80" ht="18.95" customHeight="1" x14ac:dyDescent="0.3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1</v>
      </c>
    </row>
    <row r="12" spans="2:80" ht="18.95" customHeight="1" x14ac:dyDescent="0.3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>
        <v>14</v>
      </c>
      <c r="F12" s="16">
        <v>7</v>
      </c>
      <c r="G12" s="17">
        <v>1</v>
      </c>
    </row>
    <row r="13" spans="2:80" ht="18.95" customHeight="1" x14ac:dyDescent="0.3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>
        <v>14</v>
      </c>
      <c r="F13" s="16">
        <v>7</v>
      </c>
      <c r="G13" s="17">
        <v>1</v>
      </c>
    </row>
    <row r="14" spans="2:80" ht="18.95" customHeight="1" x14ac:dyDescent="0.3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>
        <v>14</v>
      </c>
      <c r="F14" s="16">
        <v>7</v>
      </c>
      <c r="G14" s="17">
        <v>1</v>
      </c>
    </row>
    <row r="15" spans="2:80" ht="18.95" customHeight="1" x14ac:dyDescent="0.3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>
        <v>14</v>
      </c>
      <c r="F15" s="16">
        <v>7</v>
      </c>
      <c r="G15" s="17">
        <v>1</v>
      </c>
    </row>
    <row r="16" spans="2:80" ht="18.95" customHeight="1" x14ac:dyDescent="0.3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>
        <v>14</v>
      </c>
      <c r="F16" s="16">
        <v>7</v>
      </c>
      <c r="G16" s="17">
        <v>1</v>
      </c>
    </row>
    <row r="17" spans="2:28" ht="18.95" customHeight="1" x14ac:dyDescent="0.3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>
        <v>14</v>
      </c>
      <c r="F17" s="16">
        <v>7</v>
      </c>
      <c r="G17" s="17">
        <v>1</v>
      </c>
    </row>
    <row r="18" spans="2:28" ht="18.95" customHeight="1" x14ac:dyDescent="0.3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>
        <v>14</v>
      </c>
      <c r="F18" s="16">
        <v>7</v>
      </c>
      <c r="G18" s="17">
        <v>1</v>
      </c>
    </row>
    <row r="19" spans="2:28" ht="18.95" customHeight="1" x14ac:dyDescent="0.3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>
        <v>14</v>
      </c>
      <c r="F19" s="16">
        <v>7</v>
      </c>
      <c r="G19" s="17">
        <v>1</v>
      </c>
    </row>
    <row r="20" spans="2:28" ht="18.95" customHeight="1" x14ac:dyDescent="0.3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>
        <v>14</v>
      </c>
      <c r="F20" s="16">
        <v>7</v>
      </c>
      <c r="G20" s="17">
        <v>1</v>
      </c>
    </row>
    <row r="21" spans="2:28" ht="18.95" customHeight="1" x14ac:dyDescent="0.3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>
        <v>14</v>
      </c>
      <c r="F21" s="16">
        <v>7</v>
      </c>
      <c r="G21" s="17">
        <v>1</v>
      </c>
    </row>
    <row r="22" spans="2:28" ht="18.95" customHeight="1" x14ac:dyDescent="0.3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/>
      <c r="F22" s="16"/>
      <c r="G22" s="17">
        <v>1</v>
      </c>
    </row>
    <row r="23" spans="2:28" ht="18.95" customHeight="1" x14ac:dyDescent="0.3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95" customHeight="1" x14ac:dyDescent="0.3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/>
      <c r="F24" s="16"/>
      <c r="G24" s="17">
        <v>1</v>
      </c>
    </row>
    <row r="25" spans="2:28" ht="18.95" customHeight="1" x14ac:dyDescent="0.3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/>
      <c r="F25" s="16"/>
      <c r="G25" s="17">
        <v>0</v>
      </c>
    </row>
    <row r="26" spans="2:28" ht="18.95" customHeight="1" x14ac:dyDescent="0.3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/>
      <c r="F26" s="16"/>
      <c r="G26" s="17">
        <v>0</v>
      </c>
    </row>
    <row r="27" spans="2:28" ht="18.95" customHeight="1" x14ac:dyDescent="0.3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>
        <v>7</v>
      </c>
      <c r="F27" s="16">
        <v>7</v>
      </c>
      <c r="G27" s="17">
        <v>1</v>
      </c>
    </row>
    <row r="28" spans="2:28" ht="18.95" customHeight="1" x14ac:dyDescent="0.3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>
        <v>14</v>
      </c>
      <c r="F28" s="16">
        <v>7</v>
      </c>
      <c r="G28" s="17">
        <v>1</v>
      </c>
    </row>
    <row r="29" spans="2:28" ht="18.95" customHeight="1" x14ac:dyDescent="0.3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>
        <v>14</v>
      </c>
      <c r="F29" s="16">
        <v>14</v>
      </c>
      <c r="G29" s="17">
        <v>1</v>
      </c>
    </row>
    <row r="30" spans="2:28" ht="18.95" customHeight="1" x14ac:dyDescent="0.3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>
        <v>21</v>
      </c>
      <c r="F30" s="16">
        <v>7</v>
      </c>
      <c r="G30" s="17">
        <v>1</v>
      </c>
    </row>
    <row r="31" spans="2:28" ht="18.95" customHeight="1" x14ac:dyDescent="0.3">
      <c r="B31" s="15" t="str">
        <f>Tasks!C25</f>
        <v>Remote Interaction &amp; Color Assignment</v>
      </c>
      <c r="C31" s="22">
        <f>Tasks!J25</f>
        <v>28</v>
      </c>
      <c r="D31" s="22">
        <f>Tasks!I25-Tasks!J25</f>
        <v>7</v>
      </c>
      <c r="E31" s="16"/>
      <c r="F31" s="16"/>
      <c r="G31" s="17">
        <v>0</v>
      </c>
    </row>
    <row r="32" spans="2:28" ht="18.95" customHeight="1" x14ac:dyDescent="0.3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/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/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/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Tasks!C29</f>
        <v>Create Poster, info cards</v>
      </c>
      <c r="C35" s="22">
        <f>Tasks!J29</f>
        <v>14</v>
      </c>
      <c r="D35" s="22">
        <f>Tasks!I29-Tasks!J29</f>
        <v>7</v>
      </c>
      <c r="E35" s="16"/>
      <c r="F35" s="16"/>
      <c r="G35" s="17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Tasks!C30</f>
        <v>Contact lower IMD Students</v>
      </c>
      <c r="C36" s="22">
        <f>Tasks!J30</f>
        <v>28</v>
      </c>
      <c r="D36" s="22">
        <f>Tasks!I30-Tasks!J30</f>
        <v>12</v>
      </c>
      <c r="E36" s="16">
        <v>28</v>
      </c>
      <c r="F36" s="16"/>
      <c r="G36" s="17">
        <v>0.1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Tasks!C31</f>
        <v>Website - Concept</v>
      </c>
      <c r="C37" s="22">
        <f>Tasks!J31</f>
        <v>1</v>
      </c>
      <c r="D37" s="22">
        <f>Tasks!I31-Tasks!J31</f>
        <v>4</v>
      </c>
      <c r="E37" s="16">
        <v>1</v>
      </c>
      <c r="F37" s="16">
        <v>4</v>
      </c>
      <c r="G37" s="17">
        <v>1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Tasks!C33</f>
        <v>Website - Final</v>
      </c>
      <c r="C38" s="22">
        <f>Tasks!J33</f>
        <v>63</v>
      </c>
      <c r="D38" s="22">
        <f>Tasks!I33-Tasks!J33</f>
        <v>8</v>
      </c>
      <c r="E38" s="16">
        <v>21</v>
      </c>
      <c r="F38" s="16"/>
      <c r="G38" s="17">
        <v>0.2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Tasks!C34</f>
        <v>Video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Tasks!C35</f>
        <v>Stickers</v>
      </c>
      <c r="C40" s="22">
        <f>Tasks!J35</f>
        <v>14</v>
      </c>
      <c r="D40" s="22">
        <f>Tasks!I35-Tasks!J35</f>
        <v>7</v>
      </c>
      <c r="E40" s="16"/>
      <c r="F40" s="16"/>
      <c r="G40" s="17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Tasks!C36</f>
        <v>Contact BIT school about demo day</v>
      </c>
      <c r="C41" s="22">
        <f>Tasks!J36</f>
        <v>28</v>
      </c>
      <c r="D41" s="22">
        <f>Tasks!I36-Tasks!J36</f>
        <v>12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Tasks!C37</f>
        <v>Secure equipment for demo day</v>
      </c>
      <c r="C42" s="22">
        <f>Tasks!J37</f>
        <v>35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Tasks!C38</f>
        <v>Atrium - public demo</v>
      </c>
      <c r="C43" s="22">
        <f>Tasks!J38</f>
        <v>49</v>
      </c>
      <c r="D43" s="22">
        <f>Tasks!I38-Tasks!J38</f>
        <v>10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Tasks!C39</f>
        <v>Find subject(s) to use API</v>
      </c>
      <c r="C44" s="22">
        <f>Tasks!J39</f>
        <v>28</v>
      </c>
      <c r="D44" s="22">
        <f>Tasks!I39-Tasks!J39</f>
        <v>12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Tasks!C40</f>
        <v>Create user testing form evaluation</v>
      </c>
      <c r="C45" s="22">
        <f>Tasks!J40</f>
        <v>35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Tasks!C41</f>
        <v>Support subjects during development</v>
      </c>
      <c r="C46" s="22" t="e">
        <f>Tasks!J41</f>
        <v>#VALUE!</v>
      </c>
      <c r="D46" s="22" t="e">
        <f>Tasks!I41-Tasks!J41</f>
        <v>#VALUE!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3">
      <c r="B47" s="15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3">
      <c r="B49" s="1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3">
      <c r="B50" s="15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3">
      <c r="B51" s="1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3">
      <c r="B52" s="1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3">
      <c r="B53" s="1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3">
      <c r="B54" s="15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3">
      <c r="B55" s="1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3">
      <c r="B56" s="15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3">
      <c r="B57" s="15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3">
      <c r="B58" s="15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3">
      <c r="B59" s="15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3">
      <c r="B60" s="15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</sheetData>
  <mergeCells count="1">
    <mergeCell ref="B2:G4"/>
  </mergeCells>
  <conditionalFormatting sqref="I9:BQ46 BS9:CB46">
    <cfRule type="expression" dxfId="27" priority="120">
      <formula>PercentComplete</formula>
    </cfRule>
    <cfRule type="expression" dxfId="26" priority="122">
      <formula>PercentCompleteBeyond</formula>
    </cfRule>
    <cfRule type="expression" dxfId="25" priority="123">
      <formula>Actual</formula>
    </cfRule>
    <cfRule type="expression" dxfId="24" priority="124">
      <formula>ActualBeyond</formula>
    </cfRule>
    <cfRule type="expression" dxfId="23" priority="125">
      <formula>Plan</formula>
    </cfRule>
    <cfRule type="expression" dxfId="22" priority="126">
      <formula>I$8=period_selected</formula>
    </cfRule>
    <cfRule type="expression" dxfId="21" priority="130">
      <formula>MOD(COLUMN(),2)</formula>
    </cfRule>
    <cfRule type="expression" dxfId="20" priority="131">
      <formula>MOD(COLUMN(),2)=0</formula>
    </cfRule>
  </conditionalFormatting>
  <conditionalFormatting sqref="C47:BP47">
    <cfRule type="expression" dxfId="19" priority="121">
      <formula>TRUE</formula>
    </cfRule>
  </conditionalFormatting>
  <conditionalFormatting sqref="I8:BP8">
    <cfRule type="expression" dxfId="18" priority="127">
      <formula>I$8=period_selected</formula>
    </cfRule>
  </conditionalFormatting>
  <conditionalFormatting sqref="BR8">
    <cfRule type="expression" dxfId="17" priority="118">
      <formula>BR$8=period_selected</formula>
    </cfRule>
  </conditionalFormatting>
  <conditionalFormatting sqref="BT8">
    <cfRule type="expression" dxfId="16" priority="97">
      <formula>BT$8=period_selected</formula>
    </cfRule>
  </conditionalFormatting>
  <conditionalFormatting sqref="BV8">
    <cfRule type="expression" dxfId="15" priority="88">
      <formula>BV$8=period_selected</formula>
    </cfRule>
  </conditionalFormatting>
  <conditionalFormatting sqref="BX8">
    <cfRule type="expression" dxfId="14" priority="79">
      <formula>BX$8=period_selected</formula>
    </cfRule>
  </conditionalFormatting>
  <conditionalFormatting sqref="BZ8">
    <cfRule type="expression" dxfId="13" priority="70">
      <formula>BZ$8=period_selected</formula>
    </cfRule>
  </conditionalFormatting>
  <conditionalFormatting sqref="CB8">
    <cfRule type="expression" dxfId="12" priority="61">
      <formula>CB$8=period_selected</formula>
    </cfRule>
  </conditionalFormatting>
  <conditionalFormatting sqref="BQ8">
    <cfRule type="expression" dxfId="11" priority="52">
      <formula>BQ$8=period_selected</formula>
    </cfRule>
  </conditionalFormatting>
  <conditionalFormatting sqref="BS8">
    <cfRule type="expression" dxfId="10" priority="43">
      <formula>BS$8=period_selected</formula>
    </cfRule>
  </conditionalFormatting>
  <conditionalFormatting sqref="BU8">
    <cfRule type="expression" dxfId="9" priority="34">
      <formula>BU$8=period_selected</formula>
    </cfRule>
  </conditionalFormatting>
  <conditionalFormatting sqref="BW8">
    <cfRule type="expression" dxfId="8" priority="25">
      <formula>BW$8=period_selected</formula>
    </cfRule>
  </conditionalFormatting>
  <conditionalFormatting sqref="BY8">
    <cfRule type="expression" dxfId="7" priority="16">
      <formula>BY$8=period_selected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9" sqref="A29:XFD29"/>
    </sheetView>
  </sheetViews>
  <sheetFormatPr defaultRowHeight="15" x14ac:dyDescent="0.25"/>
  <cols>
    <col min="2" max="2" width="12.5" style="19" customWidth="1"/>
    <col min="3" max="3" width="31.125" customWidth="1"/>
    <col min="4" max="4" width="17.25" style="19" customWidth="1"/>
    <col min="5" max="5" width="11.25" style="19" customWidth="1"/>
    <col min="6" max="6" width="17.25" style="19" customWidth="1"/>
    <col min="7" max="8" width="13.375" style="19" customWidth="1"/>
  </cols>
  <sheetData>
    <row r="1" spans="1:10" x14ac:dyDescent="0.25">
      <c r="A1" s="19" t="s">
        <v>66</v>
      </c>
      <c r="B1" s="19" t="s">
        <v>13</v>
      </c>
      <c r="C1" t="s">
        <v>14</v>
      </c>
      <c r="D1" s="19" t="s">
        <v>15</v>
      </c>
      <c r="E1" s="19" t="s">
        <v>69</v>
      </c>
      <c r="F1" s="19" t="s">
        <v>67</v>
      </c>
      <c r="G1" s="19" t="s">
        <v>16</v>
      </c>
      <c r="H1" s="19" t="s">
        <v>78</v>
      </c>
      <c r="I1" s="19" t="s">
        <v>64</v>
      </c>
      <c r="J1" s="19" t="s">
        <v>65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72</v>
      </c>
      <c r="G2" s="20">
        <v>41929</v>
      </c>
      <c r="H2" s="24" t="str">
        <f ca="1">IF(EXACT( E2, Pickers!$B$5), "done", _xlfn.DAYS(  G2, TODAY() ) )</f>
        <v>done</v>
      </c>
      <c r="I2" s="21">
        <f t="shared" ref="I2:I41" si="0">_xlfn.DAYS( G2, DATE(2014, 10, 10))</f>
        <v>7</v>
      </c>
      <c r="J2" s="21">
        <v>1</v>
      </c>
    </row>
    <row r="3" spans="1:10" x14ac:dyDescent="0.25">
      <c r="A3">
        <f t="shared" ref="A3:A41" si="1">ROW() -1</f>
        <v>2</v>
      </c>
      <c r="B3" s="19" t="s">
        <v>17</v>
      </c>
      <c r="C3" t="s">
        <v>20</v>
      </c>
      <c r="D3" s="19" t="s">
        <v>19</v>
      </c>
      <c r="E3" s="19" t="s">
        <v>72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72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72</v>
      </c>
      <c r="G5" s="20">
        <v>41936</v>
      </c>
      <c r="H5" s="24" t="str">
        <f ca="1">IF(EXACT( E5, Pickers!$B$5), "done", _xlfn.DAYS(  G5, TODAY() ) )</f>
        <v>done</v>
      </c>
      <c r="I5" s="21">
        <f t="shared" si="0"/>
        <v>14</v>
      </c>
      <c r="J5" s="21">
        <f t="shared" ref="J5:J41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72</v>
      </c>
      <c r="G6" s="20">
        <v>41936</v>
      </c>
      <c r="H6" s="24" t="str">
        <f ca="1">IF(EXACT( E6, Pickers!$B$5), "done", _xlfn.DAYS(  G6, TODAY() ) )</f>
        <v>done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72</v>
      </c>
      <c r="G7" s="20">
        <v>41936</v>
      </c>
      <c r="H7" s="24" t="str">
        <f ca="1">IF(EXACT( E7, Pickers!$B$5), "done", _xlfn.DAYS(  G7, TODAY() ) )</f>
        <v>done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72</v>
      </c>
      <c r="G8" s="20">
        <v>41943</v>
      </c>
      <c r="H8" s="24" t="str">
        <f ca="1">IF(EXACT( E8, Pickers!$B$5), "done", _xlfn.DAYS(  G8, TODAY() ) )</f>
        <v>done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72</v>
      </c>
      <c r="G9" s="20">
        <v>41943</v>
      </c>
      <c r="H9" s="24" t="str">
        <f ca="1">IF(EXACT( E9, Pickers!$B$5), "done", _xlfn.DAYS(  G9, TODAY() ) )</f>
        <v>done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72</v>
      </c>
      <c r="G10" s="20">
        <v>41943</v>
      </c>
      <c r="H10" s="24" t="str">
        <f ca="1">IF(EXACT( E10, Pickers!$B$5), "done", _xlfn.DAYS(  G10, TODAY() ) )</f>
        <v>done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72</v>
      </c>
      <c r="G11" s="20">
        <v>41950</v>
      </c>
      <c r="H11" s="24" t="str">
        <f ca="1">IF(EXACT( E11, Pickers!$B$5), "done", _xlfn.DAYS(  G11, TODAY() ) )</f>
        <v>done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72</v>
      </c>
      <c r="G12" s="20">
        <v>41950</v>
      </c>
      <c r="H12" s="24" t="str">
        <f ca="1">IF(EXACT( E12, Pickers!$B$5), "done", _xlfn.DAYS(  G12, TODAY() ) )</f>
        <v>done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72</v>
      </c>
      <c r="G13" s="20">
        <v>41950</v>
      </c>
      <c r="H13" s="24" t="str">
        <f ca="1">IF(EXACT( E13, Pickers!$B$5), "done", _xlfn.DAYS(  G13, TODAY() ) )</f>
        <v>done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72</v>
      </c>
      <c r="G14" s="20">
        <v>41957</v>
      </c>
      <c r="H14" s="24" t="str">
        <f ca="1">IF(EXACT( E14, Pickers!$B$5), "done", _xlfn.DAYS(  G14, TODAY() ) )</f>
        <v>done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72</v>
      </c>
      <c r="G15" s="20">
        <v>41957</v>
      </c>
      <c r="H15" s="24" t="str">
        <f ca="1">IF(EXACT( E15, Pickers!$B$5), "done", _xlfn.DAYS(  G15, TODAY() ) )</f>
        <v>done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71</v>
      </c>
      <c r="F16" s="23"/>
      <c r="G16" s="20">
        <v>41973</v>
      </c>
      <c r="H16" s="24">
        <f ca="1">IF(EXACT( E16, Pickers!$B$5), "done", _xlfn.DAYS(  G16, TODAY() ) )</f>
        <v>23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68</v>
      </c>
      <c r="D17" s="19" t="s">
        <v>19</v>
      </c>
      <c r="E17" s="19" t="s">
        <v>71</v>
      </c>
      <c r="F17" s="23"/>
      <c r="G17" s="20">
        <v>41978</v>
      </c>
      <c r="H17" s="24">
        <f ca="1">IF(EXACT( E17, Pickers!$B$5), "done", _xlfn.DAYS(  G17, TODAY() ) )</f>
        <v>28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72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70</v>
      </c>
      <c r="G19" s="20">
        <v>41936</v>
      </c>
      <c r="H19" s="24">
        <f ca="1">IF(EXACT( E19, Pickers!$B$5), "done", _xlfn.DAYS(  G19, TODAY() ) )</f>
        <v>-14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71</v>
      </c>
      <c r="G20" s="20">
        <v>41943</v>
      </c>
      <c r="H20" s="24">
        <f ca="1">IF(EXACT( E20, Pickers!$B$5), "done", _xlfn.DAYS(  G20, TODAY() ) )</f>
        <v>-7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74</v>
      </c>
      <c r="D21" s="19" t="s">
        <v>40</v>
      </c>
      <c r="E21" s="19" t="s">
        <v>72</v>
      </c>
      <c r="G21" s="20">
        <v>41936</v>
      </c>
      <c r="H21" s="24" t="str">
        <f ca="1">IF(EXACT( E21, Pickers!$B$5), "done", _xlfn.DAYS(  G21, TODAY() ) )</f>
        <v>done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75</v>
      </c>
      <c r="D22" s="19" t="s">
        <v>40</v>
      </c>
      <c r="E22" s="19" t="s">
        <v>72</v>
      </c>
      <c r="G22" s="20">
        <v>41943</v>
      </c>
      <c r="H22" s="24" t="str">
        <f ca="1">IF(EXACT( E22, Pickers!$B$5), "done", _xlfn.DAYS(  G22, TODAY() ) )</f>
        <v>done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76</v>
      </c>
      <c r="D23" s="19" t="s">
        <v>40</v>
      </c>
      <c r="E23" s="19" t="s">
        <v>72</v>
      </c>
      <c r="G23" s="20">
        <v>41950</v>
      </c>
      <c r="H23" s="24" t="str">
        <f ca="1">IF(EXACT( E23, Pickers!$B$5), "done", _xlfn.DAYS(  G23, TODAY() ) )</f>
        <v>done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77</v>
      </c>
      <c r="D24" s="19" t="s">
        <v>40</v>
      </c>
      <c r="E24" s="19" t="s">
        <v>72</v>
      </c>
      <c r="G24" s="20">
        <v>41950</v>
      </c>
      <c r="H24" s="24" t="str">
        <f ca="1">IF(EXACT( E24, Pickers!$B$5), "done", _xlfn.DAYS(  G24, TODAY() ) )</f>
        <v>done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79</v>
      </c>
      <c r="D25" s="19" t="s">
        <v>40</v>
      </c>
      <c r="E25" s="19" t="s">
        <v>71</v>
      </c>
      <c r="G25" s="20">
        <v>41957</v>
      </c>
      <c r="H25" s="24">
        <f ca="1">IF(EXACT( E25, Pickers!$B$5), "done", _xlfn.DAYS(  G25, TODAY() ) )</f>
        <v>7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41</v>
      </c>
      <c r="D26" s="19" t="s">
        <v>40</v>
      </c>
      <c r="E26" s="19" t="s">
        <v>71</v>
      </c>
      <c r="G26" s="20">
        <v>41964</v>
      </c>
      <c r="H26" s="24">
        <f ca="1">IF(EXACT( E26, Pickers!$B$5), "done", _xlfn.DAYS(  G26, TODAY() ) )</f>
        <v>14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42</v>
      </c>
      <c r="D27" s="19" t="s">
        <v>40</v>
      </c>
      <c r="E27" s="19" t="s">
        <v>71</v>
      </c>
      <c r="G27" s="20">
        <v>41964</v>
      </c>
      <c r="H27" s="24">
        <f ca="1">IF(EXACT( E27, Pickers!$B$5), "done", _xlfn.DAYS(  G27, TODAY() ) )</f>
        <v>14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43</v>
      </c>
      <c r="D28" s="19" t="s">
        <v>40</v>
      </c>
      <c r="E28" s="19" t="s">
        <v>71</v>
      </c>
      <c r="G28" s="20">
        <v>41964</v>
      </c>
      <c r="H28" s="24">
        <f ca="1">IF(EXACT( E28, Pickers!$B$5), "done", _xlfn.DAYS(  G28, TODAY() ) )</f>
        <v>14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44</v>
      </c>
      <c r="C29" t="s">
        <v>45</v>
      </c>
      <c r="D29" s="19" t="s">
        <v>38</v>
      </c>
      <c r="E29" s="19" t="s">
        <v>71</v>
      </c>
      <c r="G29" s="20">
        <v>41943</v>
      </c>
      <c r="H29" s="24">
        <f ca="1">IF(EXACT( E29, Pickers!$B$5), "done", _xlfn.DAYS(  G29, TODAY() ) )</f>
        <v>-7</v>
      </c>
      <c r="I29" s="21">
        <f t="shared" si="0"/>
        <v>21</v>
      </c>
      <c r="J29" s="21">
        <f t="shared" si="2"/>
        <v>14</v>
      </c>
    </row>
    <row r="30" spans="1:10" x14ac:dyDescent="0.25">
      <c r="A30">
        <f t="shared" si="1"/>
        <v>29</v>
      </c>
      <c r="B30" s="19" t="s">
        <v>44</v>
      </c>
      <c r="C30" t="s">
        <v>46</v>
      </c>
      <c r="D30" s="19" t="s">
        <v>38</v>
      </c>
      <c r="E30" s="19" t="s">
        <v>71</v>
      </c>
      <c r="G30" s="20">
        <v>41962</v>
      </c>
      <c r="H30" s="24">
        <f ca="1">IF(EXACT( E30, Pickers!$B$5), "done", _xlfn.DAYS(  G30, TODAY() ) )</f>
        <v>12</v>
      </c>
      <c r="I30" s="21">
        <f t="shared" si="0"/>
        <v>40</v>
      </c>
      <c r="J30" s="21">
        <f t="shared" si="2"/>
        <v>28</v>
      </c>
    </row>
    <row r="31" spans="1:10" x14ac:dyDescent="0.25">
      <c r="A31">
        <f t="shared" si="1"/>
        <v>30</v>
      </c>
      <c r="B31" s="19" t="s">
        <v>44</v>
      </c>
      <c r="C31" t="s">
        <v>47</v>
      </c>
      <c r="D31" s="19" t="s">
        <v>48</v>
      </c>
      <c r="E31" s="19" t="s">
        <v>72</v>
      </c>
      <c r="G31" s="20">
        <v>41927</v>
      </c>
      <c r="H31" s="24" t="str">
        <f ca="1">IF(EXACT( E31, Pickers!$B$5), "done", _xlfn.DAYS(  G31, TODAY() ) )</f>
        <v>done</v>
      </c>
      <c r="I31" s="21">
        <f t="shared" si="0"/>
        <v>5</v>
      </c>
      <c r="J31" s="21">
        <v>1</v>
      </c>
    </row>
    <row r="32" spans="1:10" x14ac:dyDescent="0.25">
      <c r="A32">
        <f t="shared" si="1"/>
        <v>31</v>
      </c>
      <c r="B32" s="19" t="s">
        <v>44</v>
      </c>
      <c r="C32" t="s">
        <v>73</v>
      </c>
      <c r="D32" s="19" t="s">
        <v>50</v>
      </c>
      <c r="E32" s="19" t="s">
        <v>72</v>
      </c>
      <c r="G32" s="20">
        <v>41936</v>
      </c>
      <c r="H32" s="24" t="str">
        <f ca="1">IF(EXACT( E32, Pickers!$B$5), "done", _xlfn.DAYS(  G32, TODAY() ) )</f>
        <v>done</v>
      </c>
      <c r="I32" s="21">
        <f t="shared" si="0"/>
        <v>14</v>
      </c>
      <c r="J32" s="21">
        <f t="shared" si="2"/>
        <v>7</v>
      </c>
    </row>
    <row r="33" spans="1:10" x14ac:dyDescent="0.25">
      <c r="A33">
        <f t="shared" si="1"/>
        <v>32</v>
      </c>
      <c r="B33" s="19" t="s">
        <v>44</v>
      </c>
      <c r="C33" t="s">
        <v>49</v>
      </c>
      <c r="D33" s="19" t="s">
        <v>50</v>
      </c>
      <c r="E33" s="19" t="s">
        <v>70</v>
      </c>
      <c r="G33" s="20">
        <v>41993</v>
      </c>
      <c r="H33" s="24">
        <f ca="1">IF(EXACT( E33, Pickers!$B$5), "done", _xlfn.DAYS(  G33, TODAY() ) )</f>
        <v>43</v>
      </c>
      <c r="I33" s="21">
        <f t="shared" si="0"/>
        <v>71</v>
      </c>
      <c r="J33" s="21">
        <f t="shared" si="2"/>
        <v>63</v>
      </c>
    </row>
    <row r="34" spans="1:10" x14ac:dyDescent="0.25">
      <c r="A34">
        <f t="shared" si="1"/>
        <v>33</v>
      </c>
      <c r="B34" s="19" t="s">
        <v>44</v>
      </c>
      <c r="C34" t="s">
        <v>51</v>
      </c>
      <c r="D34" s="19" t="s">
        <v>50</v>
      </c>
      <c r="E34" s="19" t="s">
        <v>71</v>
      </c>
      <c r="G34" s="20">
        <v>41993</v>
      </c>
      <c r="H34" s="24">
        <f ca="1">IF(EXACT( E34, Pickers!$B$5), "done", _xlfn.DAYS(  G34, TODAY() ) )</f>
        <v>43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44</v>
      </c>
      <c r="C35" t="s">
        <v>52</v>
      </c>
      <c r="D35" s="19" t="s">
        <v>38</v>
      </c>
      <c r="E35" s="19" t="s">
        <v>71</v>
      </c>
      <c r="G35" s="20">
        <v>41943</v>
      </c>
      <c r="H35" s="24">
        <f ca="1">IF(EXACT( E35, Pickers!$B$5), "done", _xlfn.DAYS(  G35, TODAY() ) )</f>
        <v>-7</v>
      </c>
      <c r="I35" s="21">
        <f t="shared" si="0"/>
        <v>21</v>
      </c>
      <c r="J35" s="21">
        <f t="shared" si="2"/>
        <v>14</v>
      </c>
    </row>
    <row r="36" spans="1:10" x14ac:dyDescent="0.25">
      <c r="A36">
        <f t="shared" si="1"/>
        <v>35</v>
      </c>
      <c r="B36" s="19" t="s">
        <v>44</v>
      </c>
      <c r="C36" t="s">
        <v>53</v>
      </c>
      <c r="D36" s="19" t="s">
        <v>38</v>
      </c>
      <c r="E36" s="19" t="s">
        <v>71</v>
      </c>
      <c r="G36" s="20">
        <v>41962</v>
      </c>
      <c r="H36" s="24">
        <f ca="1">IF(EXACT( E36, Pickers!$B$5), "done", _xlfn.DAYS(  G36, TODAY() ) )</f>
        <v>12</v>
      </c>
      <c r="I36" s="21">
        <f t="shared" si="0"/>
        <v>40</v>
      </c>
      <c r="J36" s="21">
        <f t="shared" si="2"/>
        <v>28</v>
      </c>
    </row>
    <row r="37" spans="1:10" x14ac:dyDescent="0.25">
      <c r="A37">
        <f t="shared" si="1"/>
        <v>36</v>
      </c>
      <c r="B37" s="19" t="s">
        <v>44</v>
      </c>
      <c r="C37" t="s">
        <v>54</v>
      </c>
      <c r="D37" s="19" t="s">
        <v>38</v>
      </c>
      <c r="E37" s="19" t="s">
        <v>71</v>
      </c>
      <c r="G37" s="20">
        <v>41969</v>
      </c>
      <c r="H37" s="24">
        <f ca="1">IF(EXACT( E37, Pickers!$B$5), "done", _xlfn.DAYS(  G37, TODAY() ) )</f>
        <v>19</v>
      </c>
      <c r="I37" s="21">
        <f t="shared" si="0"/>
        <v>47</v>
      </c>
      <c r="J37" s="21">
        <f t="shared" si="2"/>
        <v>35</v>
      </c>
    </row>
    <row r="38" spans="1:10" x14ac:dyDescent="0.25">
      <c r="A38">
        <f t="shared" si="1"/>
        <v>37</v>
      </c>
      <c r="B38" s="19" t="s">
        <v>44</v>
      </c>
      <c r="C38" t="s">
        <v>55</v>
      </c>
      <c r="D38" s="19" t="s">
        <v>56</v>
      </c>
      <c r="E38" s="19" t="s">
        <v>71</v>
      </c>
      <c r="G38" s="20">
        <v>41981</v>
      </c>
      <c r="H38" s="24">
        <f ca="1">IF(EXACT( E38, Pickers!$B$5), "done", _xlfn.DAYS(  G38, TODAY() ) )</f>
        <v>31</v>
      </c>
      <c r="I38" s="21">
        <f t="shared" si="0"/>
        <v>59</v>
      </c>
      <c r="J38" s="21">
        <f t="shared" si="2"/>
        <v>49</v>
      </c>
    </row>
    <row r="39" spans="1:10" x14ac:dyDescent="0.25">
      <c r="A39">
        <f t="shared" si="1"/>
        <v>38</v>
      </c>
      <c r="B39" s="19" t="s">
        <v>57</v>
      </c>
      <c r="C39" t="s">
        <v>58</v>
      </c>
      <c r="D39" s="19" t="s">
        <v>38</v>
      </c>
      <c r="E39" s="19" t="s">
        <v>71</v>
      </c>
      <c r="G39" s="20">
        <v>41962</v>
      </c>
      <c r="H39" s="24">
        <f ca="1">IF(EXACT( E39, Pickers!$B$5), "done", _xlfn.DAYS(  G39, TODAY() ) )</f>
        <v>12</v>
      </c>
      <c r="I39" s="21">
        <f t="shared" si="0"/>
        <v>40</v>
      </c>
      <c r="J39" s="21">
        <f t="shared" si="2"/>
        <v>28</v>
      </c>
    </row>
    <row r="40" spans="1:10" x14ac:dyDescent="0.25">
      <c r="A40">
        <f t="shared" si="1"/>
        <v>39</v>
      </c>
      <c r="B40" s="19" t="s">
        <v>57</v>
      </c>
      <c r="C40" t="s">
        <v>59</v>
      </c>
      <c r="D40" s="19" t="s">
        <v>56</v>
      </c>
      <c r="E40" s="19" t="s">
        <v>71</v>
      </c>
      <c r="G40" s="20">
        <v>41969</v>
      </c>
      <c r="H40" s="24">
        <f ca="1">IF(EXACT( E40, Pickers!$B$5), "done", _xlfn.DAYS(  G40, TODAY() ) )</f>
        <v>19</v>
      </c>
      <c r="I40" s="21">
        <f t="shared" si="0"/>
        <v>47</v>
      </c>
      <c r="J40" s="21">
        <f t="shared" si="2"/>
        <v>35</v>
      </c>
    </row>
    <row r="41" spans="1:10" x14ac:dyDescent="0.25">
      <c r="A41">
        <f t="shared" si="1"/>
        <v>40</v>
      </c>
      <c r="B41" s="19" t="s">
        <v>57</v>
      </c>
      <c r="C41" t="s">
        <v>60</v>
      </c>
      <c r="D41" s="19" t="s">
        <v>38</v>
      </c>
      <c r="E41" s="19" t="s">
        <v>71</v>
      </c>
      <c r="G41" s="19" t="s">
        <v>61</v>
      </c>
      <c r="H41" s="24" t="e">
        <f ca="1">IF(EXACT( E41, Pickers!$B$5), "done", _xlfn.DAYS(  G41, TODAY() ) )</f>
        <v>#VALUE!</v>
      </c>
      <c r="I41" s="21" t="e">
        <f t="shared" si="0"/>
        <v>#VALUE!</v>
      </c>
      <c r="J41" s="21" t="e">
        <f t="shared" si="2"/>
        <v>#VALUE!</v>
      </c>
    </row>
  </sheetData>
  <conditionalFormatting sqref="H2:H41">
    <cfRule type="cellIs" dxfId="5" priority="1" operator="equal">
      <formula>"done"</formula>
    </cfRule>
    <cfRule type="cellIs" dxfId="4" priority="2" operator="between">
      <formula>1</formula>
      <formula>7</formula>
    </cfRule>
    <cfRule type="cellIs" dxfId="3" priority="3" operator="lessThanOr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69</v>
      </c>
    </row>
    <row r="3" spans="2:2" x14ac:dyDescent="0.25">
      <c r="B3" t="s">
        <v>71</v>
      </c>
    </row>
    <row r="4" spans="2:2" x14ac:dyDescent="0.25">
      <c r="B4" t="s">
        <v>70</v>
      </c>
    </row>
    <row r="5" spans="2:2" x14ac:dyDescent="0.25">
      <c r="B5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2014-11-07T15:10:40Z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