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  <sheet name="Sheet1" sheetId="2" r:id="rId2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2" l="1"/>
  <c r="F39" i="2"/>
  <c r="C46" i="1" s="1"/>
  <c r="F38" i="2"/>
  <c r="F37" i="2"/>
  <c r="F36" i="2"/>
  <c r="F35" i="2"/>
  <c r="C42" i="1" s="1"/>
  <c r="F34" i="2"/>
  <c r="F33" i="2"/>
  <c r="D40" i="1" s="1"/>
  <c r="F32" i="2"/>
  <c r="D39" i="1" s="1"/>
  <c r="C38" i="1"/>
  <c r="F30" i="2"/>
  <c r="F29" i="2"/>
  <c r="F28" i="2"/>
  <c r="C35" i="1" s="1"/>
  <c r="F27" i="2"/>
  <c r="C34" i="1" s="1"/>
  <c r="F26" i="2"/>
  <c r="C33" i="1" s="1"/>
  <c r="F25" i="2"/>
  <c r="C32" i="1" s="1"/>
  <c r="F24" i="2"/>
  <c r="F23" i="2"/>
  <c r="F22" i="2"/>
  <c r="F21" i="2"/>
  <c r="F20" i="2"/>
  <c r="D27" i="1" s="1"/>
  <c r="F19" i="2"/>
  <c r="F18" i="2"/>
  <c r="C24" i="1"/>
  <c r="F16" i="2"/>
  <c r="D23" i="1" s="1"/>
  <c r="F15" i="2"/>
  <c r="C22" i="1" s="1"/>
  <c r="F14" i="2"/>
  <c r="F13" i="2"/>
  <c r="F12" i="2"/>
  <c r="F11" i="2"/>
  <c r="D18" i="1" s="1"/>
  <c r="F10" i="2"/>
  <c r="C17" i="1" s="1"/>
  <c r="F9" i="2"/>
  <c r="C16" i="1" s="1"/>
  <c r="F8" i="2"/>
  <c r="F7" i="2"/>
  <c r="F6" i="2"/>
  <c r="F5" i="2"/>
  <c r="C11" i="1"/>
  <c r="C10" i="1"/>
  <c r="D10" i="1"/>
  <c r="D11" i="1"/>
  <c r="C15" i="1"/>
  <c r="D19" i="1"/>
  <c r="C23" i="1"/>
  <c r="C25" i="1"/>
  <c r="D26" i="1"/>
  <c r="C31" i="1"/>
  <c r="D35" i="1"/>
  <c r="C41" i="1"/>
  <c r="D43" i="1"/>
  <c r="D45" i="1"/>
  <c r="D47" i="1"/>
  <c r="D46" i="1"/>
  <c r="D44" i="1"/>
  <c r="D37" i="1"/>
  <c r="D36" i="1"/>
  <c r="D31" i="1"/>
  <c r="D30" i="1"/>
  <c r="D29" i="1"/>
  <c r="D28" i="1"/>
  <c r="D21" i="1"/>
  <c r="D20" i="1"/>
  <c r="D15" i="1"/>
  <c r="D14" i="1"/>
  <c r="D13" i="1"/>
  <c r="D12" i="1"/>
  <c r="D9" i="1"/>
  <c r="C47" i="1"/>
  <c r="C45" i="1"/>
  <c r="C44" i="1"/>
  <c r="C43" i="1"/>
  <c r="C39" i="1"/>
  <c r="C37" i="1"/>
  <c r="C36" i="1"/>
  <c r="C30" i="1"/>
  <c r="C29" i="1"/>
  <c r="C28" i="1"/>
  <c r="C27" i="1"/>
  <c r="C26" i="1"/>
  <c r="C21" i="1"/>
  <c r="C20" i="1"/>
  <c r="C19" i="1"/>
  <c r="C18" i="1"/>
  <c r="C14" i="1"/>
  <c r="C13" i="1"/>
  <c r="C12" i="1"/>
  <c r="C9" i="1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C40" i="1" l="1"/>
  <c r="D34" i="1"/>
  <c r="D22" i="1"/>
  <c r="D32" i="1"/>
  <c r="D42" i="1"/>
  <c r="D41" i="1"/>
  <c r="D16" i="1"/>
  <c r="D25" i="1"/>
  <c r="D33" i="1"/>
  <c r="D17" i="1"/>
  <c r="D38" i="1"/>
  <c r="D24" i="1"/>
</calcChain>
</file>

<file path=xl/sharedStrings.xml><?xml version="1.0" encoding="utf-8"?>
<sst xmlns="http://schemas.openxmlformats.org/spreadsheetml/2006/main" count="143" uniqueCount="72">
  <si>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</si>
  <si>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</si>
  <si>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</si>
  <si>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</si>
  <si>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</si>
  <si>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</si>
  <si>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</si>
  <si>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</si>
  <si>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</si>
  <si>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</si>
  <si>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</si>
  <si>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</si>
  <si>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</si>
  <si>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Section</t>
  </si>
  <si>
    <t>Task</t>
  </si>
  <si>
    <t>Assigned</t>
  </si>
  <si>
    <t>Date</t>
  </si>
  <si>
    <t>API</t>
  </si>
  <si>
    <t>desktop -&gt; synced peer list</t>
  </si>
  <si>
    <t>Ryan</t>
  </si>
  <si>
    <t>websocket -&gt; local kinect data</t>
  </si>
  <si>
    <t>Javascript -&gt; local Kinect data</t>
  </si>
  <si>
    <t xml:space="preserve">desktop -&gt; remote kinect data </t>
  </si>
  <si>
    <t>websocket -&gt; remote kinect data</t>
  </si>
  <si>
    <t>Javascript -&gt; remote kinect data</t>
  </si>
  <si>
    <t>desktop -&gt; user data</t>
  </si>
  <si>
    <t>websocket -&gt; userdata</t>
  </si>
  <si>
    <t>Javascript -&gt; user data</t>
  </si>
  <si>
    <t>desktop -&gt; game session info</t>
  </si>
  <si>
    <t>websocket -&gt; game session info</t>
  </si>
  <si>
    <t>Javascript -&gt; game session info</t>
  </si>
  <si>
    <t>desktop -&gt; peer game sessions</t>
  </si>
  <si>
    <t>desktop -&gt; session / peer matching</t>
  </si>
  <si>
    <t>debug and testing feedback</t>
  </si>
  <si>
    <t>Game</t>
  </si>
  <si>
    <t>Create Concept</t>
  </si>
  <si>
    <t>Marco, Zara</t>
  </si>
  <si>
    <t>Design visuals</t>
  </si>
  <si>
    <t>Marco</t>
  </si>
  <si>
    <t>Create Assets</t>
  </si>
  <si>
    <t xml:space="preserve">Create Base Environment </t>
  </si>
  <si>
    <t>Zara</t>
  </si>
  <si>
    <t>Implement flocking system</t>
  </si>
  <si>
    <t>Colour assignment</t>
  </si>
  <si>
    <t>Initial mouse interaction</t>
  </si>
  <si>
    <t>Local Kinect Interaction</t>
  </si>
  <si>
    <t>Implement scoring system</t>
  </si>
  <si>
    <t>Implement win/lose</t>
  </si>
  <si>
    <t>Interface</t>
  </si>
  <si>
    <t>Remote Kinect Interaction</t>
  </si>
  <si>
    <t>Marketing</t>
  </si>
  <si>
    <t>Create Poster, info cards</t>
  </si>
  <si>
    <t>Contact lower IMD Students</t>
  </si>
  <si>
    <t>Website - Concept</t>
  </si>
  <si>
    <t>Matt, Marco</t>
  </si>
  <si>
    <t>Website - Final</t>
  </si>
  <si>
    <t>Matt</t>
  </si>
  <si>
    <t>Video</t>
  </si>
  <si>
    <t>Stickers</t>
  </si>
  <si>
    <t>Contact BIT school about demo day</t>
  </si>
  <si>
    <t>Secure equipment for demo day</t>
  </si>
  <si>
    <t>Atrium - public demo</t>
  </si>
  <si>
    <t>All</t>
  </si>
  <si>
    <t>Testing</t>
  </si>
  <si>
    <t>Find subject(s) to use API</t>
  </si>
  <si>
    <t>Create user testing form evaluation</t>
  </si>
  <si>
    <t>Support subjects during development</t>
  </si>
  <si>
    <t>N/A</t>
  </si>
  <si>
    <t>WEEKS</t>
  </si>
  <si>
    <t>Project Plan - Reactive Spaces</t>
  </si>
  <si>
    <t>Day End</t>
  </si>
  <si>
    <t>Day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</si>
</sst>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2" fillId="0" borderId="0" xfId="1" applyFont="1" applyAlignment="1">
      <alignment horizontal="left"/>
    </xf>
    <xf numFmtId="1" fontId="0" fillId="0" borderId="0" xfId="0" applyNumberFormat="1">
      <alignment vertical="center"/>
    </xf>
    <xf numFmtId="1" fontId="6" fillId="0" borderId="0" xfId="0" applyNumberFormat="1" applyFon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2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B61"/>
  <sheetViews>
    <sheetView showGridLines="0" tabSelected="1" workbookViewId="0">
      <selection activeCell="R44" sqref="R44"/>
    </sheetView>
  </sheetViews>
  <sheetFormatPr defaultColWidth="2.75" defaultRowHeight="17.25" x14ac:dyDescent="0.3"/>
  <cols>
    <col min="1" max="1" width="2.625" customWidth="1"/>
    <col min="2" max="2" width="36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80" ht="15" x14ac:dyDescent="0.25">
      <c r="B2" s="21" t="s">
        <v>69</v>
      </c>
      <c r="C2" s="21"/>
      <c r="D2" s="21"/>
      <c r="E2" s="21"/>
      <c r="F2" s="21"/>
      <c r="G2" s="21"/>
    </row>
    <row r="3" spans="2:80" ht="21" customHeight="1" x14ac:dyDescent="0.25">
      <c r="B3" s="21"/>
      <c r="C3" s="21"/>
      <c r="D3" s="21"/>
      <c r="E3" s="21"/>
      <c r="F3" s="21"/>
      <c r="G3" s="21"/>
      <c r="I3" s="8" t="s">
        <v>12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80" ht="18.75" customHeight="1" x14ac:dyDescent="0.25">
      <c r="B4" s="21"/>
      <c r="C4" s="21"/>
      <c r="D4" s="21"/>
      <c r="E4" s="21"/>
      <c r="F4" s="21"/>
      <c r="G4" s="21"/>
      <c r="AT4" s="1"/>
      <c r="AU4" s="1"/>
      <c r="AV4" s="1"/>
      <c r="AW4" s="1"/>
      <c r="AX4" s="1"/>
    </row>
    <row r="5" spans="2:80" x14ac:dyDescent="0.3">
      <c r="AT5" s="1"/>
      <c r="AU5" s="1"/>
      <c r="AV5" s="1"/>
    </row>
    <row r="6" spans="2:8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80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68</v>
      </c>
      <c r="J7" s="4"/>
    </row>
    <row r="8" spans="2:8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</row>
    <row r="9" spans="2:80" ht="18.95" customHeight="1" x14ac:dyDescent="0.3">
      <c r="B9" s="15" t="str">
        <f>Sheet1!B2</f>
        <v>desktop -&gt; synced peer list</v>
      </c>
      <c r="C9" s="23">
        <f>Sheet1!F2</f>
        <v>1</v>
      </c>
      <c r="D9" s="23">
        <f>Sheet1!E2-Sheet1!F2</f>
        <v>6</v>
      </c>
      <c r="E9" s="16">
        <v>1</v>
      </c>
      <c r="F9" s="16">
        <v>14</v>
      </c>
      <c r="G9" s="17">
        <v>0.5</v>
      </c>
    </row>
    <row r="10" spans="2:80" ht="18.75" customHeight="1" x14ac:dyDescent="0.3">
      <c r="B10" s="15" t="str">
        <f>Sheet1!B3</f>
        <v>websocket -&gt; local kinect data</v>
      </c>
      <c r="C10" s="23">
        <f>Sheet1!F3</f>
        <v>1</v>
      </c>
      <c r="D10" s="23">
        <f>Sheet1!E3-Sheet1!F3</f>
        <v>6</v>
      </c>
      <c r="E10" s="16">
        <v>1</v>
      </c>
      <c r="F10" s="16">
        <v>14</v>
      </c>
      <c r="G10" s="17">
        <v>0.25</v>
      </c>
    </row>
    <row r="11" spans="2:80" ht="18.95" customHeight="1" x14ac:dyDescent="0.3">
      <c r="B11" s="15" t="str">
        <f>Sheet1!B4</f>
        <v>Javascript -&gt; local Kinect data</v>
      </c>
      <c r="C11" s="23">
        <f>Sheet1!F4</f>
        <v>1</v>
      </c>
      <c r="D11" s="23">
        <f>Sheet1!E4-Sheet1!F4</f>
        <v>6</v>
      </c>
      <c r="E11" s="16">
        <v>1</v>
      </c>
      <c r="F11" s="16">
        <v>14</v>
      </c>
      <c r="G11" s="17">
        <v>0</v>
      </c>
    </row>
    <row r="12" spans="2:80" ht="18.95" customHeight="1" x14ac:dyDescent="0.3">
      <c r="B12" s="15" t="str">
        <f>Sheet1!B5</f>
        <v xml:space="preserve">desktop -&gt; remote kinect data </v>
      </c>
      <c r="C12" s="23">
        <f>Sheet1!F5</f>
        <v>7</v>
      </c>
      <c r="D12" s="23">
        <f>Sheet1!E5-Sheet1!F5</f>
        <v>7</v>
      </c>
      <c r="E12" s="16"/>
      <c r="F12" s="16"/>
      <c r="G12" s="17">
        <v>0</v>
      </c>
    </row>
    <row r="13" spans="2:80" ht="18.95" customHeight="1" x14ac:dyDescent="0.3">
      <c r="B13" s="15" t="str">
        <f>Sheet1!B6</f>
        <v>websocket -&gt; remote kinect data</v>
      </c>
      <c r="C13" s="23">
        <f>Sheet1!F6</f>
        <v>7</v>
      </c>
      <c r="D13" s="23">
        <f>Sheet1!E6-Sheet1!F6</f>
        <v>7</v>
      </c>
      <c r="E13" s="16"/>
      <c r="F13" s="16"/>
      <c r="G13" s="17">
        <v>0</v>
      </c>
    </row>
    <row r="14" spans="2:80" ht="18.95" customHeight="1" x14ac:dyDescent="0.3">
      <c r="B14" s="15" t="str">
        <f>Sheet1!B7</f>
        <v>Javascript -&gt; remote kinect data</v>
      </c>
      <c r="C14" s="23">
        <f>Sheet1!F7</f>
        <v>7</v>
      </c>
      <c r="D14" s="23">
        <f>Sheet1!E7-Sheet1!F7</f>
        <v>7</v>
      </c>
      <c r="E14" s="16"/>
      <c r="F14" s="16"/>
      <c r="G14" s="17">
        <v>0</v>
      </c>
    </row>
    <row r="15" spans="2:80" ht="18.95" customHeight="1" x14ac:dyDescent="0.3">
      <c r="B15" s="15" t="str">
        <f>Sheet1!B8</f>
        <v>desktop -&gt; user data</v>
      </c>
      <c r="C15" s="23">
        <f>Sheet1!F8</f>
        <v>14</v>
      </c>
      <c r="D15" s="23">
        <f>Sheet1!E8-Sheet1!F8</f>
        <v>7</v>
      </c>
      <c r="E15" s="16"/>
      <c r="F15" s="16"/>
      <c r="G15" s="17">
        <v>0</v>
      </c>
    </row>
    <row r="16" spans="2:80" ht="18.95" customHeight="1" x14ac:dyDescent="0.3">
      <c r="B16" s="15" t="str">
        <f>Sheet1!B9</f>
        <v>websocket -&gt; userdata</v>
      </c>
      <c r="C16" s="23">
        <f>Sheet1!F9</f>
        <v>14</v>
      </c>
      <c r="D16" s="23">
        <f>Sheet1!E9-Sheet1!F9</f>
        <v>7</v>
      </c>
      <c r="E16" s="16"/>
      <c r="F16" s="16"/>
      <c r="G16" s="17">
        <v>0</v>
      </c>
    </row>
    <row r="17" spans="2:28" ht="18.95" customHeight="1" x14ac:dyDescent="0.3">
      <c r="B17" s="15" t="str">
        <f>Sheet1!B10</f>
        <v>Javascript -&gt; user data</v>
      </c>
      <c r="C17" s="23">
        <f>Sheet1!F10</f>
        <v>14</v>
      </c>
      <c r="D17" s="23">
        <f>Sheet1!E10-Sheet1!F10</f>
        <v>7</v>
      </c>
      <c r="E17" s="16"/>
      <c r="F17" s="16"/>
      <c r="G17" s="17">
        <v>0</v>
      </c>
    </row>
    <row r="18" spans="2:28" ht="18.95" customHeight="1" x14ac:dyDescent="0.3">
      <c r="B18" s="15" t="str">
        <f>Sheet1!B11</f>
        <v>desktop -&gt; game session info</v>
      </c>
      <c r="C18" s="23">
        <f>Sheet1!F11</f>
        <v>21</v>
      </c>
      <c r="D18" s="23">
        <f>Sheet1!E11-Sheet1!F11</f>
        <v>7</v>
      </c>
      <c r="E18" s="16"/>
      <c r="F18" s="16"/>
      <c r="G18" s="17">
        <v>0</v>
      </c>
    </row>
    <row r="19" spans="2:28" ht="18.95" customHeight="1" x14ac:dyDescent="0.3">
      <c r="B19" s="15" t="str">
        <f>Sheet1!B12</f>
        <v>websocket -&gt; game session info</v>
      </c>
      <c r="C19" s="23">
        <f>Sheet1!F12</f>
        <v>21</v>
      </c>
      <c r="D19" s="23">
        <f>Sheet1!E12-Sheet1!F12</f>
        <v>7</v>
      </c>
      <c r="E19" s="16"/>
      <c r="F19" s="16"/>
      <c r="G19" s="17">
        <v>0</v>
      </c>
    </row>
    <row r="20" spans="2:28" ht="18.95" customHeight="1" x14ac:dyDescent="0.3">
      <c r="B20" s="15" t="str">
        <f>Sheet1!B13</f>
        <v>Javascript -&gt; game session info</v>
      </c>
      <c r="C20" s="23">
        <f>Sheet1!F13</f>
        <v>21</v>
      </c>
      <c r="D20" s="23">
        <f>Sheet1!E13-Sheet1!F13</f>
        <v>7</v>
      </c>
      <c r="E20" s="16"/>
      <c r="F20" s="16"/>
      <c r="G20" s="17">
        <v>0</v>
      </c>
    </row>
    <row r="21" spans="2:28" ht="18.95" customHeight="1" x14ac:dyDescent="0.3">
      <c r="B21" s="15" t="str">
        <f>Sheet1!B14</f>
        <v>desktop -&gt; peer game sessions</v>
      </c>
      <c r="C21" s="23">
        <f>Sheet1!F14</f>
        <v>28</v>
      </c>
      <c r="D21" s="23">
        <f>Sheet1!E14-Sheet1!F14</f>
        <v>7</v>
      </c>
      <c r="E21" s="16"/>
      <c r="F21" s="16"/>
      <c r="G21" s="17">
        <v>0</v>
      </c>
    </row>
    <row r="22" spans="2:28" ht="18.95" customHeight="1" x14ac:dyDescent="0.3">
      <c r="B22" s="15" t="str">
        <f>Sheet1!B15</f>
        <v>desktop -&gt; session / peer matching</v>
      </c>
      <c r="C22" s="23">
        <f>Sheet1!F15</f>
        <v>28</v>
      </c>
      <c r="D22" s="23">
        <f>Sheet1!E15-Sheet1!F15</f>
        <v>7</v>
      </c>
      <c r="E22" s="16"/>
      <c r="F22" s="16"/>
      <c r="G22" s="17">
        <v>0</v>
      </c>
    </row>
    <row r="23" spans="2:28" ht="18.95" customHeight="1" x14ac:dyDescent="0.3">
      <c r="B23" s="15" t="str">
        <f>Sheet1!B16</f>
        <v>debug and testing feedback</v>
      </c>
      <c r="C23" s="23">
        <f>Sheet1!F16</f>
        <v>42</v>
      </c>
      <c r="D23" s="23">
        <f>Sheet1!E16-Sheet1!F16</f>
        <v>9</v>
      </c>
      <c r="E23" s="16"/>
      <c r="F23" s="16"/>
      <c r="G23" s="17">
        <v>0</v>
      </c>
    </row>
    <row r="24" spans="2:28" ht="18.95" customHeight="1" x14ac:dyDescent="0.3">
      <c r="B24" s="15" t="str">
        <f>Sheet1!B17</f>
        <v>Create Concept</v>
      </c>
      <c r="C24" s="23">
        <f>Sheet1!F17</f>
        <v>1</v>
      </c>
      <c r="D24" s="23">
        <f>Sheet1!E17-Sheet1!F17</f>
        <v>4</v>
      </c>
      <c r="E24" s="16"/>
      <c r="F24" s="16"/>
      <c r="G24" s="17">
        <v>1</v>
      </c>
    </row>
    <row r="25" spans="2:28" ht="18.95" customHeight="1" x14ac:dyDescent="0.3">
      <c r="B25" s="15" t="str">
        <f>Sheet1!B18</f>
        <v>Design visuals</v>
      </c>
      <c r="C25" s="23">
        <f>Sheet1!F18</f>
        <v>7</v>
      </c>
      <c r="D25" s="23">
        <f>Sheet1!E18-Sheet1!F18</f>
        <v>7</v>
      </c>
      <c r="E25" s="16"/>
      <c r="F25" s="16"/>
      <c r="G25" s="17">
        <v>0</v>
      </c>
    </row>
    <row r="26" spans="2:28" ht="18.95" customHeight="1" x14ac:dyDescent="0.3">
      <c r="B26" s="15" t="str">
        <f>Sheet1!B19</f>
        <v>Create Assets</v>
      </c>
      <c r="C26" s="23">
        <f>Sheet1!F19</f>
        <v>14</v>
      </c>
      <c r="D26" s="23">
        <f>Sheet1!E19-Sheet1!F19</f>
        <v>7</v>
      </c>
      <c r="E26" s="16"/>
      <c r="F26" s="16"/>
      <c r="G26" s="17">
        <v>0</v>
      </c>
    </row>
    <row r="27" spans="2:28" ht="18.95" customHeight="1" x14ac:dyDescent="0.3">
      <c r="B27" s="15" t="str">
        <f>Sheet1!B20</f>
        <v xml:space="preserve">Create Base Environment </v>
      </c>
      <c r="C27" s="23">
        <f>Sheet1!F20</f>
        <v>7</v>
      </c>
      <c r="D27" s="23">
        <f>Sheet1!E20-Sheet1!F20</f>
        <v>7</v>
      </c>
      <c r="E27" s="16"/>
      <c r="F27" s="16"/>
      <c r="G27" s="17">
        <v>0</v>
      </c>
    </row>
    <row r="28" spans="2:28" ht="18.95" customHeight="1" x14ac:dyDescent="0.3">
      <c r="B28" s="15" t="str">
        <f>Sheet1!B21</f>
        <v>Implement flocking system</v>
      </c>
      <c r="C28" s="23">
        <f>Sheet1!F21</f>
        <v>14</v>
      </c>
      <c r="D28" s="23">
        <f>Sheet1!E21-Sheet1!F21</f>
        <v>7</v>
      </c>
      <c r="E28" s="16"/>
      <c r="F28" s="16"/>
      <c r="G28" s="17">
        <v>0</v>
      </c>
    </row>
    <row r="29" spans="2:28" ht="18.95" customHeight="1" x14ac:dyDescent="0.3">
      <c r="B29" s="15" t="str">
        <f>Sheet1!B22</f>
        <v>Colour assignment</v>
      </c>
      <c r="C29" s="23">
        <f>Sheet1!F22</f>
        <v>21</v>
      </c>
      <c r="D29" s="23">
        <f>Sheet1!E22-Sheet1!F22</f>
        <v>7</v>
      </c>
      <c r="E29" s="16"/>
      <c r="F29" s="16"/>
      <c r="G29" s="17">
        <v>0</v>
      </c>
    </row>
    <row r="30" spans="2:28" ht="18.95" customHeight="1" x14ac:dyDescent="0.3">
      <c r="B30" s="15" t="str">
        <f>Sheet1!B23</f>
        <v>Initial mouse interaction</v>
      </c>
      <c r="C30" s="23">
        <f>Sheet1!F23</f>
        <v>21</v>
      </c>
      <c r="D30" s="23">
        <f>Sheet1!E23-Sheet1!F23</f>
        <v>7</v>
      </c>
      <c r="E30" s="16"/>
      <c r="F30" s="16"/>
      <c r="G30" s="17">
        <v>0</v>
      </c>
    </row>
    <row r="31" spans="2:28" ht="18.95" customHeight="1" x14ac:dyDescent="0.3">
      <c r="B31" s="15" t="str">
        <f>Sheet1!B24</f>
        <v>Local Kinect Interaction</v>
      </c>
      <c r="C31" s="23">
        <f>Sheet1!F24</f>
        <v>28</v>
      </c>
      <c r="D31" s="23">
        <f>Sheet1!E24-Sheet1!F24</f>
        <v>7</v>
      </c>
      <c r="E31" s="16"/>
      <c r="F31" s="16"/>
      <c r="G31" s="17">
        <v>0</v>
      </c>
    </row>
    <row r="32" spans="2:28" ht="18.95" customHeight="1" x14ac:dyDescent="0.3">
      <c r="B32" s="15" t="str">
        <f>Sheet1!B25</f>
        <v>Implement scoring system</v>
      </c>
      <c r="C32" s="23">
        <f>Sheet1!F25</f>
        <v>35</v>
      </c>
      <c r="D32" s="23">
        <f>Sheet1!E25-Sheet1!F25</f>
        <v>7</v>
      </c>
      <c r="E32" s="16"/>
      <c r="F32" s="16"/>
      <c r="G32" s="17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3">
      <c r="B33" s="15" t="str">
        <f>Sheet1!B26</f>
        <v>Implement win/lose</v>
      </c>
      <c r="C33" s="23">
        <f>Sheet1!F26</f>
        <v>35</v>
      </c>
      <c r="D33" s="23">
        <f>Sheet1!E26-Sheet1!F26</f>
        <v>7</v>
      </c>
      <c r="E33" s="16"/>
      <c r="F33" s="16"/>
      <c r="G33" s="17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95" customHeight="1" x14ac:dyDescent="0.3">
      <c r="B34" s="15" t="str">
        <f>Sheet1!B27</f>
        <v>Interface</v>
      </c>
      <c r="C34" s="23">
        <f>Sheet1!F27</f>
        <v>35</v>
      </c>
      <c r="D34" s="23">
        <f>Sheet1!E27-Sheet1!F27</f>
        <v>7</v>
      </c>
      <c r="E34" s="16"/>
      <c r="F34" s="16"/>
      <c r="G34" s="17">
        <v>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8.95" customHeight="1" x14ac:dyDescent="0.3">
      <c r="B35" s="15" t="str">
        <f>Sheet1!B28</f>
        <v>Remote Kinect Interaction</v>
      </c>
      <c r="C35" s="23">
        <f>Sheet1!F28</f>
        <v>35</v>
      </c>
      <c r="D35" s="23">
        <f>Sheet1!E28-Sheet1!F28</f>
        <v>13</v>
      </c>
      <c r="E35" s="16"/>
      <c r="F35" s="16"/>
      <c r="G35" s="17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18.95" customHeight="1" x14ac:dyDescent="0.3">
      <c r="B36" s="15" t="str">
        <f>Sheet1!B29</f>
        <v>Create Poster, info cards</v>
      </c>
      <c r="C36" s="23">
        <f>Sheet1!F29</f>
        <v>14</v>
      </c>
      <c r="D36" s="23">
        <f>Sheet1!E29-Sheet1!F29</f>
        <v>7</v>
      </c>
      <c r="E36" s="16"/>
      <c r="F36" s="16"/>
      <c r="G36" s="17">
        <v>0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18.95" customHeight="1" x14ac:dyDescent="0.3">
      <c r="B37" s="15" t="str">
        <f>Sheet1!B30</f>
        <v>Contact lower IMD Students</v>
      </c>
      <c r="C37" s="23">
        <f>Sheet1!F30</f>
        <v>28</v>
      </c>
      <c r="D37" s="23">
        <f>Sheet1!E30-Sheet1!F30</f>
        <v>12</v>
      </c>
      <c r="E37" s="16"/>
      <c r="F37" s="16"/>
      <c r="G37" s="17">
        <v>0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8.95" customHeight="1" x14ac:dyDescent="0.3">
      <c r="B38" s="15" t="str">
        <f>Sheet1!B31</f>
        <v>Website - Concept</v>
      </c>
      <c r="C38" s="23">
        <f>Sheet1!F31</f>
        <v>1</v>
      </c>
      <c r="D38" s="23">
        <f>Sheet1!E31-Sheet1!F31</f>
        <v>4</v>
      </c>
      <c r="E38" s="16"/>
      <c r="F38" s="16"/>
      <c r="G38" s="17">
        <v>0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8.95" customHeight="1" x14ac:dyDescent="0.3">
      <c r="B39" s="15" t="str">
        <f>Sheet1!B32</f>
        <v>Website - Final</v>
      </c>
      <c r="C39" s="23">
        <f>Sheet1!F32</f>
        <v>63</v>
      </c>
      <c r="D39" s="23">
        <f>Sheet1!E32-Sheet1!F32</f>
        <v>8</v>
      </c>
      <c r="E39" s="16"/>
      <c r="F39" s="16"/>
      <c r="G39" s="17"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8.95" customHeight="1" x14ac:dyDescent="0.3">
      <c r="B40" s="15" t="str">
        <f>Sheet1!B33</f>
        <v>Video</v>
      </c>
      <c r="C40" s="23">
        <f>Sheet1!F33</f>
        <v>63</v>
      </c>
      <c r="D40" s="23">
        <f>Sheet1!E33-Sheet1!F33</f>
        <v>8</v>
      </c>
      <c r="E40" s="16"/>
      <c r="F40" s="16"/>
      <c r="G40" s="17">
        <v>0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ht="18.95" customHeight="1" x14ac:dyDescent="0.3">
      <c r="B41" s="15" t="str">
        <f>Sheet1!B34</f>
        <v>Stickers</v>
      </c>
      <c r="C41" s="23">
        <f>Sheet1!F34</f>
        <v>14</v>
      </c>
      <c r="D41" s="23">
        <f>Sheet1!E34-Sheet1!F34</f>
        <v>7</v>
      </c>
      <c r="E41" s="16"/>
      <c r="F41" s="16"/>
      <c r="G41" s="17">
        <v>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ht="18.95" customHeight="1" x14ac:dyDescent="0.3">
      <c r="B42" s="15" t="str">
        <f>Sheet1!B35</f>
        <v>Contact BIT school about demo day</v>
      </c>
      <c r="C42" s="23">
        <f>Sheet1!F35</f>
        <v>28</v>
      </c>
      <c r="D42" s="23">
        <f>Sheet1!E35-Sheet1!F35</f>
        <v>12</v>
      </c>
      <c r="E42" s="16"/>
      <c r="F42" s="16"/>
      <c r="G42" s="17">
        <v>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ht="18.95" customHeight="1" x14ac:dyDescent="0.3">
      <c r="B43" s="15" t="str">
        <f>Sheet1!B36</f>
        <v>Secure equipment for demo day</v>
      </c>
      <c r="C43" s="23">
        <f>Sheet1!F36</f>
        <v>35</v>
      </c>
      <c r="D43" s="23">
        <f>Sheet1!E36-Sheet1!F36</f>
        <v>12</v>
      </c>
      <c r="E43" s="16"/>
      <c r="F43" s="16"/>
      <c r="G43" s="17">
        <v>0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ht="18.95" customHeight="1" x14ac:dyDescent="0.3">
      <c r="B44" s="15" t="str">
        <f>Sheet1!B37</f>
        <v>Atrium - public demo</v>
      </c>
      <c r="C44" s="23">
        <f>Sheet1!F37</f>
        <v>49</v>
      </c>
      <c r="D44" s="23">
        <f>Sheet1!E37-Sheet1!F37</f>
        <v>10</v>
      </c>
      <c r="E44" s="16"/>
      <c r="F44" s="16"/>
      <c r="G44" s="17">
        <v>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ht="18.95" customHeight="1" x14ac:dyDescent="0.3">
      <c r="B45" s="15" t="str">
        <f>Sheet1!B38</f>
        <v>Find subject(s) to use API</v>
      </c>
      <c r="C45" s="23">
        <f>Sheet1!F38</f>
        <v>28</v>
      </c>
      <c r="D45" s="23">
        <f>Sheet1!E38-Sheet1!F38</f>
        <v>12</v>
      </c>
      <c r="E45" s="16"/>
      <c r="F45" s="16"/>
      <c r="G45" s="17"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ht="18.95" customHeight="1" x14ac:dyDescent="0.3">
      <c r="B46" s="15" t="str">
        <f>Sheet1!B39</f>
        <v>Create user testing form evaluation</v>
      </c>
      <c r="C46" s="23">
        <f>Sheet1!F39</f>
        <v>35</v>
      </c>
      <c r="D46" s="23">
        <f>Sheet1!E39-Sheet1!F39</f>
        <v>12</v>
      </c>
      <c r="E46" s="16"/>
      <c r="F46" s="16"/>
      <c r="G46" s="17">
        <v>0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ht="18.95" customHeight="1" x14ac:dyDescent="0.3">
      <c r="B47" s="15" t="str">
        <f>Sheet1!B40</f>
        <v>Support subjects during development</v>
      </c>
      <c r="C47" s="23" t="e">
        <f>Sheet1!F40</f>
        <v>#VALUE!</v>
      </c>
      <c r="D47" s="23" t="e">
        <f>Sheet1!E40-Sheet1!F40</f>
        <v>#VALUE!</v>
      </c>
      <c r="E47" s="16"/>
      <c r="F47" s="16"/>
      <c r="G47" s="17">
        <v>0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3">
      <c r="B48" s="15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" customFormat="1" x14ac:dyDescent="0.3">
      <c r="B49" s="15"/>
    </row>
    <row r="50" spans="2:2" customFormat="1" x14ac:dyDescent="0.3">
      <c r="B50" s="15"/>
    </row>
    <row r="51" spans="2:2" customFormat="1" x14ac:dyDescent="0.3">
      <c r="B51" s="15"/>
    </row>
    <row r="52" spans="2:2" customFormat="1" x14ac:dyDescent="0.3">
      <c r="B52" s="15"/>
    </row>
    <row r="53" spans="2:2" customFormat="1" x14ac:dyDescent="0.3">
      <c r="B53" s="15"/>
    </row>
    <row r="54" spans="2:2" customFormat="1" x14ac:dyDescent="0.3">
      <c r="B54" s="15"/>
    </row>
    <row r="55" spans="2:2" customFormat="1" x14ac:dyDescent="0.3">
      <c r="B55" s="15"/>
    </row>
    <row r="56" spans="2:2" customFormat="1" x14ac:dyDescent="0.3">
      <c r="B56" s="15"/>
    </row>
    <row r="57" spans="2:2" customFormat="1" x14ac:dyDescent="0.3">
      <c r="B57" s="15"/>
    </row>
    <row r="58" spans="2:2" customFormat="1" x14ac:dyDescent="0.3">
      <c r="B58" s="15"/>
    </row>
    <row r="59" spans="2:2" customFormat="1" x14ac:dyDescent="0.3">
      <c r="B59" s="15"/>
    </row>
    <row r="60" spans="2:2" customFormat="1" x14ac:dyDescent="0.3">
      <c r="B60" s="15"/>
    </row>
    <row r="61" spans="2:2" customFormat="1" x14ac:dyDescent="0.3">
      <c r="B61" s="15"/>
    </row>
  </sheetData>
  <mergeCells count="1">
    <mergeCell ref="B2:G4"/>
  </mergeCells>
  <conditionalFormatting sqref="I9:BP47">
    <cfRule type="expression" dxfId="227" priority="120">
      <formula>PercentComplete</formula>
    </cfRule>
    <cfRule type="expression" dxfId="226" priority="122">
      <formula>PercentCompleteBeyond</formula>
    </cfRule>
    <cfRule type="expression" dxfId="225" priority="123">
      <formula>Actual</formula>
    </cfRule>
    <cfRule type="expression" dxfId="224" priority="124">
      <formula>ActualBeyond</formula>
    </cfRule>
    <cfRule type="expression" dxfId="223" priority="125">
      <formula>Plan</formula>
    </cfRule>
    <cfRule type="expression" dxfId="222" priority="126">
      <formula>I$8=period_selected</formula>
    </cfRule>
    <cfRule type="expression" dxfId="221" priority="130">
      <formula>MOD(COLUMN(),2)</formula>
    </cfRule>
    <cfRule type="expression" dxfId="220" priority="131">
      <formula>MOD(COLUMN(),2)=0</formula>
    </cfRule>
  </conditionalFormatting>
  <conditionalFormatting sqref="C48:BP48">
    <cfRule type="expression" dxfId="219" priority="121">
      <formula>TRUE</formula>
    </cfRule>
  </conditionalFormatting>
  <conditionalFormatting sqref="I8:BP8">
    <cfRule type="expression" dxfId="218" priority="127">
      <formula>I$8=period_selected</formula>
    </cfRule>
  </conditionalFormatting>
  <conditionalFormatting sqref="BR8">
    <cfRule type="expression" dxfId="216" priority="118">
      <formula>BR$8=period_selected</formula>
    </cfRule>
  </conditionalFormatting>
  <conditionalFormatting sqref="BT9:BT47">
    <cfRule type="expression" dxfId="197" priority="91">
      <formula>PercentComplete</formula>
    </cfRule>
    <cfRule type="expression" dxfId="196" priority="92">
      <formula>PercentCompleteBeyond</formula>
    </cfRule>
    <cfRule type="expression" dxfId="195" priority="93">
      <formula>Actual</formula>
    </cfRule>
    <cfRule type="expression" dxfId="194" priority="94">
      <formula>ActualBeyond</formula>
    </cfRule>
    <cfRule type="expression" dxfId="193" priority="95">
      <formula>Plan</formula>
    </cfRule>
    <cfRule type="expression" dxfId="192" priority="96">
      <formula>BT$8=period_selected</formula>
    </cfRule>
    <cfRule type="expression" dxfId="191" priority="98">
      <formula>MOD(COLUMN(),2)</formula>
    </cfRule>
    <cfRule type="expression" dxfId="190" priority="99">
      <formula>MOD(COLUMN(),2)=0</formula>
    </cfRule>
  </conditionalFormatting>
  <conditionalFormatting sqref="BT8">
    <cfRule type="expression" dxfId="181" priority="97">
      <formula>BT$8=period_selected</formula>
    </cfRule>
  </conditionalFormatting>
  <conditionalFormatting sqref="BV9:BV47">
    <cfRule type="expression" dxfId="179" priority="82">
      <formula>PercentComplete</formula>
    </cfRule>
    <cfRule type="expression" dxfId="178" priority="83">
      <formula>PercentCompleteBeyond</formula>
    </cfRule>
    <cfRule type="expression" dxfId="177" priority="84">
      <formula>Actual</formula>
    </cfRule>
    <cfRule type="expression" dxfId="176" priority="85">
      <formula>ActualBeyond</formula>
    </cfRule>
    <cfRule type="expression" dxfId="175" priority="86">
      <formula>Plan</formula>
    </cfRule>
    <cfRule type="expression" dxfId="174" priority="87">
      <formula>BV$8=period_selected</formula>
    </cfRule>
    <cfRule type="expression" dxfId="173" priority="89">
      <formula>MOD(COLUMN(),2)</formula>
    </cfRule>
    <cfRule type="expression" dxfId="172" priority="90">
      <formula>MOD(COLUMN(),2)=0</formula>
    </cfRule>
  </conditionalFormatting>
  <conditionalFormatting sqref="BV8">
    <cfRule type="expression" dxfId="163" priority="88">
      <formula>BV$8=period_selected</formula>
    </cfRule>
  </conditionalFormatting>
  <conditionalFormatting sqref="BX9:BX47">
    <cfRule type="expression" dxfId="161" priority="73">
      <formula>PercentComplete</formula>
    </cfRule>
    <cfRule type="expression" dxfId="160" priority="74">
      <formula>PercentCompleteBeyond</formula>
    </cfRule>
    <cfRule type="expression" dxfId="159" priority="75">
      <formula>Actual</formula>
    </cfRule>
    <cfRule type="expression" dxfId="158" priority="76">
      <formula>ActualBeyond</formula>
    </cfRule>
    <cfRule type="expression" dxfId="157" priority="77">
      <formula>Plan</formula>
    </cfRule>
    <cfRule type="expression" dxfId="156" priority="78">
      <formula>BX$8=period_selected</formula>
    </cfRule>
    <cfRule type="expression" dxfId="155" priority="80">
      <formula>MOD(COLUMN(),2)</formula>
    </cfRule>
    <cfRule type="expression" dxfId="154" priority="81">
      <formula>MOD(COLUMN(),2)=0</formula>
    </cfRule>
  </conditionalFormatting>
  <conditionalFormatting sqref="BX8">
    <cfRule type="expression" dxfId="145" priority="79">
      <formula>BX$8=period_selected</formula>
    </cfRule>
  </conditionalFormatting>
  <conditionalFormatting sqref="BZ9:BZ47">
    <cfRule type="expression" dxfId="143" priority="64">
      <formula>PercentComplete</formula>
    </cfRule>
    <cfRule type="expression" dxfId="142" priority="65">
      <formula>PercentCompleteBeyond</formula>
    </cfRule>
    <cfRule type="expression" dxfId="141" priority="66">
      <formula>Actual</formula>
    </cfRule>
    <cfRule type="expression" dxfId="140" priority="67">
      <formula>ActualBeyond</formula>
    </cfRule>
    <cfRule type="expression" dxfId="139" priority="68">
      <formula>Plan</formula>
    </cfRule>
    <cfRule type="expression" dxfId="138" priority="69">
      <formula>BZ$8=period_selected</formula>
    </cfRule>
    <cfRule type="expression" dxfId="137" priority="71">
      <formula>MOD(COLUMN(),2)</formula>
    </cfRule>
    <cfRule type="expression" dxfId="136" priority="72">
      <formula>MOD(COLUMN(),2)=0</formula>
    </cfRule>
  </conditionalFormatting>
  <conditionalFormatting sqref="BZ8">
    <cfRule type="expression" dxfId="127" priority="70">
      <formula>BZ$8=period_selected</formula>
    </cfRule>
  </conditionalFormatting>
  <conditionalFormatting sqref="CB9:CB47">
    <cfRule type="expression" dxfId="125" priority="55">
      <formula>PercentComplete</formula>
    </cfRule>
    <cfRule type="expression" dxfId="124" priority="56">
      <formula>PercentCompleteBeyond</formula>
    </cfRule>
    <cfRule type="expression" dxfId="123" priority="57">
      <formula>Actual</formula>
    </cfRule>
    <cfRule type="expression" dxfId="122" priority="58">
      <formula>ActualBeyond</formula>
    </cfRule>
    <cfRule type="expression" dxfId="121" priority="59">
      <formula>Plan</formula>
    </cfRule>
    <cfRule type="expression" dxfId="120" priority="60">
      <formula>CB$8=period_selected</formula>
    </cfRule>
    <cfRule type="expression" dxfId="119" priority="62">
      <formula>MOD(COLUMN(),2)</formula>
    </cfRule>
    <cfRule type="expression" dxfId="118" priority="63">
      <formula>MOD(COLUMN(),2)=0</formula>
    </cfRule>
  </conditionalFormatting>
  <conditionalFormatting sqref="CB8">
    <cfRule type="expression" dxfId="109" priority="61">
      <formula>CB$8=period_selected</formula>
    </cfRule>
  </conditionalFormatting>
  <conditionalFormatting sqref="BQ9:BQ47">
    <cfRule type="expression" dxfId="107" priority="46">
      <formula>PercentComplete</formula>
    </cfRule>
    <cfRule type="expression" dxfId="106" priority="47">
      <formula>PercentCompleteBeyond</formula>
    </cfRule>
    <cfRule type="expression" dxfId="105" priority="48">
      <formula>Actual</formula>
    </cfRule>
    <cfRule type="expression" dxfId="104" priority="49">
      <formula>ActualBeyond</formula>
    </cfRule>
    <cfRule type="expression" dxfId="103" priority="50">
      <formula>Plan</formula>
    </cfRule>
    <cfRule type="expression" dxfId="102" priority="51">
      <formula>BQ$8=period_selected</formula>
    </cfRule>
    <cfRule type="expression" dxfId="101" priority="53">
      <formula>MOD(COLUMN(),2)</formula>
    </cfRule>
    <cfRule type="expression" dxfId="100" priority="54">
      <formula>MOD(COLUMN(),2)=0</formula>
    </cfRule>
  </conditionalFormatting>
  <conditionalFormatting sqref="BQ8">
    <cfRule type="expression" dxfId="91" priority="52">
      <formula>BQ$8=period_selected</formula>
    </cfRule>
  </conditionalFormatting>
  <conditionalFormatting sqref="BS9:BS47">
    <cfRule type="expression" dxfId="89" priority="37">
      <formula>PercentComplete</formula>
    </cfRule>
    <cfRule type="expression" dxfId="88" priority="38">
      <formula>PercentCompleteBeyond</formula>
    </cfRule>
    <cfRule type="expression" dxfId="87" priority="39">
      <formula>Actual</formula>
    </cfRule>
    <cfRule type="expression" dxfId="86" priority="40">
      <formula>ActualBeyond</formula>
    </cfRule>
    <cfRule type="expression" dxfId="85" priority="41">
      <formula>Plan</formula>
    </cfRule>
    <cfRule type="expression" dxfId="84" priority="42">
      <formula>BS$8=period_selected</formula>
    </cfRule>
    <cfRule type="expression" dxfId="83" priority="44">
      <formula>MOD(COLUMN(),2)</formula>
    </cfRule>
    <cfRule type="expression" dxfId="82" priority="45">
      <formula>MOD(COLUMN(),2)=0</formula>
    </cfRule>
  </conditionalFormatting>
  <conditionalFormatting sqref="BS8">
    <cfRule type="expression" dxfId="73" priority="43">
      <formula>BS$8=period_selected</formula>
    </cfRule>
  </conditionalFormatting>
  <conditionalFormatting sqref="BU9:BU47">
    <cfRule type="expression" dxfId="71" priority="28">
      <formula>PercentComplete</formula>
    </cfRule>
    <cfRule type="expression" dxfId="70" priority="29">
      <formula>PercentCompleteBeyond</formula>
    </cfRule>
    <cfRule type="expression" dxfId="69" priority="30">
      <formula>Actual</formula>
    </cfRule>
    <cfRule type="expression" dxfId="68" priority="31">
      <formula>ActualBeyond</formula>
    </cfRule>
    <cfRule type="expression" dxfId="67" priority="32">
      <formula>Plan</formula>
    </cfRule>
    <cfRule type="expression" dxfId="66" priority="33">
      <formula>BU$8=period_selected</formula>
    </cfRule>
    <cfRule type="expression" dxfId="65" priority="35">
      <formula>MOD(COLUMN(),2)</formula>
    </cfRule>
    <cfRule type="expression" dxfId="64" priority="36">
      <formula>MOD(COLUMN(),2)=0</formula>
    </cfRule>
  </conditionalFormatting>
  <conditionalFormatting sqref="BU8">
    <cfRule type="expression" dxfId="55" priority="34">
      <formula>BU$8=period_selected</formula>
    </cfRule>
  </conditionalFormatting>
  <conditionalFormatting sqref="BW9:BW47">
    <cfRule type="expression" dxfId="53" priority="19">
      <formula>PercentComplete</formula>
    </cfRule>
    <cfRule type="expression" dxfId="52" priority="20">
      <formula>PercentCompleteBeyond</formula>
    </cfRule>
    <cfRule type="expression" dxfId="51" priority="21">
      <formula>Actual</formula>
    </cfRule>
    <cfRule type="expression" dxfId="50" priority="22">
      <formula>ActualBeyond</formula>
    </cfRule>
    <cfRule type="expression" dxfId="49" priority="23">
      <formula>Plan</formula>
    </cfRule>
    <cfRule type="expression" dxfId="48" priority="24">
      <formula>BW$8=period_selected</formula>
    </cfRule>
    <cfRule type="expression" dxfId="47" priority="26">
      <formula>MOD(COLUMN(),2)</formula>
    </cfRule>
    <cfRule type="expression" dxfId="46" priority="27">
      <formula>MOD(COLUMN(),2)=0</formula>
    </cfRule>
  </conditionalFormatting>
  <conditionalFormatting sqref="BW8">
    <cfRule type="expression" dxfId="37" priority="25">
      <formula>BW$8=period_selected</formula>
    </cfRule>
  </conditionalFormatting>
  <conditionalFormatting sqref="BY9:BY47">
    <cfRule type="expression" dxfId="35" priority="10">
      <formula>PercentComplete</formula>
    </cfRule>
    <cfRule type="expression" dxfId="34" priority="11">
      <formula>PercentCompleteBeyond</formula>
    </cfRule>
    <cfRule type="expression" dxfId="33" priority="12">
      <formula>Actual</formula>
    </cfRule>
    <cfRule type="expression" dxfId="32" priority="13">
      <formula>ActualBeyond</formula>
    </cfRule>
    <cfRule type="expression" dxfId="31" priority="14">
      <formula>Plan</formula>
    </cfRule>
    <cfRule type="expression" dxfId="30" priority="15">
      <formula>BY$8=period_selected</formula>
    </cfRule>
    <cfRule type="expression" dxfId="29" priority="17">
      <formula>MOD(COLUMN(),2)</formula>
    </cfRule>
    <cfRule type="expression" dxfId="28" priority="18">
      <formula>MOD(COLUMN(),2)=0</formula>
    </cfRule>
  </conditionalFormatting>
  <conditionalFormatting sqref="BY8">
    <cfRule type="expression" dxfId="19" priority="16">
      <formula>BY$8=period_selected</formula>
    </cfRule>
  </conditionalFormatting>
  <conditionalFormatting sqref="CA9:CA47">
    <cfRule type="expression" dxfId="17" priority="1">
      <formula>PercentComplete</formula>
    </cfRule>
    <cfRule type="expression" dxfId="16" priority="2">
      <formula>PercentCompleteBeyond</formula>
    </cfRule>
    <cfRule type="expression" dxfId="15" priority="3">
      <formula>Actual</formula>
    </cfRule>
    <cfRule type="expression" dxfId="14" priority="4">
      <formula>ActualBeyond</formula>
    </cfRule>
    <cfRule type="expression" dxfId="13" priority="5">
      <formula>Plan</formula>
    </cfRule>
    <cfRule type="expression" dxfId="12" priority="6">
      <formula>CA$8=period_selected</formula>
    </cfRule>
    <cfRule type="expression" dxfId="11" priority="8">
      <formula>MOD(COLUMN(),2)</formula>
    </cfRule>
    <cfRule type="expression" dxfId="10" priority="9">
      <formula>MOD(COLUMN(),2)=0</formula>
    </cfRule>
  </conditionalFormatting>
  <conditionalFormatting sqref="CA8">
    <cfRule type="expression" dxfId="1" priority="7">
      <formula>CA$8=period_selected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3" workbookViewId="0">
      <selection activeCell="E33" sqref="E33"/>
    </sheetView>
  </sheetViews>
  <sheetFormatPr defaultRowHeight="15" x14ac:dyDescent="0.25"/>
  <cols>
    <col min="1" max="1" width="12.5" style="19" customWidth="1"/>
    <col min="2" max="2" width="28.75" customWidth="1"/>
    <col min="3" max="3" width="17.25" style="19" customWidth="1"/>
    <col min="4" max="4" width="13.375" style="19" customWidth="1"/>
  </cols>
  <sheetData>
    <row r="1" spans="1:6" x14ac:dyDescent="0.25">
      <c r="A1" s="19" t="s">
        <v>13</v>
      </c>
      <c r="B1" t="s">
        <v>14</v>
      </c>
      <c r="C1" s="19" t="s">
        <v>15</v>
      </c>
      <c r="D1" s="19" t="s">
        <v>16</v>
      </c>
      <c r="E1" s="19" t="s">
        <v>70</v>
      </c>
      <c r="F1" s="19" t="s">
        <v>71</v>
      </c>
    </row>
    <row r="2" spans="1:6" x14ac:dyDescent="0.25">
      <c r="A2" s="19" t="s">
        <v>17</v>
      </c>
      <c r="B2" t="s">
        <v>18</v>
      </c>
      <c r="C2" s="19" t="s">
        <v>19</v>
      </c>
      <c r="D2" s="20">
        <v>41929</v>
      </c>
      <c r="E2" s="22">
        <f>_xlfn.DAYS( D2, DATE(2014, 10, 10))</f>
        <v>7</v>
      </c>
      <c r="F2" s="22">
        <v>1</v>
      </c>
    </row>
    <row r="3" spans="1:6" x14ac:dyDescent="0.25">
      <c r="A3" s="19" t="s">
        <v>17</v>
      </c>
      <c r="B3" t="s">
        <v>20</v>
      </c>
      <c r="C3" s="19" t="s">
        <v>19</v>
      </c>
      <c r="D3" s="20">
        <v>41929</v>
      </c>
      <c r="E3" s="22">
        <f t="shared" ref="E3:E40" si="0">_xlfn.DAYS( D3, DATE(2014, 10, 10))</f>
        <v>7</v>
      </c>
      <c r="F3" s="22">
        <v>1</v>
      </c>
    </row>
    <row r="4" spans="1:6" x14ac:dyDescent="0.25">
      <c r="A4" s="19" t="s">
        <v>17</v>
      </c>
      <c r="B4" t="s">
        <v>21</v>
      </c>
      <c r="C4" s="19" t="s">
        <v>19</v>
      </c>
      <c r="D4" s="20">
        <v>41929</v>
      </c>
      <c r="E4" s="22">
        <f t="shared" si="0"/>
        <v>7</v>
      </c>
      <c r="F4" s="22">
        <v>1</v>
      </c>
    </row>
    <row r="5" spans="1:6" x14ac:dyDescent="0.25">
      <c r="A5" s="19" t="s">
        <v>17</v>
      </c>
      <c r="B5" t="s">
        <v>22</v>
      </c>
      <c r="C5" s="19" t="s">
        <v>19</v>
      </c>
      <c r="D5" s="20">
        <v>41936</v>
      </c>
      <c r="E5" s="22">
        <f t="shared" si="0"/>
        <v>14</v>
      </c>
      <c r="F5" s="22">
        <f t="shared" ref="F3:F40" si="1">(E5-7) - (MOD(E5,7))</f>
        <v>7</v>
      </c>
    </row>
    <row r="6" spans="1:6" x14ac:dyDescent="0.25">
      <c r="A6" s="19" t="s">
        <v>17</v>
      </c>
      <c r="B6" t="s">
        <v>23</v>
      </c>
      <c r="C6" s="19" t="s">
        <v>19</v>
      </c>
      <c r="D6" s="20">
        <v>41936</v>
      </c>
      <c r="E6" s="22">
        <f t="shared" si="0"/>
        <v>14</v>
      </c>
      <c r="F6" s="22">
        <f t="shared" si="1"/>
        <v>7</v>
      </c>
    </row>
    <row r="7" spans="1:6" x14ac:dyDescent="0.25">
      <c r="A7" s="19" t="s">
        <v>17</v>
      </c>
      <c r="B7" t="s">
        <v>24</v>
      </c>
      <c r="C7" s="19" t="s">
        <v>19</v>
      </c>
      <c r="D7" s="20">
        <v>41936</v>
      </c>
      <c r="E7" s="22">
        <f t="shared" si="0"/>
        <v>14</v>
      </c>
      <c r="F7" s="22">
        <f t="shared" si="1"/>
        <v>7</v>
      </c>
    </row>
    <row r="8" spans="1:6" x14ac:dyDescent="0.25">
      <c r="A8" s="19" t="s">
        <v>17</v>
      </c>
      <c r="B8" t="s">
        <v>25</v>
      </c>
      <c r="C8" s="19" t="s">
        <v>19</v>
      </c>
      <c r="D8" s="20">
        <v>41943</v>
      </c>
      <c r="E8" s="22">
        <f t="shared" si="0"/>
        <v>21</v>
      </c>
      <c r="F8" s="22">
        <f t="shared" si="1"/>
        <v>14</v>
      </c>
    </row>
    <row r="9" spans="1:6" x14ac:dyDescent="0.25">
      <c r="A9" s="19" t="s">
        <v>17</v>
      </c>
      <c r="B9" t="s">
        <v>26</v>
      </c>
      <c r="C9" s="19" t="s">
        <v>19</v>
      </c>
      <c r="D9" s="20">
        <v>41943</v>
      </c>
      <c r="E9" s="22">
        <f t="shared" si="0"/>
        <v>21</v>
      </c>
      <c r="F9" s="22">
        <f t="shared" si="1"/>
        <v>14</v>
      </c>
    </row>
    <row r="10" spans="1:6" x14ac:dyDescent="0.25">
      <c r="A10" s="19" t="s">
        <v>17</v>
      </c>
      <c r="B10" t="s">
        <v>27</v>
      </c>
      <c r="C10" s="19" t="s">
        <v>19</v>
      </c>
      <c r="D10" s="20">
        <v>41943</v>
      </c>
      <c r="E10" s="22">
        <f t="shared" si="0"/>
        <v>21</v>
      </c>
      <c r="F10" s="22">
        <f t="shared" si="1"/>
        <v>14</v>
      </c>
    </row>
    <row r="11" spans="1:6" x14ac:dyDescent="0.25">
      <c r="A11" s="19" t="s">
        <v>17</v>
      </c>
      <c r="B11" t="s">
        <v>28</v>
      </c>
      <c r="C11" s="19" t="s">
        <v>19</v>
      </c>
      <c r="D11" s="20">
        <v>41950</v>
      </c>
      <c r="E11" s="22">
        <f t="shared" si="0"/>
        <v>28</v>
      </c>
      <c r="F11" s="22">
        <f t="shared" si="1"/>
        <v>21</v>
      </c>
    </row>
    <row r="12" spans="1:6" x14ac:dyDescent="0.25">
      <c r="A12" s="19" t="s">
        <v>17</v>
      </c>
      <c r="B12" t="s">
        <v>29</v>
      </c>
      <c r="C12" s="19" t="s">
        <v>19</v>
      </c>
      <c r="D12" s="20">
        <v>41950</v>
      </c>
      <c r="E12" s="22">
        <f t="shared" si="0"/>
        <v>28</v>
      </c>
      <c r="F12" s="22">
        <f t="shared" si="1"/>
        <v>21</v>
      </c>
    </row>
    <row r="13" spans="1:6" x14ac:dyDescent="0.25">
      <c r="A13" s="19" t="s">
        <v>17</v>
      </c>
      <c r="B13" t="s">
        <v>30</v>
      </c>
      <c r="C13" s="19" t="s">
        <v>19</v>
      </c>
      <c r="D13" s="20">
        <v>41950</v>
      </c>
      <c r="E13" s="22">
        <f t="shared" si="0"/>
        <v>28</v>
      </c>
      <c r="F13" s="22">
        <f t="shared" si="1"/>
        <v>21</v>
      </c>
    </row>
    <row r="14" spans="1:6" x14ac:dyDescent="0.25">
      <c r="A14" s="19" t="s">
        <v>17</v>
      </c>
      <c r="B14" t="s">
        <v>31</v>
      </c>
      <c r="C14" s="19" t="s">
        <v>19</v>
      </c>
      <c r="D14" s="20">
        <v>41957</v>
      </c>
      <c r="E14" s="22">
        <f t="shared" si="0"/>
        <v>35</v>
      </c>
      <c r="F14" s="22">
        <f t="shared" si="1"/>
        <v>28</v>
      </c>
    </row>
    <row r="15" spans="1:6" x14ac:dyDescent="0.25">
      <c r="A15" s="19" t="s">
        <v>17</v>
      </c>
      <c r="B15" t="s">
        <v>32</v>
      </c>
      <c r="C15" s="19" t="s">
        <v>19</v>
      </c>
      <c r="D15" s="20">
        <v>41957</v>
      </c>
      <c r="E15" s="22">
        <f t="shared" si="0"/>
        <v>35</v>
      </c>
      <c r="F15" s="22">
        <f t="shared" si="1"/>
        <v>28</v>
      </c>
    </row>
    <row r="16" spans="1:6" x14ac:dyDescent="0.25">
      <c r="A16" s="19" t="s">
        <v>17</v>
      </c>
      <c r="B16" t="s">
        <v>33</v>
      </c>
      <c r="C16" s="19" t="s">
        <v>19</v>
      </c>
      <c r="D16" s="20">
        <v>41973</v>
      </c>
      <c r="E16" s="22">
        <f t="shared" si="0"/>
        <v>51</v>
      </c>
      <c r="F16" s="22">
        <f t="shared" si="1"/>
        <v>42</v>
      </c>
    </row>
    <row r="17" spans="1:6" x14ac:dyDescent="0.25">
      <c r="A17" s="19" t="s">
        <v>34</v>
      </c>
      <c r="B17" t="s">
        <v>35</v>
      </c>
      <c r="C17" s="19" t="s">
        <v>36</v>
      </c>
      <c r="D17" s="20">
        <v>41927</v>
      </c>
      <c r="E17" s="22">
        <f t="shared" si="0"/>
        <v>5</v>
      </c>
      <c r="F17" s="22">
        <v>1</v>
      </c>
    </row>
    <row r="18" spans="1:6" x14ac:dyDescent="0.25">
      <c r="A18" s="19" t="s">
        <v>34</v>
      </c>
      <c r="B18" t="s">
        <v>37</v>
      </c>
      <c r="C18" s="19" t="s">
        <v>38</v>
      </c>
      <c r="D18" s="20">
        <v>41936</v>
      </c>
      <c r="E18" s="22">
        <f t="shared" si="0"/>
        <v>14</v>
      </c>
      <c r="F18" s="22">
        <f t="shared" si="1"/>
        <v>7</v>
      </c>
    </row>
    <row r="19" spans="1:6" x14ac:dyDescent="0.25">
      <c r="A19" s="19" t="s">
        <v>34</v>
      </c>
      <c r="B19" t="s">
        <v>39</v>
      </c>
      <c r="C19" s="19" t="s">
        <v>38</v>
      </c>
      <c r="D19" s="20">
        <v>41943</v>
      </c>
      <c r="E19" s="22">
        <f t="shared" si="0"/>
        <v>21</v>
      </c>
      <c r="F19" s="22">
        <f t="shared" si="1"/>
        <v>14</v>
      </c>
    </row>
    <row r="20" spans="1:6" x14ac:dyDescent="0.25">
      <c r="A20" s="19" t="s">
        <v>34</v>
      </c>
      <c r="B20" t="s">
        <v>40</v>
      </c>
      <c r="C20" s="19" t="s">
        <v>41</v>
      </c>
      <c r="D20" s="20">
        <v>41936</v>
      </c>
      <c r="E20" s="22">
        <f t="shared" si="0"/>
        <v>14</v>
      </c>
      <c r="F20" s="22">
        <f t="shared" si="1"/>
        <v>7</v>
      </c>
    </row>
    <row r="21" spans="1:6" x14ac:dyDescent="0.25">
      <c r="A21" s="19" t="s">
        <v>34</v>
      </c>
      <c r="B21" t="s">
        <v>42</v>
      </c>
      <c r="C21" s="19" t="s">
        <v>41</v>
      </c>
      <c r="D21" s="20">
        <v>41943</v>
      </c>
      <c r="E21" s="22">
        <f t="shared" si="0"/>
        <v>21</v>
      </c>
      <c r="F21" s="22">
        <f t="shared" si="1"/>
        <v>14</v>
      </c>
    </row>
    <row r="22" spans="1:6" x14ac:dyDescent="0.25">
      <c r="A22" s="19" t="s">
        <v>34</v>
      </c>
      <c r="B22" t="s">
        <v>43</v>
      </c>
      <c r="C22" s="19" t="s">
        <v>41</v>
      </c>
      <c r="D22" s="20">
        <v>41950</v>
      </c>
      <c r="E22" s="22">
        <f t="shared" si="0"/>
        <v>28</v>
      </c>
      <c r="F22" s="22">
        <f t="shared" si="1"/>
        <v>21</v>
      </c>
    </row>
    <row r="23" spans="1:6" x14ac:dyDescent="0.25">
      <c r="A23" s="19" t="s">
        <v>34</v>
      </c>
      <c r="B23" t="s">
        <v>44</v>
      </c>
      <c r="C23" s="19" t="s">
        <v>41</v>
      </c>
      <c r="D23" s="20">
        <v>41950</v>
      </c>
      <c r="E23" s="22">
        <f t="shared" si="0"/>
        <v>28</v>
      </c>
      <c r="F23" s="22">
        <f t="shared" si="1"/>
        <v>21</v>
      </c>
    </row>
    <row r="24" spans="1:6" x14ac:dyDescent="0.25">
      <c r="A24" s="19" t="s">
        <v>34</v>
      </c>
      <c r="B24" t="s">
        <v>45</v>
      </c>
      <c r="C24" s="19" t="s">
        <v>41</v>
      </c>
      <c r="D24" s="20">
        <v>41957</v>
      </c>
      <c r="E24" s="22">
        <f t="shared" si="0"/>
        <v>35</v>
      </c>
      <c r="F24" s="22">
        <f t="shared" si="1"/>
        <v>28</v>
      </c>
    </row>
    <row r="25" spans="1:6" x14ac:dyDescent="0.25">
      <c r="A25" s="19" t="s">
        <v>34</v>
      </c>
      <c r="B25" t="s">
        <v>46</v>
      </c>
      <c r="C25" s="19" t="s">
        <v>41</v>
      </c>
      <c r="D25" s="20">
        <v>41964</v>
      </c>
      <c r="E25" s="22">
        <f t="shared" si="0"/>
        <v>42</v>
      </c>
      <c r="F25" s="22">
        <f t="shared" si="1"/>
        <v>35</v>
      </c>
    </row>
    <row r="26" spans="1:6" x14ac:dyDescent="0.25">
      <c r="A26" s="19" t="s">
        <v>34</v>
      </c>
      <c r="B26" t="s">
        <v>47</v>
      </c>
      <c r="C26" s="19" t="s">
        <v>41</v>
      </c>
      <c r="D26" s="20">
        <v>41964</v>
      </c>
      <c r="E26" s="22">
        <f t="shared" si="0"/>
        <v>42</v>
      </c>
      <c r="F26" s="22">
        <f t="shared" si="1"/>
        <v>35</v>
      </c>
    </row>
    <row r="27" spans="1:6" x14ac:dyDescent="0.25">
      <c r="A27" s="19" t="s">
        <v>34</v>
      </c>
      <c r="B27" t="s">
        <v>48</v>
      </c>
      <c r="C27" s="19" t="s">
        <v>41</v>
      </c>
      <c r="D27" s="20">
        <v>41964</v>
      </c>
      <c r="E27" s="22">
        <f t="shared" si="0"/>
        <v>42</v>
      </c>
      <c r="F27" s="22">
        <f t="shared" si="1"/>
        <v>35</v>
      </c>
    </row>
    <row r="28" spans="1:6" x14ac:dyDescent="0.25">
      <c r="A28" s="19" t="s">
        <v>34</v>
      </c>
      <c r="B28" t="s">
        <v>49</v>
      </c>
      <c r="C28" s="19" t="s">
        <v>41</v>
      </c>
      <c r="D28" s="20">
        <v>41970</v>
      </c>
      <c r="E28" s="22">
        <f t="shared" si="0"/>
        <v>48</v>
      </c>
      <c r="F28" s="22">
        <f t="shared" si="1"/>
        <v>35</v>
      </c>
    </row>
    <row r="29" spans="1:6" x14ac:dyDescent="0.25">
      <c r="A29" s="19" t="s">
        <v>50</v>
      </c>
      <c r="B29" t="s">
        <v>51</v>
      </c>
      <c r="C29" s="19" t="s">
        <v>38</v>
      </c>
      <c r="D29" s="20">
        <v>41943</v>
      </c>
      <c r="E29" s="22">
        <f t="shared" si="0"/>
        <v>21</v>
      </c>
      <c r="F29" s="22">
        <f t="shared" si="1"/>
        <v>14</v>
      </c>
    </row>
    <row r="30" spans="1:6" x14ac:dyDescent="0.25">
      <c r="A30" s="19" t="s">
        <v>50</v>
      </c>
      <c r="B30" t="s">
        <v>52</v>
      </c>
      <c r="C30" s="19" t="s">
        <v>38</v>
      </c>
      <c r="D30" s="20">
        <v>41962</v>
      </c>
      <c r="E30" s="22">
        <f t="shared" si="0"/>
        <v>40</v>
      </c>
      <c r="F30" s="22">
        <f t="shared" si="1"/>
        <v>28</v>
      </c>
    </row>
    <row r="31" spans="1:6" x14ac:dyDescent="0.25">
      <c r="A31" s="19" t="s">
        <v>50</v>
      </c>
      <c r="B31" t="s">
        <v>53</v>
      </c>
      <c r="C31" s="19" t="s">
        <v>54</v>
      </c>
      <c r="D31" s="20">
        <v>41927</v>
      </c>
      <c r="E31" s="22">
        <f t="shared" si="0"/>
        <v>5</v>
      </c>
      <c r="F31" s="22">
        <v>1</v>
      </c>
    </row>
    <row r="32" spans="1:6" x14ac:dyDescent="0.25">
      <c r="A32" s="19" t="s">
        <v>50</v>
      </c>
      <c r="B32" t="s">
        <v>55</v>
      </c>
      <c r="C32" s="19" t="s">
        <v>56</v>
      </c>
      <c r="D32" s="20">
        <v>41993</v>
      </c>
      <c r="E32" s="22">
        <f t="shared" si="0"/>
        <v>71</v>
      </c>
      <c r="F32" s="22">
        <f t="shared" si="1"/>
        <v>63</v>
      </c>
    </row>
    <row r="33" spans="1:6" x14ac:dyDescent="0.25">
      <c r="A33" s="19" t="s">
        <v>50</v>
      </c>
      <c r="B33" t="s">
        <v>57</v>
      </c>
      <c r="C33" s="19" t="s">
        <v>56</v>
      </c>
      <c r="D33" s="20">
        <v>41993</v>
      </c>
      <c r="E33" s="22">
        <f t="shared" si="0"/>
        <v>71</v>
      </c>
      <c r="F33" s="22">
        <f t="shared" si="1"/>
        <v>63</v>
      </c>
    </row>
    <row r="34" spans="1:6" x14ac:dyDescent="0.25">
      <c r="A34" s="19" t="s">
        <v>50</v>
      </c>
      <c r="B34" t="s">
        <v>58</v>
      </c>
      <c r="C34" s="19" t="s">
        <v>38</v>
      </c>
      <c r="D34" s="20">
        <v>41943</v>
      </c>
      <c r="E34" s="22">
        <f t="shared" si="0"/>
        <v>21</v>
      </c>
      <c r="F34" s="22">
        <f t="shared" si="1"/>
        <v>14</v>
      </c>
    </row>
    <row r="35" spans="1:6" x14ac:dyDescent="0.25">
      <c r="A35" s="19" t="s">
        <v>50</v>
      </c>
      <c r="B35" t="s">
        <v>59</v>
      </c>
      <c r="C35" s="19" t="s">
        <v>38</v>
      </c>
      <c r="D35" s="20">
        <v>41962</v>
      </c>
      <c r="E35" s="22">
        <f t="shared" si="0"/>
        <v>40</v>
      </c>
      <c r="F35" s="22">
        <f t="shared" si="1"/>
        <v>28</v>
      </c>
    </row>
    <row r="36" spans="1:6" x14ac:dyDescent="0.25">
      <c r="A36" s="19" t="s">
        <v>50</v>
      </c>
      <c r="B36" t="s">
        <v>60</v>
      </c>
      <c r="C36" s="19" t="s">
        <v>38</v>
      </c>
      <c r="D36" s="20">
        <v>41969</v>
      </c>
      <c r="E36" s="22">
        <f t="shared" si="0"/>
        <v>47</v>
      </c>
      <c r="F36" s="22">
        <f t="shared" si="1"/>
        <v>35</v>
      </c>
    </row>
    <row r="37" spans="1:6" x14ac:dyDescent="0.25">
      <c r="A37" s="19" t="s">
        <v>50</v>
      </c>
      <c r="B37" t="s">
        <v>61</v>
      </c>
      <c r="C37" s="19" t="s">
        <v>62</v>
      </c>
      <c r="D37" s="20">
        <v>41981</v>
      </c>
      <c r="E37" s="22">
        <f t="shared" si="0"/>
        <v>59</v>
      </c>
      <c r="F37" s="22">
        <f t="shared" si="1"/>
        <v>49</v>
      </c>
    </row>
    <row r="38" spans="1:6" x14ac:dyDescent="0.25">
      <c r="A38" s="19" t="s">
        <v>63</v>
      </c>
      <c r="B38" t="s">
        <v>64</v>
      </c>
      <c r="C38" s="19" t="s">
        <v>38</v>
      </c>
      <c r="D38" s="20">
        <v>41962</v>
      </c>
      <c r="E38" s="22">
        <f t="shared" si="0"/>
        <v>40</v>
      </c>
      <c r="F38" s="22">
        <f t="shared" si="1"/>
        <v>28</v>
      </c>
    </row>
    <row r="39" spans="1:6" x14ac:dyDescent="0.25">
      <c r="A39" s="19" t="s">
        <v>63</v>
      </c>
      <c r="B39" t="s">
        <v>65</v>
      </c>
      <c r="C39" s="19" t="s">
        <v>62</v>
      </c>
      <c r="D39" s="20">
        <v>41969</v>
      </c>
      <c r="E39" s="22">
        <f t="shared" si="0"/>
        <v>47</v>
      </c>
      <c r="F39" s="22">
        <f t="shared" si="1"/>
        <v>35</v>
      </c>
    </row>
    <row r="40" spans="1:6" x14ac:dyDescent="0.25">
      <c r="A40" s="19" t="s">
        <v>63</v>
      </c>
      <c r="B40" t="s">
        <v>66</v>
      </c>
      <c r="C40" s="19" t="s">
        <v>38</v>
      </c>
      <c r="D40" s="19" t="s">
        <v>67</v>
      </c>
      <c r="E40" s="22" t="e">
        <f t="shared" si="0"/>
        <v>#VALUE!</v>
      </c>
      <c r="F40" s="22" t="e">
        <f t="shared" si="1"/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2014-10-17T14:23:21Z</dcterms:created>
  <dcterms:modified xsi:type="dcterms:W3CDTF">2014-10-17T14:29:10Z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