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 activeTab="1"/>
  </bookViews>
  <sheets>
    <sheet name="project" sheetId="1" r:id="rId1"/>
    <sheet name="Tasks" sheetId="2" r:id="rId2"/>
    <sheet name="Pickers" sheetId="3" r:id="rId3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B10" i="1"/>
  <c r="C10" i="1"/>
  <c r="C49" i="1"/>
  <c r="B49" i="1"/>
  <c r="C48" i="1"/>
  <c r="B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H42" i="2" l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J33" i="2"/>
  <c r="I33" i="2"/>
  <c r="A33" i="2"/>
  <c r="A34" i="2"/>
  <c r="I34" i="2"/>
  <c r="J34" i="2" s="1"/>
  <c r="I17" i="2"/>
  <c r="J17" i="2" s="1"/>
  <c r="A42" i="2"/>
  <c r="A41" i="2"/>
  <c r="A40" i="2"/>
  <c r="A39" i="2"/>
  <c r="A38" i="2"/>
  <c r="A37" i="2"/>
  <c r="A36" i="2"/>
  <c r="A35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9" i="1" l="1"/>
  <c r="I42" i="2"/>
  <c r="J42" i="2" s="1"/>
  <c r="I41" i="2"/>
  <c r="J41" i="2" s="1"/>
  <c r="I40" i="2"/>
  <c r="I39" i="2"/>
  <c r="J39" i="2" s="1"/>
  <c r="I38" i="2"/>
  <c r="I37" i="2"/>
  <c r="J37" i="2" s="1"/>
  <c r="I36" i="2"/>
  <c r="J36" i="2" s="1"/>
  <c r="I35" i="2"/>
  <c r="J35" i="2" s="1"/>
  <c r="I32" i="2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I23" i="2"/>
  <c r="I22" i="2"/>
  <c r="I21" i="2"/>
  <c r="J21" i="2" s="1"/>
  <c r="I20" i="2"/>
  <c r="J20" i="2" s="1"/>
  <c r="I19" i="2"/>
  <c r="J19" i="2" s="1"/>
  <c r="I18" i="2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I4" i="2"/>
  <c r="I3" i="2"/>
  <c r="I2" i="2"/>
  <c r="E9" i="1" s="1"/>
  <c r="C9" i="1"/>
  <c r="J38" i="2" l="1"/>
  <c r="J5" i="2"/>
  <c r="J22" i="2"/>
  <c r="J23" i="2"/>
  <c r="J40" i="2"/>
  <c r="J24" i="2"/>
</calcChain>
</file>

<file path=xl/sharedStrings.xml><?xml version="1.0" encoding="utf-8"?>
<sst xmlns="http://schemas.openxmlformats.org/spreadsheetml/2006/main" count="199" uniqueCount="81">
  <si>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</si>
  <si>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</si>
  <si>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</si>
  <si>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</si>
  <si>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</si>
  <si>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</si>
  <si>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</si>
  <si>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</si>
  <si>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</si>
  <si>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</si>
  <si>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</si>
  <si>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</si>
  <si>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</si>
  <si>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</si>
  <si>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</si>
  <si>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</si>
  <si>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</si>
  <si>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</si>
  <si>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</si>
  <si>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</si>
  <si>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</si>
  <si>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</si>
  <si>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</si>
  <si>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</si>
  <si>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</si>
  <si>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</si>
  <si>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</si>
  <si>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</si>
  <si>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</si>
  <si>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</si>
  <si>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</si>
  <si>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</si>
  <si>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</si>
  <si>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</si>
  <si>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</si>
  <si>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</si>
  <si>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</si>
  <si>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</si>
  <si>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</si>
  <si>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</si>
  <si>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</si>
  <si>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Colour assignment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</si>
  <si>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</si>
  <si>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</si>
  <si>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</si>
  <si>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</si>
  <si>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</si>
  <si>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</si>
  <si>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</si>
  <si>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</si>
  <si>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</si>
  <si>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</si>
  <si>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</si>
  <si>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</si>
  <si>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</si>
  <si>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</si>
  <si>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</si>
  <si>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</si>
  <si>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</si>
  <si>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</si>
  <si>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</si>
  <si>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</si>
  <si>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</si>
  <si>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</si>
  <si>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</si>
  <si>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</si>
  <si>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</si>
  <si>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</si>
  <si>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</si>
  <si>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</si>
  <si>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</si>
  <si>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</si>
  <si>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</si>
  <si>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</si>
  <si>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</si>
  <si>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</si>
  <si>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</si>
  <si>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</si>
  <si>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Remote Interaction</t>
  </si>
  <si>
    <t>Large dot functionality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</si>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</sst>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2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4" tint="0.79998168889431442"/>
        </patternFill>
      </fill>
      <border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CCFF"/>
        </patternFill>
      </fill>
      <border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CCFF"/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C61"/>
  <sheetViews>
    <sheetView showGridLines="0" topLeftCell="A7" workbookViewId="0">
      <selection activeCell="Q5" sqref="Q5"/>
    </sheetView>
  </sheetViews>
  <sheetFormatPr defaultColWidth="2.75" defaultRowHeight="17.25" x14ac:dyDescent="0.3"/>
  <cols>
    <col min="1" max="1" width="2.625" customWidth="1"/>
    <col min="2" max="2" width="8.375" customWidth="1"/>
    <col min="3" max="3" width="36.25" style="2" customWidth="1"/>
    <col min="4" max="6" width="7.25" style="1" customWidth="1"/>
    <col min="7" max="7" width="8.375" style="1" customWidth="1"/>
    <col min="8" max="8" width="7.25" style="7" customWidth="1"/>
    <col min="9" max="9" width="4.25" style="1" customWidth="1"/>
    <col min="10" max="29" width="2.75" style="1"/>
  </cols>
  <sheetData>
    <row r="2" spans="2:81" ht="15" customHeight="1" x14ac:dyDescent="0.25">
      <c r="B2" s="25" t="s">
        <v>64</v>
      </c>
      <c r="C2" s="25"/>
      <c r="D2" s="25"/>
      <c r="E2" s="25"/>
      <c r="F2" s="25"/>
      <c r="G2" s="25"/>
      <c r="H2" s="25"/>
    </row>
    <row r="3" spans="2:81" ht="21" customHeight="1" x14ac:dyDescent="0.25">
      <c r="B3" s="25"/>
      <c r="C3" s="25"/>
      <c r="D3" s="25"/>
      <c r="E3" s="25"/>
      <c r="F3" s="25"/>
      <c r="G3" s="25"/>
      <c r="H3" s="25"/>
      <c r="J3" s="8" t="s">
        <v>12</v>
      </c>
      <c r="K3" s="8"/>
      <c r="L3" s="8"/>
      <c r="M3" s="8"/>
      <c r="N3" s="8"/>
      <c r="O3" s="9">
        <v>13</v>
      </c>
      <c r="P3" s="8"/>
      <c r="R3" s="10"/>
      <c r="S3" s="18" t="s">
        <v>0</v>
      </c>
      <c r="U3" s="11"/>
      <c r="V3" s="18" t="s">
        <v>1</v>
      </c>
      <c r="Y3" s="12"/>
      <c r="Z3" s="6" t="s">
        <v>9</v>
      </c>
      <c r="AD3" s="13"/>
      <c r="AE3" s="6" t="s">
        <v>10</v>
      </c>
      <c r="AH3" s="1"/>
      <c r="AI3" s="1"/>
      <c r="AJ3" s="1"/>
      <c r="AK3" s="1"/>
      <c r="AL3" s="14"/>
      <c r="AM3" s="6" t="s">
        <v>11</v>
      </c>
    </row>
    <row r="4" spans="2:81" ht="18.75" customHeight="1" x14ac:dyDescent="0.25">
      <c r="B4" s="25"/>
      <c r="C4" s="25"/>
      <c r="D4" s="25"/>
      <c r="E4" s="25"/>
      <c r="F4" s="25"/>
      <c r="G4" s="25"/>
      <c r="H4" s="25"/>
      <c r="AU4" s="1"/>
      <c r="AV4" s="1"/>
      <c r="AW4" s="1"/>
      <c r="AX4" s="1"/>
      <c r="AY4" s="1"/>
    </row>
    <row r="5" spans="2:81" x14ac:dyDescent="0.3">
      <c r="AU5" s="1"/>
      <c r="AV5" s="1"/>
      <c r="AW5" s="1"/>
    </row>
    <row r="6" spans="2:81" ht="15" x14ac:dyDescent="0.25"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81" ht="13.5" customHeight="1" x14ac:dyDescent="0.25">
      <c r="B7" s="5" t="s">
        <v>13</v>
      </c>
      <c r="C7" s="5" t="s">
        <v>8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63</v>
      </c>
      <c r="K7" s="4"/>
    </row>
    <row r="8" spans="2:81" ht="15.75" customHeight="1" x14ac:dyDescent="0.2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</row>
    <row r="9" spans="2:81" ht="18.95" customHeight="1" x14ac:dyDescent="0.3">
      <c r="B9" t="str">
        <f>Tasks!B2</f>
        <v>API</v>
      </c>
      <c r="C9" s="15" t="str">
        <f>Tasks!C2</f>
        <v>desktop -&gt; synced peer list</v>
      </c>
      <c r="D9" s="22">
        <f>Tasks!J2</f>
        <v>1</v>
      </c>
      <c r="E9" s="22">
        <f>Tasks!I2-Tasks!J2</f>
        <v>6</v>
      </c>
      <c r="F9" s="16">
        <v>1</v>
      </c>
      <c r="G9" s="16">
        <v>14</v>
      </c>
      <c r="H9" s="17">
        <v>0.5</v>
      </c>
    </row>
    <row r="10" spans="2:81" ht="18.75" customHeight="1" x14ac:dyDescent="0.3">
      <c r="B10" t="str">
        <f>Tasks!B3</f>
        <v>API</v>
      </c>
      <c r="C10" s="15" t="str">
        <f>Tasks!C3</f>
        <v>websocket -&gt; local kinect data</v>
      </c>
      <c r="D10" s="22">
        <f>Tasks!J3</f>
        <v>1</v>
      </c>
      <c r="E10" s="22">
        <f>Tasks!I3-Tasks!J3</f>
        <v>6</v>
      </c>
      <c r="F10" s="16">
        <v>1</v>
      </c>
      <c r="G10" s="16">
        <v>14</v>
      </c>
      <c r="H10" s="17">
        <v>0.25</v>
      </c>
    </row>
    <row r="11" spans="2:81" ht="18.95" customHeight="1" x14ac:dyDescent="0.3">
      <c r="B11" t="str">
        <f>Tasks!B4</f>
        <v>API</v>
      </c>
      <c r="C11" s="15" t="str">
        <f>Tasks!C4</f>
        <v>Javascript -&gt; local Kinect data</v>
      </c>
      <c r="D11" s="22">
        <f>Tasks!J4</f>
        <v>1</v>
      </c>
      <c r="E11" s="22">
        <f>Tasks!I4-Tasks!J4</f>
        <v>6</v>
      </c>
      <c r="F11" s="16">
        <v>1</v>
      </c>
      <c r="G11" s="16">
        <v>14</v>
      </c>
      <c r="H11" s="17">
        <v>0</v>
      </c>
    </row>
    <row r="12" spans="2:81" ht="18.95" customHeight="1" x14ac:dyDescent="0.3">
      <c r="B12" t="str">
        <f>Tasks!B5</f>
        <v>API</v>
      </c>
      <c r="C12" s="15" t="str">
        <f>Tasks!C5</f>
        <v xml:space="preserve">desktop -&gt; remote kinect data </v>
      </c>
      <c r="D12" s="22">
        <f>Tasks!J5</f>
        <v>7</v>
      </c>
      <c r="E12" s="22">
        <f>Tasks!I5-Tasks!J5</f>
        <v>7</v>
      </c>
      <c r="F12" s="16">
        <v>7</v>
      </c>
      <c r="G12" s="16"/>
      <c r="H12" s="17">
        <v>0.1</v>
      </c>
    </row>
    <row r="13" spans="2:81" ht="18.95" customHeight="1" x14ac:dyDescent="0.3">
      <c r="B13" t="str">
        <f>Tasks!B6</f>
        <v>API</v>
      </c>
      <c r="C13" s="15" t="str">
        <f>Tasks!C6</f>
        <v>websocket -&gt; remote kinect data</v>
      </c>
      <c r="D13" s="22">
        <f>Tasks!J6</f>
        <v>7</v>
      </c>
      <c r="E13" s="22">
        <f>Tasks!I6-Tasks!J6</f>
        <v>7</v>
      </c>
      <c r="F13" s="16">
        <v>7</v>
      </c>
      <c r="G13" s="16"/>
      <c r="H13" s="17">
        <v>0</v>
      </c>
    </row>
    <row r="14" spans="2:81" ht="18.95" customHeight="1" x14ac:dyDescent="0.3">
      <c r="B14" t="str">
        <f>Tasks!B7</f>
        <v>API</v>
      </c>
      <c r="C14" s="15" t="str">
        <f>Tasks!C7</f>
        <v>Javascript -&gt; remote kinect data</v>
      </c>
      <c r="D14" s="22">
        <f>Tasks!J7</f>
        <v>7</v>
      </c>
      <c r="E14" s="22">
        <f>Tasks!I7-Tasks!J7</f>
        <v>7</v>
      </c>
      <c r="F14" s="16">
        <v>7</v>
      </c>
      <c r="G14" s="16"/>
      <c r="H14" s="17">
        <v>0</v>
      </c>
    </row>
    <row r="15" spans="2:81" ht="18.95" customHeight="1" x14ac:dyDescent="0.3">
      <c r="B15" t="str">
        <f>Tasks!B8</f>
        <v>API</v>
      </c>
      <c r="C15" s="15" t="str">
        <f>Tasks!C8</f>
        <v>desktop -&gt; user data</v>
      </c>
      <c r="D15" s="22">
        <f>Tasks!J8</f>
        <v>14</v>
      </c>
      <c r="E15" s="22">
        <f>Tasks!I8-Tasks!J8</f>
        <v>7</v>
      </c>
      <c r="F15" s="16"/>
      <c r="G15" s="16"/>
      <c r="H15" s="17">
        <v>0</v>
      </c>
    </row>
    <row r="16" spans="2:81" ht="18.95" customHeight="1" x14ac:dyDescent="0.3">
      <c r="B16" t="str">
        <f>Tasks!B9</f>
        <v>API</v>
      </c>
      <c r="C16" s="15" t="str">
        <f>Tasks!C9</f>
        <v>websocket -&gt; userdata</v>
      </c>
      <c r="D16" s="22">
        <f>Tasks!J9</f>
        <v>14</v>
      </c>
      <c r="E16" s="22">
        <f>Tasks!I9-Tasks!J9</f>
        <v>7</v>
      </c>
      <c r="F16" s="16"/>
      <c r="G16" s="16"/>
      <c r="H16" s="17">
        <v>0</v>
      </c>
    </row>
    <row r="17" spans="2:29" ht="18.95" customHeight="1" x14ac:dyDescent="0.3">
      <c r="B17" t="str">
        <f>Tasks!B10</f>
        <v>API</v>
      </c>
      <c r="C17" s="15" t="str">
        <f>Tasks!C10</f>
        <v>Javascript -&gt; user data</v>
      </c>
      <c r="D17" s="22">
        <f>Tasks!J10</f>
        <v>14</v>
      </c>
      <c r="E17" s="22">
        <f>Tasks!I10-Tasks!J10</f>
        <v>7</v>
      </c>
      <c r="F17" s="16"/>
      <c r="G17" s="16"/>
      <c r="H17" s="17">
        <v>0</v>
      </c>
    </row>
    <row r="18" spans="2:29" ht="18.95" customHeight="1" x14ac:dyDescent="0.3">
      <c r="B18" t="str">
        <f>Tasks!B11</f>
        <v>API</v>
      </c>
      <c r="C18" s="15" t="str">
        <f>Tasks!C11</f>
        <v>desktop -&gt; game session info</v>
      </c>
      <c r="D18" s="22">
        <f>Tasks!J11</f>
        <v>21</v>
      </c>
      <c r="E18" s="22">
        <f>Tasks!I11-Tasks!J11</f>
        <v>7</v>
      </c>
      <c r="F18" s="16"/>
      <c r="G18" s="16"/>
      <c r="H18" s="17">
        <v>0</v>
      </c>
    </row>
    <row r="19" spans="2:29" ht="18.95" customHeight="1" x14ac:dyDescent="0.3">
      <c r="B19" t="str">
        <f>Tasks!B12</f>
        <v>API</v>
      </c>
      <c r="C19" s="15" t="str">
        <f>Tasks!C12</f>
        <v>websocket -&gt; game session info</v>
      </c>
      <c r="D19" s="22">
        <f>Tasks!J12</f>
        <v>21</v>
      </c>
      <c r="E19" s="22">
        <f>Tasks!I12-Tasks!J12</f>
        <v>7</v>
      </c>
      <c r="F19" s="16"/>
      <c r="G19" s="16"/>
      <c r="H19" s="17">
        <v>0</v>
      </c>
    </row>
    <row r="20" spans="2:29" ht="18.95" customHeight="1" x14ac:dyDescent="0.3">
      <c r="B20" t="str">
        <f>Tasks!B13</f>
        <v>API</v>
      </c>
      <c r="C20" s="15" t="str">
        <f>Tasks!C13</f>
        <v>Javascript -&gt; game session info</v>
      </c>
      <c r="D20" s="22">
        <f>Tasks!J13</f>
        <v>21</v>
      </c>
      <c r="E20" s="22">
        <f>Tasks!I13-Tasks!J13</f>
        <v>7</v>
      </c>
      <c r="F20" s="16"/>
      <c r="G20" s="16"/>
      <c r="H20" s="17">
        <v>0</v>
      </c>
    </row>
    <row r="21" spans="2:29" ht="18.95" customHeight="1" x14ac:dyDescent="0.3">
      <c r="B21" t="str">
        <f>Tasks!B14</f>
        <v>API</v>
      </c>
      <c r="C21" s="15" t="str">
        <f>Tasks!C14</f>
        <v>desktop -&gt; peer game sessions</v>
      </c>
      <c r="D21" s="22">
        <f>Tasks!J14</f>
        <v>28</v>
      </c>
      <c r="E21" s="22">
        <f>Tasks!I14-Tasks!J14</f>
        <v>7</v>
      </c>
      <c r="F21" s="16"/>
      <c r="G21" s="16"/>
      <c r="H21" s="17">
        <v>0</v>
      </c>
    </row>
    <row r="22" spans="2:29" ht="18.95" customHeight="1" x14ac:dyDescent="0.3">
      <c r="B22" t="str">
        <f>Tasks!B15</f>
        <v>API</v>
      </c>
      <c r="C22" s="15" t="str">
        <f>Tasks!C15</f>
        <v>desktop -&gt; session / peer matching</v>
      </c>
      <c r="D22" s="22">
        <f>Tasks!J15</f>
        <v>28</v>
      </c>
      <c r="E22" s="22">
        <f>Tasks!I15-Tasks!J15</f>
        <v>7</v>
      </c>
      <c r="F22" s="16"/>
      <c r="G22" s="16"/>
      <c r="H22" s="17">
        <v>0</v>
      </c>
    </row>
    <row r="23" spans="2:29" ht="18.95" customHeight="1" x14ac:dyDescent="0.3">
      <c r="B23" t="str">
        <f>Tasks!B16</f>
        <v>API</v>
      </c>
      <c r="C23" s="15" t="str">
        <f>Tasks!C16</f>
        <v>debug and testing feedback</v>
      </c>
      <c r="D23" s="22">
        <f>Tasks!J16</f>
        <v>42</v>
      </c>
      <c r="E23" s="22">
        <f>Tasks!I16-Tasks!J16</f>
        <v>9</v>
      </c>
      <c r="F23" s="16"/>
      <c r="G23" s="16"/>
      <c r="H23" s="17">
        <v>0</v>
      </c>
    </row>
    <row r="24" spans="2:29" ht="18.95" customHeight="1" x14ac:dyDescent="0.3">
      <c r="B24" t="str">
        <f>Tasks!B17</f>
        <v>API</v>
      </c>
      <c r="C24" s="15" t="str">
        <f>Tasks!C17</f>
        <v>Kinect v2 Support</v>
      </c>
      <c r="D24" s="22">
        <f>Tasks!J17</f>
        <v>49</v>
      </c>
      <c r="E24" s="22">
        <f>Tasks!I17-Tasks!J17</f>
        <v>7</v>
      </c>
      <c r="F24" s="16">
        <v>13</v>
      </c>
      <c r="G24" s="16">
        <v>2</v>
      </c>
      <c r="H24" s="17">
        <v>0.8</v>
      </c>
    </row>
    <row r="25" spans="2:29" ht="18.95" customHeight="1" x14ac:dyDescent="0.3">
      <c r="B25" t="str">
        <f>Tasks!B18</f>
        <v>Game</v>
      </c>
      <c r="C25" s="15" t="str">
        <f>Tasks!C18</f>
        <v>Create Concept</v>
      </c>
      <c r="D25" s="22">
        <f>Tasks!J18</f>
        <v>1</v>
      </c>
      <c r="E25" s="22">
        <f>Tasks!I18-Tasks!J18</f>
        <v>4</v>
      </c>
      <c r="F25" s="16"/>
      <c r="G25" s="16"/>
      <c r="H25" s="17">
        <v>0</v>
      </c>
    </row>
    <row r="26" spans="2:29" ht="18.95" customHeight="1" x14ac:dyDescent="0.3">
      <c r="B26" t="str">
        <f>Tasks!B19</f>
        <v>Game</v>
      </c>
      <c r="C26" s="15" t="str">
        <f>Tasks!C19</f>
        <v>Design visuals</v>
      </c>
      <c r="D26" s="22">
        <f>Tasks!J19</f>
        <v>7</v>
      </c>
      <c r="E26" s="22">
        <f>Tasks!I19-Tasks!J19</f>
        <v>7</v>
      </c>
      <c r="F26" s="16"/>
      <c r="G26" s="16"/>
      <c r="H26" s="17">
        <v>0</v>
      </c>
    </row>
    <row r="27" spans="2:29" ht="18.95" customHeight="1" x14ac:dyDescent="0.3">
      <c r="B27" t="str">
        <f>Tasks!B20</f>
        <v>Game</v>
      </c>
      <c r="C27" s="15" t="str">
        <f>Tasks!C20</f>
        <v>Create Assets</v>
      </c>
      <c r="D27" s="22">
        <f>Tasks!J20</f>
        <v>14</v>
      </c>
      <c r="E27" s="22">
        <f>Tasks!I20-Tasks!J20</f>
        <v>7</v>
      </c>
      <c r="F27" s="16"/>
      <c r="G27" s="16"/>
      <c r="H27" s="17">
        <v>0.6</v>
      </c>
    </row>
    <row r="28" spans="2:29" ht="18.95" customHeight="1" x14ac:dyDescent="0.3">
      <c r="B28" t="str">
        <f>Tasks!B21</f>
        <v>Game</v>
      </c>
      <c r="C28" s="15" t="str">
        <f>Tasks!C21</f>
        <v>Dot Generation</v>
      </c>
      <c r="D28" s="22">
        <f>Tasks!J21</f>
        <v>7</v>
      </c>
      <c r="E28" s="22">
        <f>Tasks!I21-Tasks!J21</f>
        <v>7</v>
      </c>
      <c r="F28" s="16"/>
      <c r="G28" s="16"/>
      <c r="H28" s="17">
        <v>0</v>
      </c>
    </row>
    <row r="29" spans="2:29" ht="18.95" customHeight="1" x14ac:dyDescent="0.3">
      <c r="B29" t="str">
        <f>Tasks!B22</f>
        <v>Game</v>
      </c>
      <c r="C29" s="15" t="str">
        <f>Tasks!C22</f>
        <v>Colecting Dots</v>
      </c>
      <c r="D29" s="22">
        <f>Tasks!J22</f>
        <v>14</v>
      </c>
      <c r="E29" s="22">
        <f>Tasks!I22-Tasks!J22</f>
        <v>7</v>
      </c>
      <c r="F29" s="16"/>
      <c r="G29" s="16"/>
      <c r="H29" s="17">
        <v>0</v>
      </c>
    </row>
    <row r="30" spans="2:29" ht="18.95" customHeight="1" x14ac:dyDescent="0.3">
      <c r="B30" t="str">
        <f>Tasks!B23</f>
        <v>Game</v>
      </c>
      <c r="C30" s="15" t="str">
        <f>Tasks!C23</f>
        <v>Large Dot Creation</v>
      </c>
      <c r="D30" s="22">
        <f>Tasks!J23</f>
        <v>21</v>
      </c>
      <c r="E30" s="22">
        <f>Tasks!I23-Tasks!J23</f>
        <v>7</v>
      </c>
      <c r="F30" s="16"/>
      <c r="G30" s="16"/>
      <c r="H30" s="17">
        <v>0</v>
      </c>
    </row>
    <row r="31" spans="2:29" ht="18.95" customHeight="1" x14ac:dyDescent="0.3">
      <c r="B31" t="str">
        <f>Tasks!B24</f>
        <v>Game</v>
      </c>
      <c r="C31" s="15" t="str">
        <f>Tasks!C24</f>
        <v>Large dot functionality</v>
      </c>
      <c r="D31" s="22">
        <f>Tasks!J24</f>
        <v>21</v>
      </c>
      <c r="E31" s="22">
        <f>Tasks!I24-Tasks!J24</f>
        <v>7</v>
      </c>
      <c r="F31" s="16"/>
      <c r="G31" s="16"/>
      <c r="H31" s="17">
        <v>0</v>
      </c>
    </row>
    <row r="32" spans="2:29" ht="18.95" customHeight="1" x14ac:dyDescent="0.3">
      <c r="B32" t="str">
        <f>Tasks!B25</f>
        <v>Game</v>
      </c>
      <c r="C32" s="15" t="str">
        <f>Tasks!C25</f>
        <v>Colour assignment</v>
      </c>
      <c r="D32" s="22">
        <f>Tasks!J25</f>
        <v>28</v>
      </c>
      <c r="E32" s="22">
        <f>Tasks!I25-Tasks!J25</f>
        <v>7</v>
      </c>
      <c r="F32" s="16"/>
      <c r="G32" s="16"/>
      <c r="H32" s="17">
        <v>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ht="18.95" customHeight="1" x14ac:dyDescent="0.3">
      <c r="B33" t="str">
        <f>Tasks!B26</f>
        <v>Game</v>
      </c>
      <c r="C33" s="15" t="str">
        <f>Tasks!C26</f>
        <v>Implement scoring system</v>
      </c>
      <c r="D33" s="22">
        <f>Tasks!J26</f>
        <v>35</v>
      </c>
      <c r="E33" s="22">
        <f>Tasks!I26-Tasks!J26</f>
        <v>7</v>
      </c>
      <c r="F33" s="16"/>
      <c r="G33" s="16"/>
      <c r="H33" s="17"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ht="18.95" customHeight="1" x14ac:dyDescent="0.3">
      <c r="B34" t="str">
        <f>Tasks!B27</f>
        <v>Game</v>
      </c>
      <c r="C34" s="15" t="str">
        <f>Tasks!C27</f>
        <v>Implement win/lose</v>
      </c>
      <c r="D34" s="22">
        <f>Tasks!J27</f>
        <v>35</v>
      </c>
      <c r="E34" s="22">
        <f>Tasks!I27-Tasks!J27</f>
        <v>7</v>
      </c>
      <c r="F34" s="16"/>
      <c r="G34" s="16"/>
      <c r="H34" s="1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ht="18.95" customHeight="1" x14ac:dyDescent="0.3">
      <c r="B35" t="str">
        <f>Tasks!B28</f>
        <v>Game</v>
      </c>
      <c r="C35" s="15" t="str">
        <f>Tasks!C28</f>
        <v>Interface</v>
      </c>
      <c r="D35" s="22">
        <f>Tasks!J28</f>
        <v>35</v>
      </c>
      <c r="E35" s="22">
        <f>Tasks!I28-Tasks!J28</f>
        <v>7</v>
      </c>
      <c r="F35" s="16"/>
      <c r="G35" s="16"/>
      <c r="H35" s="1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ht="18.95" customHeight="1" x14ac:dyDescent="0.3">
      <c r="B36" t="str">
        <f>Tasks!B29</f>
        <v>Game</v>
      </c>
      <c r="C36" s="15" t="str">
        <f>Tasks!C29</f>
        <v>Remote Interaction</v>
      </c>
      <c r="D36" s="22">
        <f>Tasks!J29</f>
        <v>35</v>
      </c>
      <c r="E36" s="22">
        <f>Tasks!I29-Tasks!J29</f>
        <v>13</v>
      </c>
      <c r="F36" s="16"/>
      <c r="G36" s="16"/>
      <c r="H36" s="17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ht="18.95" customHeight="1" x14ac:dyDescent="0.3">
      <c r="B37" t="str">
        <f>Tasks!B30</f>
        <v>Marketing</v>
      </c>
      <c r="C37" s="15" t="str">
        <f>Tasks!C30</f>
        <v>Create Poster, info cards</v>
      </c>
      <c r="D37" s="22">
        <f>Tasks!J30</f>
        <v>14</v>
      </c>
      <c r="E37" s="22">
        <f>Tasks!I30-Tasks!J30</f>
        <v>7</v>
      </c>
      <c r="F37" s="16"/>
      <c r="G37" s="16"/>
      <c r="H37" s="17">
        <v>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ht="18.95" customHeight="1" x14ac:dyDescent="0.3">
      <c r="B38" t="str">
        <f>Tasks!B31</f>
        <v>Marketing</v>
      </c>
      <c r="C38" s="15" t="str">
        <f>Tasks!C31</f>
        <v>Contact lower IMD Students</v>
      </c>
      <c r="D38" s="22">
        <f>Tasks!J31</f>
        <v>28</v>
      </c>
      <c r="E38" s="22">
        <f>Tasks!I31-Tasks!J31</f>
        <v>12</v>
      </c>
      <c r="F38" s="16"/>
      <c r="G38" s="16"/>
      <c r="H38" s="17">
        <v>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ht="18.95" customHeight="1" x14ac:dyDescent="0.3">
      <c r="B39" t="str">
        <f>Tasks!B32</f>
        <v>Marketing</v>
      </c>
      <c r="C39" s="15" t="str">
        <f>Tasks!C32</f>
        <v>Website - Concept</v>
      </c>
      <c r="D39" s="22">
        <f>Tasks!J32</f>
        <v>1</v>
      </c>
      <c r="E39" s="22">
        <f>Tasks!I32-Tasks!J32</f>
        <v>4</v>
      </c>
      <c r="F39" s="16">
        <v>1</v>
      </c>
      <c r="G39" s="16">
        <v>4</v>
      </c>
      <c r="H39" s="17">
        <v>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ht="18.95" customHeight="1" x14ac:dyDescent="0.3">
      <c r="B40" t="str">
        <f>Tasks!B33</f>
        <v>Marketing</v>
      </c>
      <c r="C40" s="15" t="str">
        <f>Tasks!C33</f>
        <v>Website - Initial</v>
      </c>
      <c r="D40" s="22">
        <f>Tasks!J33</f>
        <v>7</v>
      </c>
      <c r="E40" s="22">
        <f>Tasks!I33-Tasks!J33</f>
        <v>7</v>
      </c>
      <c r="F40" s="16">
        <v>7</v>
      </c>
      <c r="G40" s="16">
        <v>7</v>
      </c>
      <c r="H40" s="17"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ht="18.95" customHeight="1" x14ac:dyDescent="0.3">
      <c r="B41" t="str">
        <f>Tasks!B34</f>
        <v>Marketing</v>
      </c>
      <c r="C41" s="15" t="str">
        <f>Tasks!C34</f>
        <v>Website - Final</v>
      </c>
      <c r="D41" s="22">
        <f>Tasks!J34</f>
        <v>63</v>
      </c>
      <c r="E41" s="22">
        <f>Tasks!I34-Tasks!J34</f>
        <v>8</v>
      </c>
      <c r="F41" s="16">
        <v>8</v>
      </c>
      <c r="G41" s="16"/>
      <c r="H41" s="17">
        <v>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ht="18.95" customHeight="1" x14ac:dyDescent="0.3">
      <c r="B42" t="str">
        <f>Tasks!B35</f>
        <v>Marketing</v>
      </c>
      <c r="C42" s="15" t="str">
        <f>Tasks!C35</f>
        <v>Video</v>
      </c>
      <c r="D42" s="22">
        <f>Tasks!J35</f>
        <v>63</v>
      </c>
      <c r="E42" s="22">
        <f>Tasks!I35-Tasks!J35</f>
        <v>8</v>
      </c>
      <c r="F42" s="16"/>
      <c r="G42" s="16"/>
      <c r="H42" s="17">
        <v>0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ht="18.95" customHeight="1" x14ac:dyDescent="0.3">
      <c r="B43" t="str">
        <f>Tasks!B36</f>
        <v>Marketing</v>
      </c>
      <c r="C43" s="15" t="str">
        <f>Tasks!C36</f>
        <v>Stickers</v>
      </c>
      <c r="D43" s="22">
        <f>Tasks!J36</f>
        <v>14</v>
      </c>
      <c r="E43" s="22">
        <f>Tasks!I36-Tasks!J36</f>
        <v>7</v>
      </c>
      <c r="F43" s="16"/>
      <c r="G43" s="16"/>
      <c r="H43" s="17">
        <v>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ht="18.95" customHeight="1" x14ac:dyDescent="0.3">
      <c r="B44" t="str">
        <f>Tasks!B37</f>
        <v>Marketing</v>
      </c>
      <c r="C44" s="15" t="str">
        <f>Tasks!C37</f>
        <v>Contact BIT school about demo day</v>
      </c>
      <c r="D44" s="22">
        <f>Tasks!J37</f>
        <v>28</v>
      </c>
      <c r="E44" s="22">
        <f>Tasks!I37-Tasks!J37</f>
        <v>12</v>
      </c>
      <c r="F44" s="16"/>
      <c r="G44" s="16"/>
      <c r="H44" s="17">
        <v>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ht="18.95" customHeight="1" x14ac:dyDescent="0.3">
      <c r="B45" t="str">
        <f>Tasks!B38</f>
        <v>Marketing</v>
      </c>
      <c r="C45" s="15" t="str">
        <f>Tasks!C38</f>
        <v>Secure equipment for demo day</v>
      </c>
      <c r="D45" s="22">
        <f>Tasks!J38</f>
        <v>35</v>
      </c>
      <c r="E45" s="22">
        <f>Tasks!I38-Tasks!J38</f>
        <v>12</v>
      </c>
      <c r="F45" s="16"/>
      <c r="G45" s="16"/>
      <c r="H45" s="17">
        <v>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ht="18.95" customHeight="1" x14ac:dyDescent="0.3">
      <c r="B46" t="str">
        <f>Tasks!B39</f>
        <v>Marketing</v>
      </c>
      <c r="C46" s="15" t="str">
        <f>Tasks!C39</f>
        <v>Atrium - public demo</v>
      </c>
      <c r="D46" s="22">
        <f>Tasks!J39</f>
        <v>49</v>
      </c>
      <c r="E46" s="22">
        <f>Tasks!I39-Tasks!J39</f>
        <v>10</v>
      </c>
      <c r="F46" s="16"/>
      <c r="G46" s="16"/>
      <c r="H46" s="17">
        <v>0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ht="18.95" customHeight="1" x14ac:dyDescent="0.3">
      <c r="B47" t="str">
        <f>Tasks!B40</f>
        <v>Testing</v>
      </c>
      <c r="C47" s="15" t="str">
        <f>Tasks!C40</f>
        <v>Find subject(s) to use API</v>
      </c>
      <c r="D47" s="22">
        <f>Tasks!J40</f>
        <v>28</v>
      </c>
      <c r="E47" s="22">
        <f>Tasks!I40-Tasks!J40</f>
        <v>12</v>
      </c>
      <c r="F47" s="16"/>
      <c r="G47" s="16"/>
      <c r="H47" s="17"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 ht="18.95" customHeight="1" x14ac:dyDescent="0.3">
      <c r="B48" t="str">
        <f>Tasks!B41</f>
        <v>Testing</v>
      </c>
      <c r="C48" s="15" t="str">
        <f>Tasks!C41</f>
        <v>Create user testing form evaluation</v>
      </c>
      <c r="D48" s="22">
        <f>Tasks!J41</f>
        <v>35</v>
      </c>
      <c r="E48" s="22">
        <f>Tasks!I41-Tasks!J41</f>
        <v>12</v>
      </c>
      <c r="F48" s="16"/>
      <c r="G48" s="16"/>
      <c r="H48" s="17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ht="18.95" customHeight="1" x14ac:dyDescent="0.3">
      <c r="B49" t="str">
        <f>Tasks!B42</f>
        <v>Testing</v>
      </c>
      <c r="C49" s="15" t="str">
        <f>Tasks!C42</f>
        <v>Support subjects during development</v>
      </c>
      <c r="D49" s="22" t="e">
        <f>Tasks!J42</f>
        <v>#VALUE!</v>
      </c>
      <c r="E49" s="22" t="e">
        <f>Tasks!I42-Tasks!J42</f>
        <v>#VALUE!</v>
      </c>
      <c r="F49" s="16"/>
      <c r="G49" s="16"/>
      <c r="H49" s="17"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x14ac:dyDescent="0.3">
      <c r="C50" s="15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x14ac:dyDescent="0.3">
      <c r="C51" s="15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x14ac:dyDescent="0.3">
      <c r="C52" s="15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x14ac:dyDescent="0.3">
      <c r="C53" s="15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x14ac:dyDescent="0.3">
      <c r="C54" s="15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 x14ac:dyDescent="0.3">
      <c r="C55" s="1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 x14ac:dyDescent="0.3">
      <c r="C56" s="15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 x14ac:dyDescent="0.3">
      <c r="C57" s="15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 x14ac:dyDescent="0.3">
      <c r="C58" s="15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 x14ac:dyDescent="0.3">
      <c r="C59" s="1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 x14ac:dyDescent="0.3">
      <c r="C60" s="15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2:29" x14ac:dyDescent="0.3">
      <c r="C61" s="15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</sheetData>
  <mergeCells count="1">
    <mergeCell ref="B2:H4"/>
  </mergeCells>
  <conditionalFormatting sqref="J9:BQ47">
    <cfRule type="expression" dxfId="406" priority="312">
      <formula>PercentComplete</formula>
    </cfRule>
    <cfRule type="expression" dxfId="405" priority="314">
      <formula>PercentCompleteBeyond</formula>
    </cfRule>
    <cfRule type="expression" dxfId="404" priority="315">
      <formula>Actual</formula>
    </cfRule>
    <cfRule type="expression" dxfId="403" priority="316">
      <formula>ActualBeyond</formula>
    </cfRule>
    <cfRule type="expression" dxfId="402" priority="317">
      <formula>Plan</formula>
    </cfRule>
    <cfRule type="expression" dxfId="401" priority="318">
      <formula>J$8=period_selected</formula>
    </cfRule>
    <cfRule type="expression" dxfId="400" priority="322">
      <formula>MOD(COLUMN(),2)</formula>
    </cfRule>
    <cfRule type="expression" dxfId="399" priority="323">
      <formula>MOD(COLUMN(),2)=0</formula>
    </cfRule>
  </conditionalFormatting>
  <conditionalFormatting sqref="J8:BQ8">
    <cfRule type="expression" dxfId="397" priority="319">
      <formula>J$8=period_selected</formula>
    </cfRule>
  </conditionalFormatting>
  <conditionalFormatting sqref="BS8">
    <cfRule type="expression" dxfId="396" priority="310">
      <formula>BS$8=period_selected</formula>
    </cfRule>
  </conditionalFormatting>
  <conditionalFormatting sqref="BU9:BU47">
    <cfRule type="expression" dxfId="395" priority="283">
      <formula>PercentComplete</formula>
    </cfRule>
    <cfRule type="expression" dxfId="394" priority="284">
      <formula>PercentCompleteBeyond</formula>
    </cfRule>
    <cfRule type="expression" dxfId="393" priority="285">
      <formula>Actual</formula>
    </cfRule>
    <cfRule type="expression" dxfId="392" priority="286">
      <formula>ActualBeyond</formula>
    </cfRule>
    <cfRule type="expression" dxfId="391" priority="287">
      <formula>Plan</formula>
    </cfRule>
    <cfRule type="expression" dxfId="390" priority="288">
      <formula>BU$8=period_selected</formula>
    </cfRule>
    <cfRule type="expression" dxfId="389" priority="290">
      <formula>MOD(COLUMN(),2)</formula>
    </cfRule>
    <cfRule type="expression" dxfId="388" priority="291">
      <formula>MOD(COLUMN(),2)=0</formula>
    </cfRule>
  </conditionalFormatting>
  <conditionalFormatting sqref="BU8">
    <cfRule type="expression" dxfId="387" priority="289">
      <formula>BU$8=period_selected</formula>
    </cfRule>
  </conditionalFormatting>
  <conditionalFormatting sqref="BW9:BW47">
    <cfRule type="expression" dxfId="386" priority="274">
      <formula>PercentComplete</formula>
    </cfRule>
    <cfRule type="expression" dxfId="385" priority="275">
      <formula>PercentCompleteBeyond</formula>
    </cfRule>
    <cfRule type="expression" dxfId="384" priority="276">
      <formula>Actual</formula>
    </cfRule>
    <cfRule type="expression" dxfId="383" priority="277">
      <formula>ActualBeyond</formula>
    </cfRule>
    <cfRule type="expression" dxfId="382" priority="278">
      <formula>Plan</formula>
    </cfRule>
    <cfRule type="expression" dxfId="381" priority="279">
      <formula>BW$8=period_selected</formula>
    </cfRule>
    <cfRule type="expression" dxfId="380" priority="281">
      <formula>MOD(COLUMN(),2)</formula>
    </cfRule>
    <cfRule type="expression" dxfId="379" priority="282">
      <formula>MOD(COLUMN(),2)=0</formula>
    </cfRule>
  </conditionalFormatting>
  <conditionalFormatting sqref="BW8">
    <cfRule type="expression" dxfId="378" priority="280">
      <formula>BW$8=period_selected</formula>
    </cfRule>
  </conditionalFormatting>
  <conditionalFormatting sqref="BY9:BY47">
    <cfRule type="expression" dxfId="377" priority="265">
      <formula>PercentComplete</formula>
    </cfRule>
    <cfRule type="expression" dxfId="376" priority="266">
      <formula>PercentCompleteBeyond</formula>
    </cfRule>
    <cfRule type="expression" dxfId="375" priority="267">
      <formula>Actual</formula>
    </cfRule>
    <cfRule type="expression" dxfId="374" priority="268">
      <formula>ActualBeyond</formula>
    </cfRule>
    <cfRule type="expression" dxfId="373" priority="269">
      <formula>Plan</formula>
    </cfRule>
    <cfRule type="expression" dxfId="372" priority="270">
      <formula>BY$8=period_selected</formula>
    </cfRule>
    <cfRule type="expression" dxfId="371" priority="272">
      <formula>MOD(COLUMN(),2)</formula>
    </cfRule>
    <cfRule type="expression" dxfId="370" priority="273">
      <formula>MOD(COLUMN(),2)=0</formula>
    </cfRule>
  </conditionalFormatting>
  <conditionalFormatting sqref="BY8">
    <cfRule type="expression" dxfId="369" priority="271">
      <formula>BY$8=period_selected</formula>
    </cfRule>
  </conditionalFormatting>
  <conditionalFormatting sqref="CA9:CA47">
    <cfRule type="expression" dxfId="368" priority="256">
      <formula>PercentComplete</formula>
    </cfRule>
    <cfRule type="expression" dxfId="367" priority="257">
      <formula>PercentCompleteBeyond</formula>
    </cfRule>
    <cfRule type="expression" dxfId="366" priority="258">
      <formula>Actual</formula>
    </cfRule>
    <cfRule type="expression" dxfId="365" priority="259">
      <formula>ActualBeyond</formula>
    </cfRule>
    <cfRule type="expression" dxfId="364" priority="260">
      <formula>Plan</formula>
    </cfRule>
    <cfRule type="expression" dxfId="363" priority="261">
      <formula>CA$8=period_selected</formula>
    </cfRule>
    <cfRule type="expression" dxfId="362" priority="263">
      <formula>MOD(COLUMN(),2)</formula>
    </cfRule>
    <cfRule type="expression" dxfId="361" priority="264">
      <formula>MOD(COLUMN(),2)=0</formula>
    </cfRule>
  </conditionalFormatting>
  <conditionalFormatting sqref="CA8">
    <cfRule type="expression" dxfId="360" priority="262">
      <formula>CA$8=period_selected</formula>
    </cfRule>
  </conditionalFormatting>
  <conditionalFormatting sqref="CC9:CC47">
    <cfRule type="expression" dxfId="359" priority="247">
      <formula>PercentComplete</formula>
    </cfRule>
    <cfRule type="expression" dxfId="358" priority="248">
      <formula>PercentCompleteBeyond</formula>
    </cfRule>
    <cfRule type="expression" dxfId="357" priority="249">
      <formula>Actual</formula>
    </cfRule>
    <cfRule type="expression" dxfId="356" priority="250">
      <formula>ActualBeyond</formula>
    </cfRule>
    <cfRule type="expression" dxfId="355" priority="251">
      <formula>Plan</formula>
    </cfRule>
    <cfRule type="expression" dxfId="354" priority="252">
      <formula>CC$8=period_selected</formula>
    </cfRule>
    <cfRule type="expression" dxfId="353" priority="254">
      <formula>MOD(COLUMN(),2)</formula>
    </cfRule>
    <cfRule type="expression" dxfId="352" priority="255">
      <formula>MOD(COLUMN(),2)=0</formula>
    </cfRule>
  </conditionalFormatting>
  <conditionalFormatting sqref="CC8">
    <cfRule type="expression" dxfId="351" priority="253">
      <formula>CC$8=period_selected</formula>
    </cfRule>
  </conditionalFormatting>
  <conditionalFormatting sqref="BR9:BR47">
    <cfRule type="expression" dxfId="350" priority="238">
      <formula>PercentComplete</formula>
    </cfRule>
    <cfRule type="expression" dxfId="349" priority="239">
      <formula>PercentCompleteBeyond</formula>
    </cfRule>
    <cfRule type="expression" dxfId="348" priority="240">
      <formula>Actual</formula>
    </cfRule>
    <cfRule type="expression" dxfId="347" priority="241">
      <formula>ActualBeyond</formula>
    </cfRule>
    <cfRule type="expression" dxfId="346" priority="242">
      <formula>Plan</formula>
    </cfRule>
    <cfRule type="expression" dxfId="345" priority="243">
      <formula>BR$8=period_selected</formula>
    </cfRule>
    <cfRule type="expression" dxfId="344" priority="245">
      <formula>MOD(COLUMN(),2)</formula>
    </cfRule>
    <cfRule type="expression" dxfId="343" priority="246">
      <formula>MOD(COLUMN(),2)=0</formula>
    </cfRule>
  </conditionalFormatting>
  <conditionalFormatting sqref="BR8">
    <cfRule type="expression" dxfId="342" priority="244">
      <formula>BR$8=period_selected</formula>
    </cfRule>
  </conditionalFormatting>
  <conditionalFormatting sqref="BT9:BT47">
    <cfRule type="expression" dxfId="341" priority="229">
      <formula>PercentComplete</formula>
    </cfRule>
    <cfRule type="expression" dxfId="340" priority="230">
      <formula>PercentCompleteBeyond</formula>
    </cfRule>
    <cfRule type="expression" dxfId="339" priority="231">
      <formula>Actual</formula>
    </cfRule>
    <cfRule type="expression" dxfId="338" priority="232">
      <formula>ActualBeyond</formula>
    </cfRule>
    <cfRule type="expression" dxfId="337" priority="233">
      <formula>Plan</formula>
    </cfRule>
    <cfRule type="expression" dxfId="336" priority="234">
      <formula>BT$8=period_selected</formula>
    </cfRule>
    <cfRule type="expression" dxfId="335" priority="236">
      <formula>MOD(COLUMN(),2)</formula>
    </cfRule>
    <cfRule type="expression" dxfId="334" priority="237">
      <formula>MOD(COLUMN(),2)=0</formula>
    </cfRule>
  </conditionalFormatting>
  <conditionalFormatting sqref="BT8">
    <cfRule type="expression" dxfId="333" priority="235">
      <formula>BT$8=period_selected</formula>
    </cfRule>
  </conditionalFormatting>
  <conditionalFormatting sqref="BV9:BV47">
    <cfRule type="expression" dxfId="332" priority="220">
      <formula>PercentComplete</formula>
    </cfRule>
    <cfRule type="expression" dxfId="331" priority="221">
      <formula>PercentCompleteBeyond</formula>
    </cfRule>
    <cfRule type="expression" dxfId="330" priority="222">
      <formula>Actual</formula>
    </cfRule>
    <cfRule type="expression" dxfId="329" priority="223">
      <formula>ActualBeyond</formula>
    </cfRule>
    <cfRule type="expression" dxfId="328" priority="224">
      <formula>Plan</formula>
    </cfRule>
    <cfRule type="expression" dxfId="327" priority="225">
      <formula>BV$8=period_selected</formula>
    </cfRule>
    <cfRule type="expression" dxfId="326" priority="227">
      <formula>MOD(COLUMN(),2)</formula>
    </cfRule>
    <cfRule type="expression" dxfId="325" priority="228">
      <formula>MOD(COLUMN(),2)=0</formula>
    </cfRule>
  </conditionalFormatting>
  <conditionalFormatting sqref="BV8">
    <cfRule type="expression" dxfId="324" priority="226">
      <formula>BV$8=period_selected</formula>
    </cfRule>
  </conditionalFormatting>
  <conditionalFormatting sqref="BX9:BX47">
    <cfRule type="expression" dxfId="323" priority="211">
      <formula>PercentComplete</formula>
    </cfRule>
    <cfRule type="expression" dxfId="322" priority="212">
      <formula>PercentCompleteBeyond</formula>
    </cfRule>
    <cfRule type="expression" dxfId="321" priority="213">
      <formula>Actual</formula>
    </cfRule>
    <cfRule type="expression" dxfId="320" priority="214">
      <formula>ActualBeyond</formula>
    </cfRule>
    <cfRule type="expression" dxfId="319" priority="215">
      <formula>Plan</formula>
    </cfRule>
    <cfRule type="expression" dxfId="318" priority="216">
      <formula>BX$8=period_selected</formula>
    </cfRule>
    <cfRule type="expression" dxfId="317" priority="218">
      <formula>MOD(COLUMN(),2)</formula>
    </cfRule>
    <cfRule type="expression" dxfId="316" priority="219">
      <formula>MOD(COLUMN(),2)=0</formula>
    </cfRule>
  </conditionalFormatting>
  <conditionalFormatting sqref="BX8">
    <cfRule type="expression" dxfId="315" priority="217">
      <formula>BX$8=period_selected</formula>
    </cfRule>
  </conditionalFormatting>
  <conditionalFormatting sqref="BZ9:BZ47">
    <cfRule type="expression" dxfId="314" priority="202">
      <formula>PercentComplete</formula>
    </cfRule>
    <cfRule type="expression" dxfId="313" priority="203">
      <formula>PercentCompleteBeyond</formula>
    </cfRule>
    <cfRule type="expression" dxfId="312" priority="204">
      <formula>Actual</formula>
    </cfRule>
    <cfRule type="expression" dxfId="311" priority="205">
      <formula>ActualBeyond</formula>
    </cfRule>
    <cfRule type="expression" dxfId="310" priority="206">
      <formula>Plan</formula>
    </cfRule>
    <cfRule type="expression" dxfId="309" priority="207">
      <formula>BZ$8=period_selected</formula>
    </cfRule>
    <cfRule type="expression" dxfId="308" priority="209">
      <formula>MOD(COLUMN(),2)</formula>
    </cfRule>
    <cfRule type="expression" dxfId="307" priority="210">
      <formula>MOD(COLUMN(),2)=0</formula>
    </cfRule>
  </conditionalFormatting>
  <conditionalFormatting sqref="BZ8">
    <cfRule type="expression" dxfId="306" priority="208">
      <formula>BZ$8=period_selected</formula>
    </cfRule>
  </conditionalFormatting>
  <conditionalFormatting sqref="CB9:CB47">
    <cfRule type="expression" dxfId="305" priority="193">
      <formula>PercentComplete</formula>
    </cfRule>
    <cfRule type="expression" dxfId="304" priority="194">
      <formula>PercentCompleteBeyond</formula>
    </cfRule>
    <cfRule type="expression" dxfId="303" priority="195">
      <formula>Actual</formula>
    </cfRule>
    <cfRule type="expression" dxfId="302" priority="196">
      <formula>ActualBeyond</formula>
    </cfRule>
    <cfRule type="expression" dxfId="301" priority="197">
      <formula>Plan</formula>
    </cfRule>
    <cfRule type="expression" dxfId="300" priority="198">
      <formula>CB$8=period_selected</formula>
    </cfRule>
    <cfRule type="expression" dxfId="299" priority="200">
      <formula>MOD(COLUMN(),2)</formula>
    </cfRule>
    <cfRule type="expression" dxfId="298" priority="201">
      <formula>MOD(COLUMN(),2)=0</formula>
    </cfRule>
  </conditionalFormatting>
  <conditionalFormatting sqref="CB8">
    <cfRule type="expression" dxfId="297" priority="199">
      <formula>CB$8=period_selected</formula>
    </cfRule>
  </conditionalFormatting>
  <conditionalFormatting sqref="J48:BQ48">
    <cfRule type="expression" dxfId="287" priority="185">
      <formula>PercentComplete</formula>
    </cfRule>
    <cfRule type="expression" dxfId="286" priority="186">
      <formula>PercentCompleteBeyond</formula>
    </cfRule>
    <cfRule type="expression" dxfId="285" priority="187">
      <formula>Actual</formula>
    </cfRule>
    <cfRule type="expression" dxfId="284" priority="188">
      <formula>ActualBeyond</formula>
    </cfRule>
    <cfRule type="expression" dxfId="283" priority="189">
      <formula>Plan</formula>
    </cfRule>
    <cfRule type="expression" dxfId="282" priority="190">
      <formula>J$8=period_selected</formula>
    </cfRule>
    <cfRule type="expression" dxfId="281" priority="191">
      <formula>MOD(COLUMN(),2)</formula>
    </cfRule>
    <cfRule type="expression" dxfId="280" priority="192">
      <formula>MOD(COLUMN(),2)=0</formula>
    </cfRule>
  </conditionalFormatting>
  <conditionalFormatting sqref="BU48">
    <cfRule type="expression" dxfId="279" priority="177">
      <formula>PercentComplete</formula>
    </cfRule>
    <cfRule type="expression" dxfId="278" priority="178">
      <formula>PercentCompleteBeyond</formula>
    </cfRule>
    <cfRule type="expression" dxfId="277" priority="179">
      <formula>Actual</formula>
    </cfRule>
    <cfRule type="expression" dxfId="276" priority="180">
      <formula>ActualBeyond</formula>
    </cfRule>
    <cfRule type="expression" dxfId="275" priority="181">
      <formula>Plan</formula>
    </cfRule>
    <cfRule type="expression" dxfId="274" priority="182">
      <formula>BU$8=period_selected</formula>
    </cfRule>
    <cfRule type="expression" dxfId="273" priority="183">
      <formula>MOD(COLUMN(),2)</formula>
    </cfRule>
    <cfRule type="expression" dxfId="272" priority="184">
      <formula>MOD(COLUMN(),2)=0</formula>
    </cfRule>
  </conditionalFormatting>
  <conditionalFormatting sqref="BW48">
    <cfRule type="expression" dxfId="271" priority="169">
      <formula>PercentComplete</formula>
    </cfRule>
    <cfRule type="expression" dxfId="270" priority="170">
      <formula>PercentCompleteBeyond</formula>
    </cfRule>
    <cfRule type="expression" dxfId="269" priority="171">
      <formula>Actual</formula>
    </cfRule>
    <cfRule type="expression" dxfId="268" priority="172">
      <formula>ActualBeyond</formula>
    </cfRule>
    <cfRule type="expression" dxfId="267" priority="173">
      <formula>Plan</formula>
    </cfRule>
    <cfRule type="expression" dxfId="266" priority="174">
      <formula>BW$8=period_selected</formula>
    </cfRule>
    <cfRule type="expression" dxfId="265" priority="175">
      <formula>MOD(COLUMN(),2)</formula>
    </cfRule>
    <cfRule type="expression" dxfId="264" priority="176">
      <formula>MOD(COLUMN(),2)=0</formula>
    </cfRule>
  </conditionalFormatting>
  <conditionalFormatting sqref="BY48">
    <cfRule type="expression" dxfId="263" priority="161">
      <formula>PercentComplete</formula>
    </cfRule>
    <cfRule type="expression" dxfId="262" priority="162">
      <formula>PercentCompleteBeyond</formula>
    </cfRule>
    <cfRule type="expression" dxfId="261" priority="163">
      <formula>Actual</formula>
    </cfRule>
    <cfRule type="expression" dxfId="260" priority="164">
      <formula>ActualBeyond</formula>
    </cfRule>
    <cfRule type="expression" dxfId="259" priority="165">
      <formula>Plan</formula>
    </cfRule>
    <cfRule type="expression" dxfId="258" priority="166">
      <formula>BY$8=period_selected</formula>
    </cfRule>
    <cfRule type="expression" dxfId="257" priority="167">
      <formula>MOD(COLUMN(),2)</formula>
    </cfRule>
    <cfRule type="expression" dxfId="256" priority="168">
      <formula>MOD(COLUMN(),2)=0</formula>
    </cfRule>
  </conditionalFormatting>
  <conditionalFormatting sqref="CA48">
    <cfRule type="expression" dxfId="255" priority="153">
      <formula>PercentComplete</formula>
    </cfRule>
    <cfRule type="expression" dxfId="254" priority="154">
      <formula>PercentCompleteBeyond</formula>
    </cfRule>
    <cfRule type="expression" dxfId="253" priority="155">
      <formula>Actual</formula>
    </cfRule>
    <cfRule type="expression" dxfId="252" priority="156">
      <formula>ActualBeyond</formula>
    </cfRule>
    <cfRule type="expression" dxfId="251" priority="157">
      <formula>Plan</formula>
    </cfRule>
    <cfRule type="expression" dxfId="250" priority="158">
      <formula>CA$8=period_selected</formula>
    </cfRule>
    <cfRule type="expression" dxfId="249" priority="159">
      <formula>MOD(COLUMN(),2)</formula>
    </cfRule>
    <cfRule type="expression" dxfId="248" priority="160">
      <formula>MOD(COLUMN(),2)=0</formula>
    </cfRule>
  </conditionalFormatting>
  <conditionalFormatting sqref="CC48">
    <cfRule type="expression" dxfId="247" priority="145">
      <formula>PercentComplete</formula>
    </cfRule>
    <cfRule type="expression" dxfId="246" priority="146">
      <formula>PercentCompleteBeyond</formula>
    </cfRule>
    <cfRule type="expression" dxfId="245" priority="147">
      <formula>Actual</formula>
    </cfRule>
    <cfRule type="expression" dxfId="244" priority="148">
      <formula>ActualBeyond</formula>
    </cfRule>
    <cfRule type="expression" dxfId="243" priority="149">
      <formula>Plan</formula>
    </cfRule>
    <cfRule type="expression" dxfId="242" priority="150">
      <formula>CC$8=period_selected</formula>
    </cfRule>
    <cfRule type="expression" dxfId="241" priority="151">
      <formula>MOD(COLUMN(),2)</formula>
    </cfRule>
    <cfRule type="expression" dxfId="240" priority="152">
      <formula>MOD(COLUMN(),2)=0</formula>
    </cfRule>
  </conditionalFormatting>
  <conditionalFormatting sqref="BR48">
    <cfRule type="expression" dxfId="239" priority="137">
      <formula>PercentComplete</formula>
    </cfRule>
    <cfRule type="expression" dxfId="238" priority="138">
      <formula>PercentCompleteBeyond</formula>
    </cfRule>
    <cfRule type="expression" dxfId="237" priority="139">
      <formula>Actual</formula>
    </cfRule>
    <cfRule type="expression" dxfId="236" priority="140">
      <formula>ActualBeyond</formula>
    </cfRule>
    <cfRule type="expression" dxfId="235" priority="141">
      <formula>Plan</formula>
    </cfRule>
    <cfRule type="expression" dxfId="234" priority="142">
      <formula>BR$8=period_selected</formula>
    </cfRule>
    <cfRule type="expression" dxfId="233" priority="143">
      <formula>MOD(COLUMN(),2)</formula>
    </cfRule>
    <cfRule type="expression" dxfId="232" priority="144">
      <formula>MOD(COLUMN(),2)=0</formula>
    </cfRule>
  </conditionalFormatting>
  <conditionalFormatting sqref="BT48">
    <cfRule type="expression" dxfId="231" priority="129">
      <formula>PercentComplete</formula>
    </cfRule>
    <cfRule type="expression" dxfId="230" priority="130">
      <formula>PercentCompleteBeyond</formula>
    </cfRule>
    <cfRule type="expression" dxfId="229" priority="131">
      <formula>Actual</formula>
    </cfRule>
    <cfRule type="expression" dxfId="228" priority="132">
      <formula>ActualBeyond</formula>
    </cfRule>
    <cfRule type="expression" dxfId="227" priority="133">
      <formula>Plan</formula>
    </cfRule>
    <cfRule type="expression" dxfId="226" priority="134">
      <formula>BT$8=period_selected</formula>
    </cfRule>
    <cfRule type="expression" dxfId="225" priority="135">
      <formula>MOD(COLUMN(),2)</formula>
    </cfRule>
    <cfRule type="expression" dxfId="224" priority="136">
      <formula>MOD(COLUMN(),2)=0</formula>
    </cfRule>
  </conditionalFormatting>
  <conditionalFormatting sqref="BV48">
    <cfRule type="expression" dxfId="223" priority="121">
      <formula>PercentComplete</formula>
    </cfRule>
    <cfRule type="expression" dxfId="222" priority="122">
      <formula>PercentCompleteBeyond</formula>
    </cfRule>
    <cfRule type="expression" dxfId="221" priority="123">
      <formula>Actual</formula>
    </cfRule>
    <cfRule type="expression" dxfId="220" priority="124">
      <formula>ActualBeyond</formula>
    </cfRule>
    <cfRule type="expression" dxfId="219" priority="125">
      <formula>Plan</formula>
    </cfRule>
    <cfRule type="expression" dxfId="218" priority="126">
      <formula>BV$8=period_selected</formula>
    </cfRule>
    <cfRule type="expression" dxfId="217" priority="127">
      <formula>MOD(COLUMN(),2)</formula>
    </cfRule>
    <cfRule type="expression" dxfId="216" priority="128">
      <formula>MOD(COLUMN(),2)=0</formula>
    </cfRule>
  </conditionalFormatting>
  <conditionalFormatting sqref="BX48">
    <cfRule type="expression" dxfId="215" priority="113">
      <formula>PercentComplete</formula>
    </cfRule>
    <cfRule type="expression" dxfId="214" priority="114">
      <formula>PercentCompleteBeyond</formula>
    </cfRule>
    <cfRule type="expression" dxfId="213" priority="115">
      <formula>Actual</formula>
    </cfRule>
    <cfRule type="expression" dxfId="212" priority="116">
      <formula>ActualBeyond</formula>
    </cfRule>
    <cfRule type="expression" dxfId="211" priority="117">
      <formula>Plan</formula>
    </cfRule>
    <cfRule type="expression" dxfId="210" priority="118">
      <formula>BX$8=period_selected</formula>
    </cfRule>
    <cfRule type="expression" dxfId="209" priority="119">
      <formula>MOD(COLUMN(),2)</formula>
    </cfRule>
    <cfRule type="expression" dxfId="208" priority="120">
      <formula>MOD(COLUMN(),2)=0</formula>
    </cfRule>
  </conditionalFormatting>
  <conditionalFormatting sqref="BZ48">
    <cfRule type="expression" dxfId="207" priority="105">
      <formula>PercentComplete</formula>
    </cfRule>
    <cfRule type="expression" dxfId="206" priority="106">
      <formula>PercentCompleteBeyond</formula>
    </cfRule>
    <cfRule type="expression" dxfId="205" priority="107">
      <formula>Actual</formula>
    </cfRule>
    <cfRule type="expression" dxfId="204" priority="108">
      <formula>ActualBeyond</formula>
    </cfRule>
    <cfRule type="expression" dxfId="203" priority="109">
      <formula>Plan</formula>
    </cfRule>
    <cfRule type="expression" dxfId="202" priority="110">
      <formula>BZ$8=period_selected</formula>
    </cfRule>
    <cfRule type="expression" dxfId="201" priority="111">
      <formula>MOD(COLUMN(),2)</formula>
    </cfRule>
    <cfRule type="expression" dxfId="200" priority="112">
      <formula>MOD(COLUMN(),2)=0</formula>
    </cfRule>
  </conditionalFormatting>
  <conditionalFormatting sqref="CB48">
    <cfRule type="expression" dxfId="199" priority="97">
      <formula>PercentComplete</formula>
    </cfRule>
    <cfRule type="expression" dxfId="198" priority="98">
      <formula>PercentCompleteBeyond</formula>
    </cfRule>
    <cfRule type="expression" dxfId="197" priority="99">
      <formula>Actual</formula>
    </cfRule>
    <cfRule type="expression" dxfId="196" priority="100">
      <formula>ActualBeyond</formula>
    </cfRule>
    <cfRule type="expression" dxfId="195" priority="101">
      <formula>Plan</formula>
    </cfRule>
    <cfRule type="expression" dxfId="194" priority="102">
      <formula>CB$8=period_selected</formula>
    </cfRule>
    <cfRule type="expression" dxfId="193" priority="103">
      <formula>MOD(COLUMN(),2)</formula>
    </cfRule>
    <cfRule type="expression" dxfId="192" priority="104">
      <formula>MOD(COLUMN(),2)=0</formula>
    </cfRule>
  </conditionalFormatting>
  <conditionalFormatting sqref="J49:BQ49">
    <cfRule type="expression" dxfId="191" priority="89">
      <formula>PercentComplete</formula>
    </cfRule>
    <cfRule type="expression" dxfId="190" priority="90">
      <formula>PercentCompleteBeyond</formula>
    </cfRule>
    <cfRule type="expression" dxfId="189" priority="91">
      <formula>Actual</formula>
    </cfRule>
    <cfRule type="expression" dxfId="188" priority="92">
      <formula>ActualBeyond</formula>
    </cfRule>
    <cfRule type="expression" dxfId="187" priority="93">
      <formula>Plan</formula>
    </cfRule>
    <cfRule type="expression" dxfId="186" priority="94">
      <formula>J$8=period_selected</formula>
    </cfRule>
    <cfRule type="expression" dxfId="185" priority="95">
      <formula>MOD(COLUMN(),2)</formula>
    </cfRule>
    <cfRule type="expression" dxfId="184" priority="96">
      <formula>MOD(COLUMN(),2)=0</formula>
    </cfRule>
  </conditionalFormatting>
  <conditionalFormatting sqref="BU49">
    <cfRule type="expression" dxfId="183" priority="81">
      <formula>PercentComplete</formula>
    </cfRule>
    <cfRule type="expression" dxfId="182" priority="82">
      <formula>PercentCompleteBeyond</formula>
    </cfRule>
    <cfRule type="expression" dxfId="181" priority="83">
      <formula>Actual</formula>
    </cfRule>
    <cfRule type="expression" dxfId="180" priority="84">
      <formula>ActualBeyond</formula>
    </cfRule>
    <cfRule type="expression" dxfId="179" priority="85">
      <formula>Plan</formula>
    </cfRule>
    <cfRule type="expression" dxfId="178" priority="86">
      <formula>BU$8=period_selected</formula>
    </cfRule>
    <cfRule type="expression" dxfId="177" priority="87">
      <formula>MOD(COLUMN(),2)</formula>
    </cfRule>
    <cfRule type="expression" dxfId="176" priority="88">
      <formula>MOD(COLUMN(),2)=0</formula>
    </cfRule>
  </conditionalFormatting>
  <conditionalFormatting sqref="BW49">
    <cfRule type="expression" dxfId="175" priority="73">
      <formula>PercentComplete</formula>
    </cfRule>
    <cfRule type="expression" dxfId="174" priority="74">
      <formula>PercentCompleteBeyond</formula>
    </cfRule>
    <cfRule type="expression" dxfId="173" priority="75">
      <formula>Actual</formula>
    </cfRule>
    <cfRule type="expression" dxfId="172" priority="76">
      <formula>ActualBeyond</formula>
    </cfRule>
    <cfRule type="expression" dxfId="171" priority="77">
      <formula>Plan</formula>
    </cfRule>
    <cfRule type="expression" dxfId="170" priority="78">
      <formula>BW$8=period_selected</formula>
    </cfRule>
    <cfRule type="expression" dxfId="169" priority="79">
      <formula>MOD(COLUMN(),2)</formula>
    </cfRule>
    <cfRule type="expression" dxfId="168" priority="80">
      <formula>MOD(COLUMN(),2)=0</formula>
    </cfRule>
  </conditionalFormatting>
  <conditionalFormatting sqref="BY49">
    <cfRule type="expression" dxfId="167" priority="65">
      <formula>PercentComplete</formula>
    </cfRule>
    <cfRule type="expression" dxfId="166" priority="66">
      <formula>PercentCompleteBeyond</formula>
    </cfRule>
    <cfRule type="expression" dxfId="165" priority="67">
      <formula>Actual</formula>
    </cfRule>
    <cfRule type="expression" dxfId="164" priority="68">
      <formula>ActualBeyond</formula>
    </cfRule>
    <cfRule type="expression" dxfId="163" priority="69">
      <formula>Plan</formula>
    </cfRule>
    <cfRule type="expression" dxfId="162" priority="70">
      <formula>BY$8=period_selected</formula>
    </cfRule>
    <cfRule type="expression" dxfId="161" priority="71">
      <formula>MOD(COLUMN(),2)</formula>
    </cfRule>
    <cfRule type="expression" dxfId="160" priority="72">
      <formula>MOD(COLUMN(),2)=0</formula>
    </cfRule>
  </conditionalFormatting>
  <conditionalFormatting sqref="CA49">
    <cfRule type="expression" dxfId="159" priority="57">
      <formula>PercentComplete</formula>
    </cfRule>
    <cfRule type="expression" dxfId="158" priority="58">
      <formula>PercentCompleteBeyond</formula>
    </cfRule>
    <cfRule type="expression" dxfId="157" priority="59">
      <formula>Actual</formula>
    </cfRule>
    <cfRule type="expression" dxfId="156" priority="60">
      <formula>ActualBeyond</formula>
    </cfRule>
    <cfRule type="expression" dxfId="155" priority="61">
      <formula>Plan</formula>
    </cfRule>
    <cfRule type="expression" dxfId="154" priority="62">
      <formula>CA$8=period_selected</formula>
    </cfRule>
    <cfRule type="expression" dxfId="153" priority="63">
      <formula>MOD(COLUMN(),2)</formula>
    </cfRule>
    <cfRule type="expression" dxfId="152" priority="64">
      <formula>MOD(COLUMN(),2)=0</formula>
    </cfRule>
  </conditionalFormatting>
  <conditionalFormatting sqref="CC49">
    <cfRule type="expression" dxfId="151" priority="49">
      <formula>PercentComplete</formula>
    </cfRule>
    <cfRule type="expression" dxfId="150" priority="50">
      <formula>PercentCompleteBeyond</formula>
    </cfRule>
    <cfRule type="expression" dxfId="149" priority="51">
      <formula>Actual</formula>
    </cfRule>
    <cfRule type="expression" dxfId="148" priority="52">
      <formula>ActualBeyond</formula>
    </cfRule>
    <cfRule type="expression" dxfId="147" priority="53">
      <formula>Plan</formula>
    </cfRule>
    <cfRule type="expression" dxfId="146" priority="54">
      <formula>CC$8=period_selected</formula>
    </cfRule>
    <cfRule type="expression" dxfId="145" priority="55">
      <formula>MOD(COLUMN(),2)</formula>
    </cfRule>
    <cfRule type="expression" dxfId="144" priority="56">
      <formula>MOD(COLUMN(),2)=0</formula>
    </cfRule>
  </conditionalFormatting>
  <conditionalFormatting sqref="BR49">
    <cfRule type="expression" dxfId="143" priority="41">
      <formula>PercentComplete</formula>
    </cfRule>
    <cfRule type="expression" dxfId="142" priority="42">
      <formula>PercentCompleteBeyond</formula>
    </cfRule>
    <cfRule type="expression" dxfId="141" priority="43">
      <formula>Actual</formula>
    </cfRule>
    <cfRule type="expression" dxfId="140" priority="44">
      <formula>ActualBeyond</formula>
    </cfRule>
    <cfRule type="expression" dxfId="139" priority="45">
      <formula>Plan</formula>
    </cfRule>
    <cfRule type="expression" dxfId="138" priority="46">
      <formula>BR$8=period_selected</formula>
    </cfRule>
    <cfRule type="expression" dxfId="137" priority="47">
      <formula>MOD(COLUMN(),2)</formula>
    </cfRule>
    <cfRule type="expression" dxfId="136" priority="48">
      <formula>MOD(COLUMN(),2)=0</formula>
    </cfRule>
  </conditionalFormatting>
  <conditionalFormatting sqref="BT49">
    <cfRule type="expression" dxfId="135" priority="33">
      <formula>PercentComplete</formula>
    </cfRule>
    <cfRule type="expression" dxfId="134" priority="34">
      <formula>PercentCompleteBeyond</formula>
    </cfRule>
    <cfRule type="expression" dxfId="133" priority="35">
      <formula>Actual</formula>
    </cfRule>
    <cfRule type="expression" dxfId="132" priority="36">
      <formula>ActualBeyond</formula>
    </cfRule>
    <cfRule type="expression" dxfId="131" priority="37">
      <formula>Plan</formula>
    </cfRule>
    <cfRule type="expression" dxfId="130" priority="38">
      <formula>BT$8=period_selected</formula>
    </cfRule>
    <cfRule type="expression" dxfId="129" priority="39">
      <formula>MOD(COLUMN(),2)</formula>
    </cfRule>
    <cfRule type="expression" dxfId="128" priority="40">
      <formula>MOD(COLUMN(),2)=0</formula>
    </cfRule>
  </conditionalFormatting>
  <conditionalFormatting sqref="BV49">
    <cfRule type="expression" dxfId="127" priority="25">
      <formula>PercentComplete</formula>
    </cfRule>
    <cfRule type="expression" dxfId="126" priority="26">
      <formula>PercentCompleteBeyond</formula>
    </cfRule>
    <cfRule type="expression" dxfId="125" priority="27">
      <formula>Actual</formula>
    </cfRule>
    <cfRule type="expression" dxfId="124" priority="28">
      <formula>ActualBeyond</formula>
    </cfRule>
    <cfRule type="expression" dxfId="123" priority="29">
      <formula>Plan</formula>
    </cfRule>
    <cfRule type="expression" dxfId="122" priority="30">
      <formula>BV$8=period_selected</formula>
    </cfRule>
    <cfRule type="expression" dxfId="121" priority="31">
      <formula>MOD(COLUMN(),2)</formula>
    </cfRule>
    <cfRule type="expression" dxfId="120" priority="32">
      <formula>MOD(COLUMN(),2)=0</formula>
    </cfRule>
  </conditionalFormatting>
  <conditionalFormatting sqref="BX49">
    <cfRule type="expression" dxfId="119" priority="17">
      <formula>PercentComplete</formula>
    </cfRule>
    <cfRule type="expression" dxfId="118" priority="18">
      <formula>PercentCompleteBeyond</formula>
    </cfRule>
    <cfRule type="expression" dxfId="117" priority="19">
      <formula>Actual</formula>
    </cfRule>
    <cfRule type="expression" dxfId="116" priority="20">
      <formula>ActualBeyond</formula>
    </cfRule>
    <cfRule type="expression" dxfId="115" priority="21">
      <formula>Plan</formula>
    </cfRule>
    <cfRule type="expression" dxfId="114" priority="22">
      <formula>BX$8=period_selected</formula>
    </cfRule>
    <cfRule type="expression" dxfId="113" priority="23">
      <formula>MOD(COLUMN(),2)</formula>
    </cfRule>
    <cfRule type="expression" dxfId="112" priority="24">
      <formula>MOD(COLUMN(),2)=0</formula>
    </cfRule>
  </conditionalFormatting>
  <conditionalFormatting sqref="BZ49">
    <cfRule type="expression" dxfId="111" priority="9">
      <formula>PercentComplete</formula>
    </cfRule>
    <cfRule type="expression" dxfId="110" priority="10">
      <formula>PercentCompleteBeyond</formula>
    </cfRule>
    <cfRule type="expression" dxfId="109" priority="11">
      <formula>Actual</formula>
    </cfRule>
    <cfRule type="expression" dxfId="108" priority="12">
      <formula>ActualBeyond</formula>
    </cfRule>
    <cfRule type="expression" dxfId="107" priority="13">
      <formula>Plan</formula>
    </cfRule>
    <cfRule type="expression" dxfId="106" priority="14">
      <formula>BZ$8=period_selected</formula>
    </cfRule>
    <cfRule type="expression" dxfId="105" priority="15">
      <formula>MOD(COLUMN(),2)</formula>
    </cfRule>
    <cfRule type="expression" dxfId="104" priority="16">
      <formula>MOD(COLUMN(),2)=0</formula>
    </cfRule>
  </conditionalFormatting>
  <conditionalFormatting sqref="CB49">
    <cfRule type="expression" dxfId="103" priority="1">
      <formula>PercentComplete</formula>
    </cfRule>
    <cfRule type="expression" dxfId="102" priority="2">
      <formula>PercentCompleteBeyond</formula>
    </cfRule>
    <cfRule type="expression" dxfId="101" priority="3">
      <formula>Actual</formula>
    </cfRule>
    <cfRule type="expression" dxfId="100" priority="4">
      <formula>ActualBeyond</formula>
    </cfRule>
    <cfRule type="expression" dxfId="99" priority="5">
      <formula>Plan</formula>
    </cfRule>
    <cfRule type="expression" dxfId="98" priority="6">
      <formula>CB$8=period_selected</formula>
    </cfRule>
    <cfRule type="expression" dxfId="97" priority="7">
      <formula>MOD(COLUMN(),2)</formula>
    </cfRule>
    <cfRule type="expression" dxfId="96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3" workbookViewId="0">
      <selection activeCell="E46" sqref="E46"/>
    </sheetView>
  </sheetViews>
  <sheetFormatPr defaultRowHeight="15" x14ac:dyDescent="0.25"/>
  <cols>
    <col min="2" max="2" width="12.5" style="19" customWidth="1"/>
    <col min="3" max="3" width="28.75" customWidth="1"/>
    <col min="4" max="4" width="17.25" style="19" customWidth="1"/>
    <col min="5" max="5" width="11.25" style="19" customWidth="1"/>
    <col min="6" max="6" width="17.25" style="19" customWidth="1"/>
    <col min="7" max="8" width="13.375" style="19" customWidth="1"/>
  </cols>
  <sheetData>
    <row r="1" spans="1:10" x14ac:dyDescent="0.25">
      <c r="A1" s="19" t="s">
        <v>67</v>
      </c>
      <c r="B1" s="19" t="s">
        <v>13</v>
      </c>
      <c r="C1" t="s">
        <v>14</v>
      </c>
      <c r="D1" s="19" t="s">
        <v>15</v>
      </c>
      <c r="E1" s="19" t="s">
        <v>70</v>
      </c>
      <c r="F1" s="19" t="s">
        <v>68</v>
      </c>
      <c r="G1" s="19" t="s">
        <v>16</v>
      </c>
      <c r="H1" s="19" t="s">
        <v>80</v>
      </c>
      <c r="I1" s="19" t="s">
        <v>65</v>
      </c>
      <c r="J1" s="19" t="s">
        <v>66</v>
      </c>
    </row>
    <row r="2" spans="1:10" x14ac:dyDescent="0.25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71</v>
      </c>
      <c r="G2" s="20">
        <v>41929</v>
      </c>
      <c r="H2" s="24">
        <f ca="1">IF(EXACT( E2, Pickers!$B$5), "done", _xlfn.DAYS(  G2, TODAY() ) )</f>
        <v>-7</v>
      </c>
      <c r="I2" s="21">
        <f t="shared" ref="I2:I42" si="0">_xlfn.DAYS( G2, DATE(2014, 10, 10))</f>
        <v>7</v>
      </c>
      <c r="J2" s="21">
        <v>1</v>
      </c>
    </row>
    <row r="3" spans="1:10" x14ac:dyDescent="0.25">
      <c r="A3">
        <f t="shared" ref="A3:A42" si="1">ROW() -1</f>
        <v>2</v>
      </c>
      <c r="B3" s="19" t="s">
        <v>17</v>
      </c>
      <c r="C3" t="s">
        <v>20</v>
      </c>
      <c r="D3" s="19" t="s">
        <v>19</v>
      </c>
      <c r="E3" s="19" t="s">
        <v>73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25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73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25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71</v>
      </c>
      <c r="G5" s="20">
        <v>41936</v>
      </c>
      <c r="H5" s="24">
        <f ca="1">IF(EXACT( E5, Pickers!$B$5), "done", _xlfn.DAYS(  G5, TODAY() ) )</f>
        <v>0</v>
      </c>
      <c r="I5" s="21">
        <f t="shared" si="0"/>
        <v>14</v>
      </c>
      <c r="J5" s="21">
        <f t="shared" ref="J5:J42" si="2">(I5-7) - (MOD(I5,7))</f>
        <v>7</v>
      </c>
    </row>
    <row r="6" spans="1:10" x14ac:dyDescent="0.25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71</v>
      </c>
      <c r="G6" s="20">
        <v>41936</v>
      </c>
      <c r="H6" s="24">
        <f ca="1">IF(EXACT( E6, Pickers!$B$5), "done", _xlfn.DAYS(  G6, TODAY() ) )</f>
        <v>0</v>
      </c>
      <c r="I6" s="21">
        <f t="shared" si="0"/>
        <v>14</v>
      </c>
      <c r="J6" s="21">
        <f t="shared" si="2"/>
        <v>7</v>
      </c>
    </row>
    <row r="7" spans="1:10" x14ac:dyDescent="0.25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73</v>
      </c>
      <c r="G7" s="20">
        <v>41936</v>
      </c>
      <c r="H7" s="24" t="str">
        <f ca="1">IF(EXACT( E7, Pickers!$B$5), "done", _xlfn.DAYS(  G7, TODAY() ) )</f>
        <v>done</v>
      </c>
      <c r="I7" s="21">
        <f t="shared" si="0"/>
        <v>14</v>
      </c>
      <c r="J7" s="21">
        <f t="shared" si="2"/>
        <v>7</v>
      </c>
    </row>
    <row r="8" spans="1:10" x14ac:dyDescent="0.25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72</v>
      </c>
      <c r="G8" s="20">
        <v>41943</v>
      </c>
      <c r="H8" s="24">
        <f ca="1">IF(EXACT( E8, Pickers!$B$5), "done", _xlfn.DAYS(  G8, TODAY() ) )</f>
        <v>7</v>
      </c>
      <c r="I8" s="21">
        <f t="shared" si="0"/>
        <v>21</v>
      </c>
      <c r="J8" s="21">
        <f t="shared" si="2"/>
        <v>14</v>
      </c>
    </row>
    <row r="9" spans="1:10" x14ac:dyDescent="0.25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72</v>
      </c>
      <c r="G9" s="20">
        <v>41943</v>
      </c>
      <c r="H9" s="24">
        <f ca="1">IF(EXACT( E9, Pickers!$B$5), "done", _xlfn.DAYS(  G9, TODAY() ) )</f>
        <v>7</v>
      </c>
      <c r="I9" s="21">
        <f t="shared" si="0"/>
        <v>21</v>
      </c>
      <c r="J9" s="21">
        <f t="shared" si="2"/>
        <v>14</v>
      </c>
    </row>
    <row r="10" spans="1:10" x14ac:dyDescent="0.25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72</v>
      </c>
      <c r="G10" s="20">
        <v>41943</v>
      </c>
      <c r="H10" s="24">
        <f ca="1">IF(EXACT( E10, Pickers!$B$5), "done", _xlfn.DAYS(  G10, TODAY() ) )</f>
        <v>7</v>
      </c>
      <c r="I10" s="21">
        <f t="shared" si="0"/>
        <v>21</v>
      </c>
      <c r="J10" s="21">
        <f t="shared" si="2"/>
        <v>14</v>
      </c>
    </row>
    <row r="11" spans="1:10" x14ac:dyDescent="0.25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72</v>
      </c>
      <c r="G11" s="20">
        <v>41950</v>
      </c>
      <c r="H11" s="24">
        <f ca="1">IF(EXACT( E11, Pickers!$B$5), "done", _xlfn.DAYS(  G11, TODAY() ) )</f>
        <v>14</v>
      </c>
      <c r="I11" s="21">
        <f t="shared" si="0"/>
        <v>28</v>
      </c>
      <c r="J11" s="21">
        <f t="shared" si="2"/>
        <v>21</v>
      </c>
    </row>
    <row r="12" spans="1:10" x14ac:dyDescent="0.25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72</v>
      </c>
      <c r="G12" s="20">
        <v>41950</v>
      </c>
      <c r="H12" s="24">
        <f ca="1">IF(EXACT( E12, Pickers!$B$5), "done", _xlfn.DAYS(  G12, TODAY() ) )</f>
        <v>14</v>
      </c>
      <c r="I12" s="21">
        <f t="shared" si="0"/>
        <v>28</v>
      </c>
      <c r="J12" s="21">
        <f t="shared" si="2"/>
        <v>21</v>
      </c>
    </row>
    <row r="13" spans="1:10" x14ac:dyDescent="0.25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72</v>
      </c>
      <c r="G13" s="20">
        <v>41950</v>
      </c>
      <c r="H13" s="24">
        <f ca="1">IF(EXACT( E13, Pickers!$B$5), "done", _xlfn.DAYS(  G13, TODAY() ) )</f>
        <v>14</v>
      </c>
      <c r="I13" s="21">
        <f t="shared" si="0"/>
        <v>28</v>
      </c>
      <c r="J13" s="21">
        <f t="shared" si="2"/>
        <v>21</v>
      </c>
    </row>
    <row r="14" spans="1:10" x14ac:dyDescent="0.25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72</v>
      </c>
      <c r="G14" s="20">
        <v>41957</v>
      </c>
      <c r="H14" s="24">
        <f ca="1">IF(EXACT( E14, Pickers!$B$5), "done", _xlfn.DAYS(  G14, TODAY() ) )</f>
        <v>21</v>
      </c>
      <c r="I14" s="21">
        <f t="shared" si="0"/>
        <v>35</v>
      </c>
      <c r="J14" s="21">
        <f t="shared" si="2"/>
        <v>28</v>
      </c>
    </row>
    <row r="15" spans="1:10" x14ac:dyDescent="0.25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72</v>
      </c>
      <c r="G15" s="20">
        <v>41957</v>
      </c>
      <c r="H15" s="24">
        <f ca="1">IF(EXACT( E15, Pickers!$B$5), "done", _xlfn.DAYS(  G15, TODAY() ) )</f>
        <v>21</v>
      </c>
      <c r="I15" s="21">
        <f t="shared" si="0"/>
        <v>35</v>
      </c>
      <c r="J15" s="21">
        <f t="shared" si="2"/>
        <v>28</v>
      </c>
    </row>
    <row r="16" spans="1:10" x14ac:dyDescent="0.25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72</v>
      </c>
      <c r="F16" s="23"/>
      <c r="G16" s="20">
        <v>41973</v>
      </c>
      <c r="H16" s="24">
        <f ca="1">IF(EXACT( E16, Pickers!$B$5), "done", _xlfn.DAYS(  G16, TODAY() ) )</f>
        <v>37</v>
      </c>
      <c r="I16" s="21">
        <f t="shared" si="0"/>
        <v>51</v>
      </c>
      <c r="J16" s="21">
        <f t="shared" si="2"/>
        <v>42</v>
      </c>
    </row>
    <row r="17" spans="1:10" x14ac:dyDescent="0.25">
      <c r="A17">
        <f t="shared" si="1"/>
        <v>16</v>
      </c>
      <c r="B17" s="19" t="s">
        <v>17</v>
      </c>
      <c r="C17" t="s">
        <v>69</v>
      </c>
      <c r="D17" s="19" t="s">
        <v>19</v>
      </c>
      <c r="E17" s="19" t="s">
        <v>72</v>
      </c>
      <c r="F17" s="23"/>
      <c r="G17" s="20">
        <v>41978</v>
      </c>
      <c r="H17" s="24">
        <f ca="1">IF(EXACT( E17, Pickers!$B$5), "done", _xlfn.DAYS(  G17, TODAY() ) )</f>
        <v>42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25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73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25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71</v>
      </c>
      <c r="G19" s="20">
        <v>41936</v>
      </c>
      <c r="H19" s="24">
        <f ca="1">IF(EXACT( E19, Pickers!$B$5), "done", _xlfn.DAYS(  G19, TODAY() ) )</f>
        <v>0</v>
      </c>
      <c r="I19" s="21">
        <f t="shared" si="0"/>
        <v>14</v>
      </c>
      <c r="J19" s="21">
        <f t="shared" si="2"/>
        <v>7</v>
      </c>
    </row>
    <row r="20" spans="1:10" x14ac:dyDescent="0.25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72</v>
      </c>
      <c r="G20" s="20">
        <v>41943</v>
      </c>
      <c r="H20" s="24">
        <f ca="1">IF(EXACT( E20, Pickers!$B$5), "done", _xlfn.DAYS(  G20, TODAY() ) )</f>
        <v>7</v>
      </c>
      <c r="I20" s="21">
        <f t="shared" si="0"/>
        <v>21</v>
      </c>
      <c r="J20" s="21">
        <f t="shared" si="2"/>
        <v>14</v>
      </c>
    </row>
    <row r="21" spans="1:10" x14ac:dyDescent="0.25">
      <c r="A21">
        <f t="shared" si="1"/>
        <v>20</v>
      </c>
      <c r="B21" s="19" t="s">
        <v>34</v>
      </c>
      <c r="C21" t="s">
        <v>75</v>
      </c>
      <c r="D21" s="19" t="s">
        <v>40</v>
      </c>
      <c r="E21" s="19" t="s">
        <v>71</v>
      </c>
      <c r="G21" s="20">
        <v>41936</v>
      </c>
      <c r="H21" s="24">
        <f ca="1">IF(EXACT( E21, Pickers!$B$5), "done", _xlfn.DAYS(  G21, TODAY() ) )</f>
        <v>0</v>
      </c>
      <c r="I21" s="21">
        <f t="shared" si="0"/>
        <v>14</v>
      </c>
      <c r="J21" s="21">
        <f t="shared" si="2"/>
        <v>7</v>
      </c>
    </row>
    <row r="22" spans="1:10" x14ac:dyDescent="0.25">
      <c r="A22">
        <f t="shared" si="1"/>
        <v>21</v>
      </c>
      <c r="B22" s="19" t="s">
        <v>34</v>
      </c>
      <c r="C22" t="s">
        <v>76</v>
      </c>
      <c r="D22" s="19" t="s">
        <v>40</v>
      </c>
      <c r="E22" s="19" t="s">
        <v>72</v>
      </c>
      <c r="G22" s="20">
        <v>41943</v>
      </c>
      <c r="H22" s="24">
        <f ca="1">IF(EXACT( E22, Pickers!$B$5), "done", _xlfn.DAYS(  G22, TODAY() ) )</f>
        <v>7</v>
      </c>
      <c r="I22" s="21">
        <f t="shared" si="0"/>
        <v>21</v>
      </c>
      <c r="J22" s="21">
        <f t="shared" si="2"/>
        <v>14</v>
      </c>
    </row>
    <row r="23" spans="1:10" x14ac:dyDescent="0.25">
      <c r="A23">
        <f t="shared" si="1"/>
        <v>22</v>
      </c>
      <c r="B23" s="19" t="s">
        <v>34</v>
      </c>
      <c r="C23" t="s">
        <v>77</v>
      </c>
      <c r="D23" s="19" t="s">
        <v>40</v>
      </c>
      <c r="E23" s="19" t="s">
        <v>72</v>
      </c>
      <c r="G23" s="20">
        <v>41950</v>
      </c>
      <c r="H23" s="24">
        <f ca="1">IF(EXACT( E23, Pickers!$B$5), "done", _xlfn.DAYS(  G23, TODAY() ) )</f>
        <v>14</v>
      </c>
      <c r="I23" s="21">
        <f t="shared" si="0"/>
        <v>28</v>
      </c>
      <c r="J23" s="21">
        <f t="shared" si="2"/>
        <v>21</v>
      </c>
    </row>
    <row r="24" spans="1:10" x14ac:dyDescent="0.25">
      <c r="A24">
        <f t="shared" si="1"/>
        <v>23</v>
      </c>
      <c r="B24" s="19" t="s">
        <v>34</v>
      </c>
      <c r="C24" t="s">
        <v>79</v>
      </c>
      <c r="D24" s="19" t="s">
        <v>40</v>
      </c>
      <c r="E24" s="19" t="s">
        <v>72</v>
      </c>
      <c r="G24" s="20">
        <v>41950</v>
      </c>
      <c r="H24" s="24">
        <f ca="1">IF(EXACT( E24, Pickers!$B$5), "done", _xlfn.DAYS(  G24, TODAY() ) )</f>
        <v>14</v>
      </c>
      <c r="I24" s="21">
        <f t="shared" si="0"/>
        <v>28</v>
      </c>
      <c r="J24" s="21">
        <f t="shared" si="2"/>
        <v>21</v>
      </c>
    </row>
    <row r="25" spans="1:10" x14ac:dyDescent="0.25">
      <c r="A25">
        <f t="shared" si="1"/>
        <v>24</v>
      </c>
      <c r="B25" s="19" t="s">
        <v>34</v>
      </c>
      <c r="C25" t="s">
        <v>41</v>
      </c>
      <c r="D25" s="19" t="s">
        <v>40</v>
      </c>
      <c r="E25" s="19" t="s">
        <v>72</v>
      </c>
      <c r="G25" s="20">
        <v>41957</v>
      </c>
      <c r="H25" s="24">
        <f ca="1">IF(EXACT( E25, Pickers!$B$5), "done", _xlfn.DAYS(  G25, TODAY() ) )</f>
        <v>21</v>
      </c>
      <c r="I25" s="21">
        <f t="shared" si="0"/>
        <v>35</v>
      </c>
      <c r="J25" s="21">
        <f t="shared" si="2"/>
        <v>28</v>
      </c>
    </row>
    <row r="26" spans="1:10" x14ac:dyDescent="0.25">
      <c r="A26">
        <f t="shared" si="1"/>
        <v>25</v>
      </c>
      <c r="B26" s="19" t="s">
        <v>34</v>
      </c>
      <c r="C26" t="s">
        <v>42</v>
      </c>
      <c r="D26" s="19" t="s">
        <v>40</v>
      </c>
      <c r="E26" s="19" t="s">
        <v>72</v>
      </c>
      <c r="G26" s="20">
        <v>41964</v>
      </c>
      <c r="H26" s="24">
        <f ca="1">IF(EXACT( E26, Pickers!$B$5), "done", _xlfn.DAYS(  G26, TODAY() ) )</f>
        <v>28</v>
      </c>
      <c r="I26" s="21">
        <f t="shared" si="0"/>
        <v>42</v>
      </c>
      <c r="J26" s="21">
        <f t="shared" si="2"/>
        <v>35</v>
      </c>
    </row>
    <row r="27" spans="1:10" x14ac:dyDescent="0.25">
      <c r="A27">
        <f t="shared" si="1"/>
        <v>26</v>
      </c>
      <c r="B27" s="19" t="s">
        <v>34</v>
      </c>
      <c r="C27" t="s">
        <v>43</v>
      </c>
      <c r="D27" s="19" t="s">
        <v>40</v>
      </c>
      <c r="E27" s="19" t="s">
        <v>72</v>
      </c>
      <c r="G27" s="20">
        <v>41964</v>
      </c>
      <c r="H27" s="24">
        <f ca="1">IF(EXACT( E27, Pickers!$B$5), "done", _xlfn.DAYS(  G27, TODAY() ) )</f>
        <v>28</v>
      </c>
      <c r="I27" s="21">
        <f t="shared" si="0"/>
        <v>42</v>
      </c>
      <c r="J27" s="21">
        <f t="shared" si="2"/>
        <v>35</v>
      </c>
    </row>
    <row r="28" spans="1:10" x14ac:dyDescent="0.25">
      <c r="A28">
        <f t="shared" si="1"/>
        <v>27</v>
      </c>
      <c r="B28" s="19" t="s">
        <v>34</v>
      </c>
      <c r="C28" t="s">
        <v>44</v>
      </c>
      <c r="D28" s="19" t="s">
        <v>40</v>
      </c>
      <c r="E28" s="19" t="s">
        <v>72</v>
      </c>
      <c r="G28" s="20">
        <v>41964</v>
      </c>
      <c r="H28" s="24">
        <f ca="1">IF(EXACT( E28, Pickers!$B$5), "done", _xlfn.DAYS(  G28, TODAY() ) )</f>
        <v>28</v>
      </c>
      <c r="I28" s="21">
        <f t="shared" si="0"/>
        <v>42</v>
      </c>
      <c r="J28" s="21">
        <f t="shared" si="2"/>
        <v>35</v>
      </c>
    </row>
    <row r="29" spans="1:10" x14ac:dyDescent="0.25">
      <c r="A29">
        <f t="shared" si="1"/>
        <v>28</v>
      </c>
      <c r="B29" s="19" t="s">
        <v>34</v>
      </c>
      <c r="C29" t="s">
        <v>78</v>
      </c>
      <c r="D29" s="19" t="s">
        <v>40</v>
      </c>
      <c r="E29" s="19" t="s">
        <v>72</v>
      </c>
      <c r="G29" s="20">
        <v>41970</v>
      </c>
      <c r="H29" s="24">
        <f ca="1">IF(EXACT( E29, Pickers!$B$5), "done", _xlfn.DAYS(  G29, TODAY() ) )</f>
        <v>34</v>
      </c>
      <c r="I29" s="21">
        <f t="shared" si="0"/>
        <v>48</v>
      </c>
      <c r="J29" s="21">
        <f t="shared" si="2"/>
        <v>35</v>
      </c>
    </row>
    <row r="30" spans="1:10" x14ac:dyDescent="0.25">
      <c r="A30">
        <f t="shared" si="1"/>
        <v>29</v>
      </c>
      <c r="B30" s="19" t="s">
        <v>45</v>
      </c>
      <c r="C30" t="s">
        <v>46</v>
      </c>
      <c r="D30" s="19" t="s">
        <v>38</v>
      </c>
      <c r="E30" s="19" t="s">
        <v>72</v>
      </c>
      <c r="G30" s="20">
        <v>41943</v>
      </c>
      <c r="H30" s="24">
        <f ca="1">IF(EXACT( E30, Pickers!$B$5), "done", _xlfn.DAYS(  G30, TODAY() ) )</f>
        <v>7</v>
      </c>
      <c r="I30" s="21">
        <f t="shared" si="0"/>
        <v>21</v>
      </c>
      <c r="J30" s="21">
        <f t="shared" si="2"/>
        <v>14</v>
      </c>
    </row>
    <row r="31" spans="1:10" x14ac:dyDescent="0.25">
      <c r="A31">
        <f t="shared" si="1"/>
        <v>30</v>
      </c>
      <c r="B31" s="19" t="s">
        <v>45</v>
      </c>
      <c r="C31" t="s">
        <v>47</v>
      </c>
      <c r="D31" s="19" t="s">
        <v>38</v>
      </c>
      <c r="E31" s="19" t="s">
        <v>72</v>
      </c>
      <c r="G31" s="20">
        <v>41962</v>
      </c>
      <c r="H31" s="24">
        <f ca="1">IF(EXACT( E31, Pickers!$B$5), "done", _xlfn.DAYS(  G31, TODAY() ) )</f>
        <v>26</v>
      </c>
      <c r="I31" s="21">
        <f t="shared" si="0"/>
        <v>40</v>
      </c>
      <c r="J31" s="21">
        <f t="shared" si="2"/>
        <v>28</v>
      </c>
    </row>
    <row r="32" spans="1:10" x14ac:dyDescent="0.25">
      <c r="A32">
        <f t="shared" si="1"/>
        <v>31</v>
      </c>
      <c r="B32" s="19" t="s">
        <v>45</v>
      </c>
      <c r="C32" t="s">
        <v>48</v>
      </c>
      <c r="D32" s="19" t="s">
        <v>49</v>
      </c>
      <c r="E32" s="19" t="s">
        <v>73</v>
      </c>
      <c r="G32" s="20">
        <v>41927</v>
      </c>
      <c r="H32" s="24" t="str">
        <f ca="1">IF(EXACT( E32, Pickers!$B$5), "done", _xlfn.DAYS(  G32, TODAY() ) )</f>
        <v>done</v>
      </c>
      <c r="I32" s="21">
        <f t="shared" si="0"/>
        <v>5</v>
      </c>
      <c r="J32" s="21">
        <v>1</v>
      </c>
    </row>
    <row r="33" spans="1:10" x14ac:dyDescent="0.25">
      <c r="A33">
        <f t="shared" si="1"/>
        <v>32</v>
      </c>
      <c r="B33" s="19" t="s">
        <v>45</v>
      </c>
      <c r="C33" t="s">
        <v>74</v>
      </c>
      <c r="D33" s="19" t="s">
        <v>51</v>
      </c>
      <c r="E33" s="19" t="s">
        <v>73</v>
      </c>
      <c r="G33" s="20">
        <v>41936</v>
      </c>
      <c r="H33" s="24" t="str">
        <f ca="1">IF(EXACT( E33, Pickers!$B$5), "done", _xlfn.DAYS(  G33, TODAY() ) )</f>
        <v>done</v>
      </c>
      <c r="I33" s="21">
        <f t="shared" si="0"/>
        <v>14</v>
      </c>
      <c r="J33" s="21">
        <f t="shared" si="2"/>
        <v>7</v>
      </c>
    </row>
    <row r="34" spans="1:10" x14ac:dyDescent="0.25">
      <c r="A34">
        <f t="shared" si="1"/>
        <v>33</v>
      </c>
      <c r="B34" s="19" t="s">
        <v>45</v>
      </c>
      <c r="C34" t="s">
        <v>50</v>
      </c>
      <c r="D34" s="19" t="s">
        <v>51</v>
      </c>
      <c r="E34" s="19" t="s">
        <v>71</v>
      </c>
      <c r="G34" s="20">
        <v>41993</v>
      </c>
      <c r="H34" s="24">
        <f ca="1">IF(EXACT( E34, Pickers!$B$5), "done", _xlfn.DAYS(  G34, TODAY() ) )</f>
        <v>57</v>
      </c>
      <c r="I34" s="21">
        <f t="shared" si="0"/>
        <v>71</v>
      </c>
      <c r="J34" s="21">
        <f t="shared" si="2"/>
        <v>63</v>
      </c>
    </row>
    <row r="35" spans="1:10" x14ac:dyDescent="0.25">
      <c r="A35">
        <f t="shared" si="1"/>
        <v>34</v>
      </c>
      <c r="B35" s="19" t="s">
        <v>45</v>
      </c>
      <c r="C35" t="s">
        <v>52</v>
      </c>
      <c r="D35" s="19" t="s">
        <v>51</v>
      </c>
      <c r="E35" s="19" t="s">
        <v>72</v>
      </c>
      <c r="G35" s="20">
        <v>41993</v>
      </c>
      <c r="H35" s="24">
        <f ca="1">IF(EXACT( E35, Pickers!$B$5), "done", _xlfn.DAYS(  G35, TODAY() ) )</f>
        <v>57</v>
      </c>
      <c r="I35" s="21">
        <f t="shared" si="0"/>
        <v>71</v>
      </c>
      <c r="J35" s="21">
        <f t="shared" si="2"/>
        <v>63</v>
      </c>
    </row>
    <row r="36" spans="1:10" x14ac:dyDescent="0.25">
      <c r="A36">
        <f t="shared" si="1"/>
        <v>35</v>
      </c>
      <c r="B36" s="19" t="s">
        <v>45</v>
      </c>
      <c r="C36" t="s">
        <v>53</v>
      </c>
      <c r="D36" s="19" t="s">
        <v>38</v>
      </c>
      <c r="E36" s="19" t="s">
        <v>72</v>
      </c>
      <c r="G36" s="20">
        <v>41943</v>
      </c>
      <c r="H36" s="24">
        <f ca="1">IF(EXACT( E36, Pickers!$B$5), "done", _xlfn.DAYS(  G36, TODAY() ) )</f>
        <v>7</v>
      </c>
      <c r="I36" s="21">
        <f t="shared" si="0"/>
        <v>21</v>
      </c>
      <c r="J36" s="21">
        <f t="shared" si="2"/>
        <v>14</v>
      </c>
    </row>
    <row r="37" spans="1:10" x14ac:dyDescent="0.25">
      <c r="A37">
        <f t="shared" si="1"/>
        <v>36</v>
      </c>
      <c r="B37" s="19" t="s">
        <v>45</v>
      </c>
      <c r="C37" t="s">
        <v>54</v>
      </c>
      <c r="D37" s="19" t="s">
        <v>38</v>
      </c>
      <c r="E37" s="19" t="s">
        <v>72</v>
      </c>
      <c r="G37" s="20">
        <v>41962</v>
      </c>
      <c r="H37" s="24">
        <f ca="1">IF(EXACT( E37, Pickers!$B$5), "done", _xlfn.DAYS(  G37, TODAY() ) )</f>
        <v>26</v>
      </c>
      <c r="I37" s="21">
        <f t="shared" si="0"/>
        <v>40</v>
      </c>
      <c r="J37" s="21">
        <f t="shared" si="2"/>
        <v>28</v>
      </c>
    </row>
    <row r="38" spans="1:10" x14ac:dyDescent="0.25">
      <c r="A38">
        <f t="shared" si="1"/>
        <v>37</v>
      </c>
      <c r="B38" s="19" t="s">
        <v>45</v>
      </c>
      <c r="C38" t="s">
        <v>55</v>
      </c>
      <c r="D38" s="19" t="s">
        <v>38</v>
      </c>
      <c r="E38" s="19" t="s">
        <v>72</v>
      </c>
      <c r="G38" s="20">
        <v>41969</v>
      </c>
      <c r="H38" s="24">
        <f ca="1">IF(EXACT( E38, Pickers!$B$5), "done", _xlfn.DAYS(  G38, TODAY() ) )</f>
        <v>33</v>
      </c>
      <c r="I38" s="21">
        <f t="shared" si="0"/>
        <v>47</v>
      </c>
      <c r="J38" s="21">
        <f t="shared" si="2"/>
        <v>35</v>
      </c>
    </row>
    <row r="39" spans="1:10" x14ac:dyDescent="0.25">
      <c r="A39">
        <f t="shared" si="1"/>
        <v>38</v>
      </c>
      <c r="B39" s="19" t="s">
        <v>45</v>
      </c>
      <c r="C39" t="s">
        <v>56</v>
      </c>
      <c r="D39" s="19" t="s">
        <v>57</v>
      </c>
      <c r="E39" s="19" t="s">
        <v>72</v>
      </c>
      <c r="G39" s="20">
        <v>41981</v>
      </c>
      <c r="H39" s="24">
        <f ca="1">IF(EXACT( E39, Pickers!$B$5), "done", _xlfn.DAYS(  G39, TODAY() ) )</f>
        <v>45</v>
      </c>
      <c r="I39" s="21">
        <f t="shared" si="0"/>
        <v>59</v>
      </c>
      <c r="J39" s="21">
        <f t="shared" si="2"/>
        <v>49</v>
      </c>
    </row>
    <row r="40" spans="1:10" x14ac:dyDescent="0.25">
      <c r="A40">
        <f t="shared" si="1"/>
        <v>39</v>
      </c>
      <c r="B40" s="19" t="s">
        <v>58</v>
      </c>
      <c r="C40" t="s">
        <v>59</v>
      </c>
      <c r="D40" s="19" t="s">
        <v>38</v>
      </c>
      <c r="E40" s="19" t="s">
        <v>72</v>
      </c>
      <c r="G40" s="20">
        <v>41962</v>
      </c>
      <c r="H40" s="24">
        <f ca="1">IF(EXACT( E40, Pickers!$B$5), "done", _xlfn.DAYS(  G40, TODAY() ) )</f>
        <v>26</v>
      </c>
      <c r="I40" s="21">
        <f t="shared" si="0"/>
        <v>40</v>
      </c>
      <c r="J40" s="21">
        <f t="shared" si="2"/>
        <v>28</v>
      </c>
    </row>
    <row r="41" spans="1:10" x14ac:dyDescent="0.25">
      <c r="A41">
        <f t="shared" si="1"/>
        <v>40</v>
      </c>
      <c r="B41" s="19" t="s">
        <v>58</v>
      </c>
      <c r="C41" t="s">
        <v>60</v>
      </c>
      <c r="D41" s="19" t="s">
        <v>57</v>
      </c>
      <c r="E41" s="19" t="s">
        <v>72</v>
      </c>
      <c r="G41" s="20">
        <v>41969</v>
      </c>
      <c r="H41" s="24">
        <f ca="1">IF(EXACT( E41, Pickers!$B$5), "done", _xlfn.DAYS(  G41, TODAY() ) )</f>
        <v>33</v>
      </c>
      <c r="I41" s="21">
        <f t="shared" si="0"/>
        <v>47</v>
      </c>
      <c r="J41" s="21">
        <f t="shared" si="2"/>
        <v>35</v>
      </c>
    </row>
    <row r="42" spans="1:10" x14ac:dyDescent="0.25">
      <c r="A42">
        <f t="shared" si="1"/>
        <v>41</v>
      </c>
      <c r="B42" s="19" t="s">
        <v>58</v>
      </c>
      <c r="C42" t="s">
        <v>61</v>
      </c>
      <c r="D42" s="19" t="s">
        <v>38</v>
      </c>
      <c r="E42" s="19" t="s">
        <v>72</v>
      </c>
      <c r="G42" s="19" t="s">
        <v>62</v>
      </c>
      <c r="H42" s="24" t="e">
        <f ca="1">IF(EXACT( E42, Pickers!$B$5), "done", _xlfn.DAYS(  G42, TODAY() ) )</f>
        <v>#VALUE!</v>
      </c>
      <c r="I42" s="21" t="e">
        <f t="shared" si="0"/>
        <v>#VALUE!</v>
      </c>
      <c r="J42" s="21" t="e">
        <f t="shared" si="2"/>
        <v>#VALUE!</v>
      </c>
    </row>
  </sheetData>
  <conditionalFormatting sqref="H2:H42">
    <cfRule type="cellIs" dxfId="296" priority="4" operator="equal">
      <formula>"done"</formula>
    </cfRule>
    <cfRule type="cellIs" dxfId="295" priority="5" operator="between">
      <formula>1</formula>
      <formula>7</formula>
    </cfRule>
    <cfRule type="cellIs" dxfId="294" priority="6" operator="lessThanOrEqual">
      <formula>0</formula>
    </cfRule>
  </conditionalFormatting>
  <conditionalFormatting sqref="B1:B1048576">
    <cfRule type="cellIs" dxfId="290" priority="1" operator="equal">
      <formula>"Marketing"</formula>
    </cfRule>
    <cfRule type="cellIs" dxfId="289" priority="2" operator="equal">
      <formula>"Game"</formula>
    </cfRule>
    <cfRule type="cellIs" dxfId="288" priority="3" operator="equal">
      <formula>"API"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8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9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5" x14ac:dyDescent="0.25"/>
  <cols>
    <col min="2" max="2" width="10.625" customWidth="1"/>
  </cols>
  <sheetData>
    <row r="2" spans="2:2" x14ac:dyDescent="0.25">
      <c r="B2" t="s">
        <v>70</v>
      </c>
    </row>
    <row r="3" spans="2:2" x14ac:dyDescent="0.25">
      <c r="B3" t="s">
        <v>72</v>
      </c>
    </row>
    <row r="4" spans="2:2" x14ac:dyDescent="0.25">
      <c r="B4" t="s">
        <v>71</v>
      </c>
    </row>
    <row r="5" spans="2:2" x14ac:dyDescent="0.25">
      <c r="B5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2014-10-24T14:45:51Z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