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le.pedrosa\Downloads\"/>
    </mc:Choice>
  </mc:AlternateContent>
  <xr:revisionPtr revIDLastSave="0" documentId="8_{595FC446-4A02-4E93-84A5-47222669BD5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2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</calcChain>
</file>

<file path=xl/sharedStrings.xml><?xml version="1.0" encoding="utf-8"?>
<sst xmlns="http://schemas.openxmlformats.org/spreadsheetml/2006/main" count="1814" uniqueCount="1121">
  <si>
    <t>source</t>
  </si>
  <si>
    <t>source_id</t>
  </si>
  <si>
    <t>timestamp</t>
  </si>
  <si>
    <t>price</t>
  </si>
  <si>
    <t>total area</t>
  </si>
  <si>
    <t>dorms</t>
  </si>
  <si>
    <t>toilets</t>
  </si>
  <si>
    <t>parking</t>
  </si>
  <si>
    <t>address</t>
  </si>
  <si>
    <t>lat</t>
  </si>
  <si>
    <t>lng</t>
  </si>
  <si>
    <t>vivareal</t>
  </si>
  <si>
    <t>2023-11-01 08:25:20.739924</t>
  </si>
  <si>
    <t>Rua Oscar Freire, 2372 - Pinheiros, São Paulo - SP</t>
  </si>
  <si>
    <t>2023-11-01 08:26:37.943547</t>
  </si>
  <si>
    <t>2023-11-01 08:27:55.216031</t>
  </si>
  <si>
    <t>Rua Seridó - Jardim Europa, São Paulo - SP</t>
  </si>
  <si>
    <t>2023-11-01 08:28:18.776220</t>
  </si>
  <si>
    <t>Rua Soldado Cristóvão Morais Garcia - Parque Novo Mundo, São Paulo - SP</t>
  </si>
  <si>
    <t>Avenida Queiroz Filho, 767 - Vila Hamburguesa, São Paulo - SP</t>
  </si>
  <si>
    <t>2023-11-01 08:29:55.858489</t>
  </si>
  <si>
    <t>Avenida Manoel Monteiro de Araújo, 01 - Parque Anhanguera, São Paulo - SP</t>
  </si>
  <si>
    <t>2023-11-01 08:30:19.427555</t>
  </si>
  <si>
    <t>Cambuci, São Paulo - SP</t>
  </si>
  <si>
    <t>2023-11-01 08:30:43.038163</t>
  </si>
  <si>
    <t>Rua do Livramento - Ibirapuera, São Paulo - SP</t>
  </si>
  <si>
    <t>2023-11-01 08:31:36.834186</t>
  </si>
  <si>
    <t>Avenida Professor Rubens Gomes de Souza, 305 - Jardim Cordeiro, São Paulo - SP</t>
  </si>
  <si>
    <t>2023-11-01 08:33:18.653456</t>
  </si>
  <si>
    <t>2023-11-01 08:34:06.406004</t>
  </si>
  <si>
    <t>Rua Bastos Pereira, 01 - Vila Nova Conceição, São Paulo - SP</t>
  </si>
  <si>
    <t>2023-11-01 08:35:26.832834</t>
  </si>
  <si>
    <t>Avenida Morumbi - Caxingui, São Paulo - SP</t>
  </si>
  <si>
    <t>2023-11-01 08:35:50.668824</t>
  </si>
  <si>
    <t>Rua Frederic Chopin - Jardim Europa, São Paulo - SP</t>
  </si>
  <si>
    <t>2023-11-01 08:36:14.261455</t>
  </si>
  <si>
    <t>Rua Professor Artur Ramos, 50 - Jardim Paulistano, São Paulo - SP</t>
  </si>
  <si>
    <t>2023-11-01 08:37:01.297372</t>
  </si>
  <si>
    <t>Rua Camargo Cabral, 30 - Itaim Bibi, São Paulo - SP</t>
  </si>
  <si>
    <t>2023-11-01 08:37:25.590214</t>
  </si>
  <si>
    <t>Rua do Livramento, 250 - Vila Mariana, São Paulo - SP</t>
  </si>
  <si>
    <t>2023-11-01 08:38:44.223771</t>
  </si>
  <si>
    <t>Avenida Adolfo Pinheiro, 893 - Alto Da Boa Vista, São Paulo - SP</t>
  </si>
  <si>
    <t>2023-11-01 08:39:07.842881</t>
  </si>
  <si>
    <t>Rua Teixeira de Freitas - Santo Amaro, São Paulo - SP</t>
  </si>
  <si>
    <t>2023-11-01 08:39:31.743397</t>
  </si>
  <si>
    <t>Rua Leopoldo Couto Magalhães Júnior, 1200 - Itaim Bibi, São Paulo - SP</t>
  </si>
  <si>
    <t>2023-11-01 08:40:19.749739</t>
  </si>
  <si>
    <t>Rua Joaquim Macedo, 135 - Jardim Guedala, São Paulo - SP</t>
  </si>
  <si>
    <t>2023-11-01 08:40:43.373352</t>
  </si>
  <si>
    <t>Rua Frederic Chopin, 240 - Jardim Europa, São Paulo - SP</t>
  </si>
  <si>
    <t>2023-11-01 08:41:07.363642</t>
  </si>
  <si>
    <t>Rua Tucumã - Jardim Europa, São Paulo - SP</t>
  </si>
  <si>
    <t>2023-11-01 08:41:34.960197</t>
  </si>
  <si>
    <t>Rua Doutor Virgílio do Nascimento - Brás, São Paulo - SP</t>
  </si>
  <si>
    <t>Rua Vergueiro - Vila Mariana, São Paulo - SP</t>
  </si>
  <si>
    <t>2023-11-01 08:43:44.283473</t>
  </si>
  <si>
    <t>2023-11-01 08:44:08.204749</t>
  </si>
  <si>
    <t>Rua da Consolação, 3288 - Jardins, São Paulo - SP</t>
  </si>
  <si>
    <t>2023-11-01 08:44:31.765062</t>
  </si>
  <si>
    <t>Rua Elvira Ferraz - Itaim Bibi, São Paulo - SP</t>
  </si>
  <si>
    <t>2023-11-01 08:45:48.995133</t>
  </si>
  <si>
    <t>Rua Argentina - Jardim América, São Paulo - SP</t>
  </si>
  <si>
    <t>2023-11-01 08:46:13.199743</t>
  </si>
  <si>
    <t>2023-11-01 08:46:39.546388</t>
  </si>
  <si>
    <t>Rua Tatuí - Jardim América, São Paulo - SP</t>
  </si>
  <si>
    <t>Rua Bueno Brandão, 257 - Vila Nova Conceição, São Paulo - SP</t>
  </si>
  <si>
    <t>2023-11-01 08:48:45.936492</t>
  </si>
  <si>
    <t>Rua Itapeti, 141 - Tatuapé, São Paulo - SP</t>
  </si>
  <si>
    <t>2023-11-01 08:49:09.482142</t>
  </si>
  <si>
    <t>2023-11-01 08:49:36.009706</t>
  </si>
  <si>
    <t>2023-11-01 08:49:59.600635</t>
  </si>
  <si>
    <t>2023-11-01 08:50:23.544837</t>
  </si>
  <si>
    <t>Rua Curitiba, 31 - Paraíso, São Paulo - SP</t>
  </si>
  <si>
    <t>2023-11-01 08:51:10.583626</t>
  </si>
  <si>
    <t>2023-11-01 08:51:34.229098</t>
  </si>
  <si>
    <t>2023-11-01 08:53:11.840644</t>
  </si>
  <si>
    <t>Avenida Sargento Lourival Alves de Souza - Jardim Marajoara, São Paulo - SP</t>
  </si>
  <si>
    <t>2023-11-01 08:54:08.990040</t>
  </si>
  <si>
    <t>2023-11-01 08:55:28.254075</t>
  </si>
  <si>
    <t>Rua Lopes Neto - Itaim Bibi, São Paulo - SP</t>
  </si>
  <si>
    <t>2023-11-01 08:56:22.192116</t>
  </si>
  <si>
    <t>2023-11-01 08:56:47.230666</t>
  </si>
  <si>
    <t>Avenida Divino Salvador, 01 - Moema, São Paulo - SP</t>
  </si>
  <si>
    <t>2023-11-01 08:57:11.428478</t>
  </si>
  <si>
    <t>Rua Bastos Pereira - Vila Nova Conceição, São Paulo - SP</t>
  </si>
  <si>
    <t>2023-11-01 08:57:35.831177</t>
  </si>
  <si>
    <t>Rua Seridó, 106 - Jardim Europa, São Paulo - SP</t>
  </si>
  <si>
    <t>Rua Leopoldo Couto Magalhães Júnior, 1142 - Itaim Bibi, São Paulo - SP</t>
  </si>
  <si>
    <t>2023-11-01 08:59:23.398526</t>
  </si>
  <si>
    <t>Rua Itapeti, 141 - Vila Gomes Cardim, São Paulo - SP</t>
  </si>
  <si>
    <t>2023-11-01 08:59:46.925023</t>
  </si>
  <si>
    <t>Rua Aramanaí - Alto de Pinheiros, São Paulo - SP</t>
  </si>
  <si>
    <t>2023-11-01 09:00:10.697684</t>
  </si>
  <si>
    <t>Avenida Cotovia, 1 - Indianópolis, São Paulo - SP</t>
  </si>
  <si>
    <t>2023-11-01 09:00:58.452067</t>
  </si>
  <si>
    <t>Rua Emanuel Kant, 170 - Jardim Europa, São Paulo - SP</t>
  </si>
  <si>
    <t>2023-11-01 09:01:21.890583</t>
  </si>
  <si>
    <t>2023-11-01 09:02:43.098038</t>
  </si>
  <si>
    <t>Rua Jacques Félix - Vila Nova Conceição, São Paulo - SP</t>
  </si>
  <si>
    <t>2023-11-01 09:03:30.385192</t>
  </si>
  <si>
    <t>Avenida Brigadeiro Faria Lima, 01 - Itaim Bibi, São Paulo - SP</t>
  </si>
  <si>
    <t>2023-11-01 09:03:56.818779</t>
  </si>
  <si>
    <t>Rua Fernando de Albuquerque - Consolação, São Paulo - SP</t>
  </si>
  <si>
    <t>Barra Funda, São Paulo - SP</t>
  </si>
  <si>
    <t>Morumbi, São Paulo - SP</t>
  </si>
  <si>
    <t>2023-11-01 09:42:21.791465</t>
  </si>
  <si>
    <t>Rua Doutor Oscar Monteiro de Barros - Vila Suzana, São Paulo - SP</t>
  </si>
  <si>
    <t>2023-11-01 09:42:45.428873</t>
  </si>
  <si>
    <t>2023-11-01 09:43:08.932459</t>
  </si>
  <si>
    <t>Rua Conde de Porto Alegre - Campo Belo, São Paulo - SP</t>
  </si>
  <si>
    <t>2023-11-01 09:44:53.255188</t>
  </si>
  <si>
    <t>Jardim Europa, São Paulo - SP</t>
  </si>
  <si>
    <t>2023-11-01 09:46:10.731294</t>
  </si>
  <si>
    <t>Avenida Sabiá - Indianópolis, São Paulo - SP</t>
  </si>
  <si>
    <t>2023-11-01 09:46:34.150670</t>
  </si>
  <si>
    <t>Avenida Cotovia, 489 - Moema, São Paulo - SP</t>
  </si>
  <si>
    <t>2023-11-01 09:46:57.566359</t>
  </si>
  <si>
    <t>Rua Armando Petrella - Cidade Jardim, São Paulo - SP</t>
  </si>
  <si>
    <t>2023-11-01 09:47:21.022458</t>
  </si>
  <si>
    <t>Rua Ministro Gabriel de Rezende Passos - Moema, São Paulo - SP</t>
  </si>
  <si>
    <t>2023-11-01 09:47:44.504051</t>
  </si>
  <si>
    <t>Rua João Lourenço - Vila Nova Conceição, São Paulo - SP</t>
  </si>
  <si>
    <t>2023-11-01 09:48:08.820886</t>
  </si>
  <si>
    <t>2023-11-01 09:48:32.931366</t>
  </si>
  <si>
    <t>Rua Inajaroba, 43 - Vila Nova Conceição, São Paulo - SP</t>
  </si>
  <si>
    <t>2023-11-01 09:49:26.576716</t>
  </si>
  <si>
    <t>2023-11-01 09:49:50.058004</t>
  </si>
  <si>
    <t>Rua Inajaroba, 45 - Vila Nova Conceição, São Paulo - SP</t>
  </si>
  <si>
    <t>2023-11-01 09:51:07.568578</t>
  </si>
  <si>
    <t>Rua Casa do Ator - Vila Olímpia, São Paulo - SP</t>
  </si>
  <si>
    <t>2023-11-01 09:51:54.900425</t>
  </si>
  <si>
    <t>Rua Inhambú, 95 - Vila Nova Conceição, São Paulo - SP</t>
  </si>
  <si>
    <t>2023-11-01 09:52:48.779703</t>
  </si>
  <si>
    <t>Rua Teviot, 01 - Vila Nova Conceição, São Paulo - SP</t>
  </si>
  <si>
    <t>2023-11-01 09:53:43.035966</t>
  </si>
  <si>
    <t>Rua Ministro Luiz Gallotti, 134 - Brooklin, São Paulo - SP</t>
  </si>
  <si>
    <t>2023-11-01 09:54:07.118519</t>
  </si>
  <si>
    <t>2023-11-01 09:54:31.000099</t>
  </si>
  <si>
    <t>Tremembé, São Paulo - SP</t>
  </si>
  <si>
    <t>2023-11-01 09:54:54.712985</t>
  </si>
  <si>
    <t>Vila Nova Conceição, São Paulo - SP</t>
  </si>
  <si>
    <t>2023-11-01 09:55:18.515095</t>
  </si>
  <si>
    <t>Avenida Rouxinol, 301 - Moema, São Paulo - SP</t>
  </si>
  <si>
    <t>Rua Teodoro Sampaio - Pinheiros, São Paulo - SP</t>
  </si>
  <si>
    <t>2023-11-01 09:56:36.034788</t>
  </si>
  <si>
    <t>2023-11-01 09:58:18.127606</t>
  </si>
  <si>
    <t>2023-11-01 09:59:05.697742</t>
  </si>
  <si>
    <t>2023-11-01 09:59:29.484188</t>
  </si>
  <si>
    <t>2023-11-01 10:00:16.687952</t>
  </si>
  <si>
    <t>Avenida Doutora Ruth Cardoso, 01 - Alto de Pinheiros, São Paulo - SP</t>
  </si>
  <si>
    <t>2023-11-01 10:01:10.831864</t>
  </si>
  <si>
    <t>2023-11-01 10:01:34.961644</t>
  </si>
  <si>
    <t>Rua Bueno Brandão, 298 - Vila Nova Conceição, São Paulo - SP</t>
  </si>
  <si>
    <t>2023-11-01 10:03:23.114008</t>
  </si>
  <si>
    <t>Avenida IV Centenário - Vila Nova Conceição, São Paulo - SP</t>
  </si>
  <si>
    <t>2023-11-01 10:04:17.305395</t>
  </si>
  <si>
    <t>2023-11-01 10:04:41.956421</t>
  </si>
  <si>
    <t>Rua Aroaba - Vila Leopoldina, São Paulo - SP</t>
  </si>
  <si>
    <t>2023-11-01 10:05:07.169597</t>
  </si>
  <si>
    <t>2023-11-01 10:05:57.318726</t>
  </si>
  <si>
    <t>Rua Doutor Virgílio do Nascimento, 390 - Brás, São Paulo - SP</t>
  </si>
  <si>
    <t>2023-11-01 10:06:21.094347</t>
  </si>
  <si>
    <t>Rua Frei Caneca, 1332 - Cerqueira César, São Paulo - SP</t>
  </si>
  <si>
    <t>2023-11-01 10:06:45.507225</t>
  </si>
  <si>
    <t>2023-11-01 10:07:12.369447</t>
  </si>
  <si>
    <t>Bom Retiro, São Paulo - SP</t>
  </si>
  <si>
    <t>2023-11-01 10:08:06.178201</t>
  </si>
  <si>
    <t>2023-11-01 10:08:53.976830</t>
  </si>
  <si>
    <t>2023-11-01 10:09:42.320516</t>
  </si>
  <si>
    <t>Rua Joinville, 50 - Ibirapuera, São Paulo - SP</t>
  </si>
  <si>
    <t>Cangaíba, São Paulo - SP</t>
  </si>
  <si>
    <t>2023-11-01 10:11:00.588322</t>
  </si>
  <si>
    <t>Rua Peixoto Gomide - Jardim América, São Paulo - SP</t>
  </si>
  <si>
    <t>2023-11-01 10:11:24.365179</t>
  </si>
  <si>
    <t>Rua Teixeira de Freitas - Alto Da Boa Vista, São Paulo - SP</t>
  </si>
  <si>
    <t>2023-11-01 10:13:29.866890</t>
  </si>
  <si>
    <t>Rua André Fernandes - Jardim Europa, São Paulo - SP</t>
  </si>
  <si>
    <t>2023-11-01 10:14:17.619983</t>
  </si>
  <si>
    <t>2023-11-01 10:14:41.376739</t>
  </si>
  <si>
    <t>Jardim América, São Paulo - SP</t>
  </si>
  <si>
    <t>2023-11-01 10:15:59.002281</t>
  </si>
  <si>
    <t>2023-11-01 10:17:34.285108</t>
  </si>
  <si>
    <t>Avenida Horácio Lafer - Itaim Bibi, São Paulo - SP</t>
  </si>
  <si>
    <t>2023-11-01 10:19:39.998463</t>
  </si>
  <si>
    <t>2023-11-01 10:20:04.600769</t>
  </si>
  <si>
    <t>2023-11-01 10:21:47.364916</t>
  </si>
  <si>
    <t>Rua Conde de Porto Alegre, 01 - Campo Belo, São Paulo - SP</t>
  </si>
  <si>
    <t>2023-11-01 10:22:41.668521</t>
  </si>
  <si>
    <t>2023-11-01 10:23:29.172737</t>
  </si>
  <si>
    <t>Rua Antônio de Andrade Rebelo - Retiro Morumbi , São Paulo - SP</t>
  </si>
  <si>
    <t>2023-11-01 10:24:23.042040</t>
  </si>
  <si>
    <t>2023-11-01 10:24:47.112417</t>
  </si>
  <si>
    <t>Rua Casa do Ator, 90 - Vila Olímpia, São Paulo - SP</t>
  </si>
  <si>
    <t>2023-11-01 10:25:40.602636</t>
  </si>
  <si>
    <t>Rua Escobar Ortiz, 50 - Vila Nova Conceição, São Paulo - SP</t>
  </si>
  <si>
    <t>2023-11-01 10:26:27.925443</t>
  </si>
  <si>
    <t>Avenida Padre Antônio José dos Santos, 1530 - Brooklin, São Paulo - SP</t>
  </si>
  <si>
    <t>2023-11-01 10:26:53.400369</t>
  </si>
  <si>
    <t>2023-11-01 10:27:16.693351</t>
  </si>
  <si>
    <t>Rua Leopoldo Couto Magalhães Júnior - Itaim Bibi, São Paulo - SP</t>
  </si>
  <si>
    <t>2023-11-01 10:27:40.161544</t>
  </si>
  <si>
    <t>Rua David Gebara, 1 - Vila Suzana, São Paulo - SP</t>
  </si>
  <si>
    <t>Itaim Bibi, São Paulo - SP</t>
  </si>
  <si>
    <t>2023-11-01 10:28:58.350097</t>
  </si>
  <si>
    <t>Avenida Hélio Pellegrino - Vila Nova Conceição, São Paulo - SP</t>
  </si>
  <si>
    <t>2023-11-01 10:29:22.134034</t>
  </si>
  <si>
    <t>Avenida Divino Salvador, 651 - Moema, São Paulo - SP</t>
  </si>
  <si>
    <t>2023-11-01 10:31:03.711359</t>
  </si>
  <si>
    <t>2023-11-01 10:31:27.869984</t>
  </si>
  <si>
    <t>Rua Fradique Coutinho, 1632 - Pinheiros, São Paulo - SP</t>
  </si>
  <si>
    <t>2023-11-01 10:31:51.449982</t>
  </si>
  <si>
    <t>Rua Peixoto Gomide, 1596 - Jardins, São Paulo - SP</t>
  </si>
  <si>
    <t>2023-11-01 10:33:04.024150</t>
  </si>
  <si>
    <t>2023-11-01 10:33:30.639385</t>
  </si>
  <si>
    <t>Rua Ana Alves de Carvalho e Castro, 614 - Chácara Flora, São Paulo - SP</t>
  </si>
  <si>
    <t>2023-11-01 10:33:54.328247</t>
  </si>
  <si>
    <t>Rua Dona Elisa Pereira de Barros, 559 - Jardim Europa, São Paulo - SP</t>
  </si>
  <si>
    <t>2023-11-01 10:34:18.098190</t>
  </si>
  <si>
    <t>Cidade Jardim, São Paulo - SP</t>
  </si>
  <si>
    <t>2023-11-01 10:34:41.654387</t>
  </si>
  <si>
    <t>Rua José de Freitas Guimarães - Pacaembu, São Paulo - SP</t>
  </si>
  <si>
    <t>2023-11-01 10:36:00.395114</t>
  </si>
  <si>
    <t>Jardim Panorama, São Paulo - SP</t>
  </si>
  <si>
    <t>2023-11-01 10:36:25.048481</t>
  </si>
  <si>
    <t>2023-11-01 10:37:42.492150</t>
  </si>
  <si>
    <t>2023-11-01 10:38:06.377898</t>
  </si>
  <si>
    <t>Praça Pereira Coutinho, 135 - Vila Nova Conceição, São Paulo - SP</t>
  </si>
  <si>
    <t>2023-11-01 10:38:30.566774</t>
  </si>
  <si>
    <t>Rua Canário - Moema, São Paulo - SP</t>
  </si>
  <si>
    <t>2023-11-01 10:39:00.328630</t>
  </si>
  <si>
    <t>Avenida Sabiá, 01 - Moema, São Paulo - SP</t>
  </si>
  <si>
    <t>2023-11-01 10:40:21.275571</t>
  </si>
  <si>
    <t>2023-11-01 10:40:45.855559</t>
  </si>
  <si>
    <t>Brás, São Paulo - SP</t>
  </si>
  <si>
    <t>2023-11-01 10:42:51.723859</t>
  </si>
  <si>
    <t>2023-11-01 10:43:15.941972</t>
  </si>
  <si>
    <t>Rua Oscar Freire - Cerqueira César, São Paulo - SP</t>
  </si>
  <si>
    <t>2023-11-01 10:47:06.522269</t>
  </si>
  <si>
    <t>Avenida Santo Amaro - Vila Nova Conceição, São Paulo - SP</t>
  </si>
  <si>
    <t>2023-11-01 11:00:43.257534</t>
  </si>
  <si>
    <t>2023-11-01 11:01:55.835291</t>
  </si>
  <si>
    <t>Rua Jacques Félix, 450 - Vila Nova Conceição, São Paulo - SP</t>
  </si>
  <si>
    <t>2023-11-01 11:04:24.653164</t>
  </si>
  <si>
    <t>Rua Inhambú, 97 - Vila Uberabinha, São Paulo - SP</t>
  </si>
  <si>
    <t>2023-11-01 11:05:14.383965</t>
  </si>
  <si>
    <t>Rua Fernandes de Abreu, 90 - Itaim Bibi, São Paulo - SP</t>
  </si>
  <si>
    <t>2023-11-01 11:05:38.410618</t>
  </si>
  <si>
    <t>Avenida Europa, 1430 - Jardim Europa, São Paulo - SP</t>
  </si>
  <si>
    <t>2023-11-01 11:06:55.985924</t>
  </si>
  <si>
    <t>Avenida Fagundes Filho, 343 - São Judas, São Paulo - SP</t>
  </si>
  <si>
    <t>2023-11-01 11:07:21.168646</t>
  </si>
  <si>
    <t>2023-11-01 11:08:56.794496</t>
  </si>
  <si>
    <t>Rua Michel Milan - Vila Olímpia, São Paulo - SP</t>
  </si>
  <si>
    <t>2023-11-01 11:10:38.040394</t>
  </si>
  <si>
    <t>Rua Visconde de Porto Seguro - Chácara Flora, São Paulo - SP</t>
  </si>
  <si>
    <t>2023-11-01 11:11:01.767055</t>
  </si>
  <si>
    <t>2023-11-01 11:11:49.899890</t>
  </si>
  <si>
    <t>Rua Itapeti - Vila Gomes Cardim, São Paulo - SP</t>
  </si>
  <si>
    <t>2023-11-01 11:12:37.641317</t>
  </si>
  <si>
    <t>2023-11-01 11:13:01.256720</t>
  </si>
  <si>
    <t>Rua Canário, 80 - Moema, São Paulo - SP</t>
  </si>
  <si>
    <t>2023-11-01 11:13:54.991902</t>
  </si>
  <si>
    <t>2023-11-01 11:14:19.785893</t>
  </si>
  <si>
    <t>2023-11-01 11:15:37.033270</t>
  </si>
  <si>
    <t>2023-11-01 11:28:07.706226</t>
  </si>
  <si>
    <t>2023-11-01 11:30:38.899922</t>
  </si>
  <si>
    <t>2023-11-01 11:31:02.721015</t>
  </si>
  <si>
    <t>Avenida Nove de Julho, 277 - Consolação, São Paulo - SP</t>
  </si>
  <si>
    <t>2023-11-01 11:31:26.437901</t>
  </si>
  <si>
    <t>Avenida Brasil - Jardim América, São Paulo - SP</t>
  </si>
  <si>
    <t>2023-11-01 11:31:50.596320</t>
  </si>
  <si>
    <t>Rua Susana, SN - Vila Prudente, São Paulo - SP</t>
  </si>
  <si>
    <t>2023-11-01 11:32:14.702863</t>
  </si>
  <si>
    <t>Avenida Hélio Pellegrino, 622 - Vila Nova Conceição, São Paulo - SP</t>
  </si>
  <si>
    <t>2023-11-01 11:33:26.247974</t>
  </si>
  <si>
    <t>2023-11-01 11:33:50.724014</t>
  </si>
  <si>
    <t>2023-11-01 11:34:14.755132</t>
  </si>
  <si>
    <t>Avenida Guapira - Tucuruvi, São Paulo - SP</t>
  </si>
  <si>
    <t>2023-11-01 11:35:26.313027</t>
  </si>
  <si>
    <t>2023-11-01 11:35:49.867677</t>
  </si>
  <si>
    <t>Rua Italegre - Panamby, São Paulo - SP</t>
  </si>
  <si>
    <t>2023-11-01 11:37:02.062108</t>
  </si>
  <si>
    <t>2023-11-01 11:37:27.179687</t>
  </si>
  <si>
    <t>Moema, São Paulo - SP</t>
  </si>
  <si>
    <t>2023-11-01 11:39:08.454186</t>
  </si>
  <si>
    <t>Rua Frederic Chopin, 50 - Jardim Europa, São Paulo - SP</t>
  </si>
  <si>
    <t>2023-11-01 11:39:55.962124</t>
  </si>
  <si>
    <t>2023-11-01 11:40:19.775854</t>
  </si>
  <si>
    <t>Vila Olímpia, São Paulo - SP</t>
  </si>
  <si>
    <t>2023-11-01 11:41:08.700858</t>
  </si>
  <si>
    <t>Rua Boytac, 1 - Cidade Jardim, São Paulo - SP</t>
  </si>
  <si>
    <t>2023-11-01 11:42:51.417261</t>
  </si>
  <si>
    <t>2023-11-01 11:44:08.793519</t>
  </si>
  <si>
    <t>2023-11-01 11:44:32.362777</t>
  </si>
  <si>
    <t>2023-11-01 11:44:55.822588</t>
  </si>
  <si>
    <t>Rua João Álvares Soares, 53 - Campo Belo, São Paulo - SP</t>
  </si>
  <si>
    <t>2023-11-01 11:45:19.935303</t>
  </si>
  <si>
    <t>2023-11-01 11:46:08.216803</t>
  </si>
  <si>
    <t>2023-11-01 11:46:32.017619</t>
  </si>
  <si>
    <t>Rua Casa do Ator, 90 - Itaim Bibi, São Paulo - SP</t>
  </si>
  <si>
    <t>2023-11-01 11:46:57.076169</t>
  </si>
  <si>
    <t>Rua João Lourenço, 577 - Vila Nova Conceição, São Paulo - SP</t>
  </si>
  <si>
    <t>2023-11-01 11:47:45.602337</t>
  </si>
  <si>
    <t>2023-11-01 11:48:09.509218</t>
  </si>
  <si>
    <t>Rua Turquia - Jardim Europa, São Paulo - SP</t>
  </si>
  <si>
    <t>2023-11-01 11:48:33.146794</t>
  </si>
  <si>
    <t>Rua Américo Brasiliense, 2316 - Chácara Santo Antônio, São Paulo - SP</t>
  </si>
  <si>
    <t>2023-11-01 11:49:27.234930</t>
  </si>
  <si>
    <t>2023-11-01 11:49:51.744513</t>
  </si>
  <si>
    <t>2023-11-01 11:50:15.932712</t>
  </si>
  <si>
    <t>Rua Groenlândia - Jardim América, São Paulo - SP</t>
  </si>
  <si>
    <t>2023-11-01 11:50:40.115318</t>
  </si>
  <si>
    <t>2023-11-01 11:51:58.020178</t>
  </si>
  <si>
    <t>2023-11-01 11:52:21.945925</t>
  </si>
  <si>
    <t>Rua Curitiba, 01 - Paraíso, São Paulo - SP</t>
  </si>
  <si>
    <t>2023-11-01 11:52:47.325986</t>
  </si>
  <si>
    <t>Rua Galvão Bueno, 430 - Liberdade, São Paulo - SP</t>
  </si>
  <si>
    <t>2023-11-01 11:53:10.966649</t>
  </si>
  <si>
    <t>2023-11-01 11:54:04.648468</t>
  </si>
  <si>
    <t>2023-11-01 11:54:53.006055</t>
  </si>
  <si>
    <t>2023-11-01 11:56:04.406483</t>
  </si>
  <si>
    <t>Rua Pedroso Alvarenga, 706 - Itaim Bibi, São Paulo - SP</t>
  </si>
  <si>
    <t>2023-11-01 11:58:10.791359</t>
  </si>
  <si>
    <t>Avenida Nossa Senhora do Sabará - Vila Sofia, São Paulo - SP</t>
  </si>
  <si>
    <t>2023-11-01 11:59:04.691159</t>
  </si>
  <si>
    <t>2023-11-01 12:00:19.469492</t>
  </si>
  <si>
    <t>2023-11-01 12:01:36.318053</t>
  </si>
  <si>
    <t>Rua Curitiba, 381 - Ibirapuera, São Paulo - SP</t>
  </si>
  <si>
    <t>2023-11-01 12:03:22.697306</t>
  </si>
  <si>
    <t>2023-11-01 12:04:17.032829</t>
  </si>
  <si>
    <t>Rua Iramaia - Jardim Europa, São Paulo - SP</t>
  </si>
  <si>
    <t>2023-11-01 12:04:41.391148</t>
  </si>
  <si>
    <t>Rua Benedito Lapin, 807 - Itaim Bibi, São Paulo - SP</t>
  </si>
  <si>
    <t>2023-11-01 12:06:16.086265</t>
  </si>
  <si>
    <t>2023-11-01 12:07:37.247922</t>
  </si>
  <si>
    <t>2023-11-01 12:08:01.914381</t>
  </si>
  <si>
    <t>Rua General Pereira da Cunha, 505 - Retiro Morumbi , São Paulo - SP</t>
  </si>
  <si>
    <t>2023-11-01 12:08:49.216439</t>
  </si>
  <si>
    <t>Rua Jacques Félix, 450 - Ibirapuera, São Paulo - SP</t>
  </si>
  <si>
    <t>2023-11-01 12:09:13.500834</t>
  </si>
  <si>
    <t>Avenida Adolfo Pinheiro - Alto Da Boa Vista, São Paulo - SP</t>
  </si>
  <si>
    <t>2023-11-01 12:09:37.362025</t>
  </si>
  <si>
    <t>Rua Angra dos Reis - Chácara Flora, São Paulo - SP</t>
  </si>
  <si>
    <t>2023-11-01 12:10:00.845868</t>
  </si>
  <si>
    <t>2023-11-01 12:11:12.581823</t>
  </si>
  <si>
    <t>2023-11-01 12:11:35.987934</t>
  </si>
  <si>
    <t>Rua Frei Caneca, 1332 - Bela Vista, São Paulo - SP</t>
  </si>
  <si>
    <t>2023-11-01 12:11:59.532521</t>
  </si>
  <si>
    <t>2023-11-01 12:12:47.380954</t>
  </si>
  <si>
    <t>Rua Bélgica - Jardim Europa, São Paulo - SP</t>
  </si>
  <si>
    <t>2023-11-01 12:13:35.359612</t>
  </si>
  <si>
    <t>2023-11-01 12:15:35.070317</t>
  </si>
  <si>
    <t>2023-11-01 12:18:05.141018</t>
  </si>
  <si>
    <t>2023-11-01 12:18:29.906982</t>
  </si>
  <si>
    <t>2023-11-01 12:19:47.116101</t>
  </si>
  <si>
    <t>Rua Professor Filadelfo Azevedo - Vila Nova Conceição, São Paulo - SP</t>
  </si>
  <si>
    <t>2023-11-01 12:20:11.086650</t>
  </si>
  <si>
    <t>Rua Professor Artur Ramos, 422 - Jardim Europa, São Paulo - SP</t>
  </si>
  <si>
    <t>2023-11-01 12:20:34.590622</t>
  </si>
  <si>
    <t>Rua Américo Brasiliense, 53 - Chácara Santo Antônio, São Paulo - SP</t>
  </si>
  <si>
    <t>2023-11-01 12:22:33.544077</t>
  </si>
  <si>
    <t>2023-11-01 12:23:47.972684</t>
  </si>
  <si>
    <t>2023-11-01 12:24:11.603606</t>
  </si>
  <si>
    <t>Rua Leopoldo Couto Magalhães Júnior, 1105 - Itaim Bibi, São Paulo - SP</t>
  </si>
  <si>
    <t>2023-11-01 12:27:12.468669</t>
  </si>
  <si>
    <t>2023-11-01 12:27:36.041098</t>
  </si>
  <si>
    <t>2023-11-01 12:27:59.703878</t>
  </si>
  <si>
    <t>Rua Armando Petrella, 431 - Cidade Jardim, São Paulo - SP</t>
  </si>
  <si>
    <t>2023-11-01 12:28:23.719553</t>
  </si>
  <si>
    <t>2023-11-01 12:30:56.770460</t>
  </si>
  <si>
    <t>2023-11-01 12:31:20.352452</t>
  </si>
  <si>
    <t>2023-11-01 12:31:44.866175</t>
  </si>
  <si>
    <t>Rua Argentina, 563 - Jardim América, São Paulo - SP</t>
  </si>
  <si>
    <t>2023-11-01 12:32:39.042867</t>
  </si>
  <si>
    <t>2023-11-01 12:33:02.942515</t>
  </si>
  <si>
    <t>Rua Rubens Meireles, 281 - Barra Funda, São Paulo - SP</t>
  </si>
  <si>
    <t>2023-11-01 12:33:26.672220</t>
  </si>
  <si>
    <t>Rua Professor Artur Ramos, 100 - Jardim Europa, São Paulo - SP</t>
  </si>
  <si>
    <t>2023-11-01 12:34:44.221116</t>
  </si>
  <si>
    <t>2023-11-01 12:35:09.020459</t>
  </si>
  <si>
    <t>2023-11-01 12:36:02.660067</t>
  </si>
  <si>
    <t>Rua do Livramento, 250 - Paraíso, São Paulo - SP</t>
  </si>
  <si>
    <t>2023-11-01 12:37:19.638901</t>
  </si>
  <si>
    <t>Rua São Vicente de Paulo, 367 - Higienópolis, São Paulo - SP</t>
  </si>
  <si>
    <t>2023-11-01 12:37:43.202635</t>
  </si>
  <si>
    <t>2023-11-01 12:38:36.949598</t>
  </si>
  <si>
    <t>2023-11-01 12:39:30.755421</t>
  </si>
  <si>
    <t>Rua Seridó, 50 - Jardim Europa, São Paulo - SP</t>
  </si>
  <si>
    <t>2023-11-01 12:40:48.716608</t>
  </si>
  <si>
    <t>2023-11-01 12:41:42.329007</t>
  </si>
  <si>
    <t>Rua Curitiba, 31 - Ibirapuera, São Paulo - SP</t>
  </si>
  <si>
    <t>2023-11-01 12:43:03.530153</t>
  </si>
  <si>
    <t>2023-11-01 12:44:51.999801</t>
  </si>
  <si>
    <t>Rua Bueno Brandão, 257 - Ibirapuera, São Paulo - SP</t>
  </si>
  <si>
    <t>2023-11-01 12:45:15.440335</t>
  </si>
  <si>
    <t>2023-11-01 12:46:02.534052</t>
  </si>
  <si>
    <t>Rua Antônio de Gouveia Giudice - Alto de Pinheiros, São Paulo - SP</t>
  </si>
  <si>
    <t>2023-11-01 12:47:43.492649</t>
  </si>
  <si>
    <t>2023-11-01 12:48:07.917838</t>
  </si>
  <si>
    <t>2023-11-01 12:49:43.484152</t>
  </si>
  <si>
    <t>Rua Reims - Jardim das Laranjeiras, São Paulo - SP</t>
  </si>
  <si>
    <t>2023-11-01 15:32:11.591069</t>
  </si>
  <si>
    <t>2023-11-01 15:33:01.009802</t>
  </si>
  <si>
    <t>Jardim Luzitânia, São Paulo - SP</t>
  </si>
  <si>
    <t>2023-11-01 15:33:25.445057</t>
  </si>
  <si>
    <t>2023-11-01 15:34:14.044796</t>
  </si>
  <si>
    <t>2023-11-01 15:35:26.684854</t>
  </si>
  <si>
    <t>2023-11-01 15:36:45.061563</t>
  </si>
  <si>
    <t>2023-11-01 15:37:09.133557</t>
  </si>
  <si>
    <t>Rua Deputado Laércio Corte, 1465 - Paraíso do Morumbi, São Paulo - SP</t>
  </si>
  <si>
    <t>2023-11-01 15:37:33.419532</t>
  </si>
  <si>
    <t>2023-11-01 15:38:04.399581</t>
  </si>
  <si>
    <t>Avenida Washington Luís, 1801 - Santo Amaro, São Paulo - SP</t>
  </si>
  <si>
    <t>2023-11-01 15:39:17.867338</t>
  </si>
  <si>
    <t>2023-11-01 15:39:42.029330</t>
  </si>
  <si>
    <t>2023-11-01 15:40:30.525514</t>
  </si>
  <si>
    <t>2023-11-01 15:40:54.631299</t>
  </si>
  <si>
    <t>2023-11-01 15:41:18.916276</t>
  </si>
  <si>
    <t>Rua Canário, 130 - Moema, São Paulo - SP</t>
  </si>
  <si>
    <t>2023-11-01 15:41:43.274153</t>
  </si>
  <si>
    <t>2023-11-01 15:42:30.974653</t>
  </si>
  <si>
    <t>Rua Dona Elisa Pereira de Barros - Jardim Europa, São Paulo - SP</t>
  </si>
  <si>
    <t>2023-11-01 15:43:43.605858</t>
  </si>
  <si>
    <t>Rua Comandante Ismael Guilherme - Jardim Luzitânia, São Paulo - SP</t>
  </si>
  <si>
    <t>2023-11-01 15:44:37.855510</t>
  </si>
  <si>
    <t>Rua Holanda - Jardim Europa, São Paulo - SP</t>
  </si>
  <si>
    <t>2023-11-01 15:45:31.534130</t>
  </si>
  <si>
    <t>Rua Seridó, 1 - Jardim Europa, São Paulo - SP</t>
  </si>
  <si>
    <t>2023-11-01 15:46:19.364498</t>
  </si>
  <si>
    <t>2023-11-01 15:46:43.713658</t>
  </si>
  <si>
    <t>2023-11-01 15:47:32.228570</t>
  </si>
  <si>
    <t>2023-11-01 15:47:56.023070</t>
  </si>
  <si>
    <t>2023-11-01 15:48:44.299371</t>
  </si>
  <si>
    <t>2023-11-01 15:49:33.374270</t>
  </si>
  <si>
    <t>Rodovia Raposo Tavares - Jardim Boa Vista, São Paulo - SP</t>
  </si>
  <si>
    <t>2023-11-01 15:50:45.787206</t>
  </si>
  <si>
    <t>2023-11-01 15:51:39.711651</t>
  </si>
  <si>
    <t>2023-11-01 15:52:28.156419</t>
  </si>
  <si>
    <t>2023-11-01 15:53:19.366456</t>
  </si>
  <si>
    <t>Rua Haddock Lobo, 1725 - Jardim América, São Paulo - SP</t>
  </si>
  <si>
    <t>2023-11-01 15:53:43.421142</t>
  </si>
  <si>
    <t>2023-11-01 15:54:07.248215</t>
  </si>
  <si>
    <t>2023-11-01 15:54:31.598827</t>
  </si>
  <si>
    <t>Rua Newton Prado, 376 - Bom Retiro, São Paulo - SP</t>
  </si>
  <si>
    <t>2023-11-01 15:55:19.377003</t>
  </si>
  <si>
    <t>Avenida São Gualter - Alto de Pinheiros, São Paulo - SP</t>
  </si>
  <si>
    <t>2023-11-01 15:55:43.439919</t>
  </si>
  <si>
    <t>2023-11-01 15:56:08.003054</t>
  </si>
  <si>
    <t>2023-11-01 15:56:32.464999</t>
  </si>
  <si>
    <t>2023-11-01 15:57:21.952860</t>
  </si>
  <si>
    <t>Rua Afonso Braz - Vila Nova Conceição, São Paulo - SP</t>
  </si>
  <si>
    <t>2023-11-01 15:58:09.942389</t>
  </si>
  <si>
    <t>2023-11-01 15:59:28.542419</t>
  </si>
  <si>
    <t>Rua Professor Artur Ramos, 496 - Jardim Europa, São Paulo - SP</t>
  </si>
  <si>
    <t>2023-11-01 16:00:18.613160</t>
  </si>
  <si>
    <t>Rua Francisco Dias - Bosque da Saúde, São Paulo - SP</t>
  </si>
  <si>
    <t>2023-11-01 16:01:40.745742</t>
  </si>
  <si>
    <t>Avenida Indianópolis - Moema, São Paulo - SP</t>
  </si>
  <si>
    <t>2023-11-01 16:02:58.947145</t>
  </si>
  <si>
    <t>Avenida Horácio Lafer, 100 - Itaim Bibi, São Paulo - SP</t>
  </si>
  <si>
    <t>2023-11-01 16:03:22.987063</t>
  </si>
  <si>
    <t>2023-11-01 16:05:06.838660</t>
  </si>
  <si>
    <t>2023-11-01 16:07:36.716847</t>
  </si>
  <si>
    <t>Rua Lubavitch - Bom Retiro, São Paulo - SP</t>
  </si>
  <si>
    <t>2023-11-01 16:08:30.498424</t>
  </si>
  <si>
    <t>Rua D'Ouro, 500 - Jardim Luzitânia, São Paulo - SP</t>
  </si>
  <si>
    <t>2023-11-01 16:09:18.491349</t>
  </si>
  <si>
    <t>Rua Ministro Gabriel de Rezende Passos, 319 - Moema, São Paulo - SP</t>
  </si>
  <si>
    <t>2023-11-01 16:11:20.990503</t>
  </si>
  <si>
    <t>Avenida Água Fria - Água Fria, São Paulo - SP</t>
  </si>
  <si>
    <t>2023-11-01 16:12:39.622508</t>
  </si>
  <si>
    <t>2023-11-01 16:14:26.350982</t>
  </si>
  <si>
    <t>2023-11-01 16:14:50.420643</t>
  </si>
  <si>
    <t>2023-11-01 16:16:33.733804</t>
  </si>
  <si>
    <t>Rua Canário, 80 - Vila Uberabinha, São Paulo - SP</t>
  </si>
  <si>
    <t>2023-11-01 16:17:27.586971</t>
  </si>
  <si>
    <t>2023-11-01 16:17:51.872253</t>
  </si>
  <si>
    <t>Rua Peixoto Gomide, 2074 - Jardins, São Paulo - SP</t>
  </si>
  <si>
    <t>2023-11-01 16:18:15.989555</t>
  </si>
  <si>
    <t>Rua Leopoldo Couto Magalhães Júnior, 1201 - Itaim Bibi, São Paulo - SP</t>
  </si>
  <si>
    <t>2023-11-01 16:18:40.271574</t>
  </si>
  <si>
    <t>2023-11-01 16:24:17.916083</t>
  </si>
  <si>
    <t>2023-11-01 16:25:05.747869</t>
  </si>
  <si>
    <t>2023-11-01 16:25:29.653956</t>
  </si>
  <si>
    <t>2023-11-01 16:27:11.871579</t>
  </si>
  <si>
    <t>Rua Alagoas, 01 - Pacaembu, São Paulo - SP</t>
  </si>
  <si>
    <t>2023-11-01 16:27:35.747577</t>
  </si>
  <si>
    <t>2023-11-01 16:29:12.605034</t>
  </si>
  <si>
    <t>2023-11-01 16:29:36.220610</t>
  </si>
  <si>
    <t>2023-11-01 16:30:00.106344</t>
  </si>
  <si>
    <t>2023-11-01 16:30:25.631127</t>
  </si>
  <si>
    <t>2023-11-01 16:30:50.130589</t>
  </si>
  <si>
    <t>2023-11-01 16:32:01.636237</t>
  </si>
  <si>
    <t>2023-11-01 16:32:25.513966</t>
  </si>
  <si>
    <t>2023-11-01 16:32:50.446490</t>
  </si>
  <si>
    <t>Alameda Jauaperi, 83 - Moema, São Paulo - SP</t>
  </si>
  <si>
    <t>2023-11-01 16:33:44.689807</t>
  </si>
  <si>
    <t>2023-11-01 16:34:33.027273</t>
  </si>
  <si>
    <t>Rua Jacques Félix, 100 - Vila Nova Conceição, São Paulo - SP</t>
  </si>
  <si>
    <t>2023-11-01 16:35:21.228424</t>
  </si>
  <si>
    <t>2023-11-01 16:36:39.208950</t>
  </si>
  <si>
    <t>2023-11-01 16:37:03.159595</t>
  </si>
  <si>
    <t>2023-11-01 16:37:57.537837</t>
  </si>
  <si>
    <t>2023-11-01 16:40:05.036901</t>
  </si>
  <si>
    <t>Rua Recanto - Chácara Flora, São Paulo - SP</t>
  </si>
  <si>
    <t>2023-11-01 16:40:28.789248</t>
  </si>
  <si>
    <t>2023-11-01 16:41:42.960966</t>
  </si>
  <si>
    <t>2023-11-01 16:42:07.076843</t>
  </si>
  <si>
    <t>Avenida Doutor Cardoso de Melo, 1582 - Vila Olímpia, São Paulo - SP</t>
  </si>
  <si>
    <t>2023-11-01 16:42:31.364204</t>
  </si>
  <si>
    <t>2023-11-01 16:44:07.451871</t>
  </si>
  <si>
    <t>2023-11-01 16:44:31.913019</t>
  </si>
  <si>
    <t>2023-11-01 16:45:50.311309</t>
  </si>
  <si>
    <t>2023-11-01 16:46:14.193184</t>
  </si>
  <si>
    <t>2023-11-01 16:47:26.319809</t>
  </si>
  <si>
    <t>Rua Hermano Ribeiro da Silva, 157 - Paraíso, São Paulo - SP</t>
  </si>
  <si>
    <t>2023-11-01 16:47:52.689038</t>
  </si>
  <si>
    <t>2023-11-01 16:48:40.551564</t>
  </si>
  <si>
    <t>Rua Dona Elisa Pereira de Barros, 01 - Jardim Europa, São Paulo - SP</t>
  </si>
  <si>
    <t>2023-11-01 16:49:34.553204</t>
  </si>
  <si>
    <t>2023-11-01 16:49:58.432266</t>
  </si>
  <si>
    <t>Avenida República do Líbano - Ibirapuera, São Paulo - SP</t>
  </si>
  <si>
    <t>2023-11-01 16:50:22.583071</t>
  </si>
  <si>
    <t>2023-11-01 16:51:09.952532</t>
  </si>
  <si>
    <t>2023-11-01 16:53:38.868700</t>
  </si>
  <si>
    <t>2023-11-01 16:54:26.540682</t>
  </si>
  <si>
    <t>2023-11-01 16:55:14.707777</t>
  </si>
  <si>
    <t>2023-11-01 17:13:55.478823</t>
  </si>
  <si>
    <t>2023-11-01 17:14:19.244621</t>
  </si>
  <si>
    <t>2023-11-01 17:29:55.500573</t>
  </si>
  <si>
    <t>2023-11-01 17:38:51.747673</t>
  </si>
  <si>
    <t>Rua Fradique Coutinho - Pinheiros, São Paulo - SP</t>
  </si>
  <si>
    <t>2023-11-01 17:41:43.139640</t>
  </si>
  <si>
    <t>2023-11-01 17:42:33.251591</t>
  </si>
  <si>
    <t>Rua Angelina Maffei Vita, 280 - Jardim Europa, São Paulo - SP</t>
  </si>
  <si>
    <t>2023-11-01 17:43:21.664900</t>
  </si>
  <si>
    <t>Avenida IV Centenário, 50 - Jardim Luzitânia, São Paulo - SP</t>
  </si>
  <si>
    <t>2023-11-01 17:44:40.222788</t>
  </si>
  <si>
    <t>2023-11-01 17:45:28.487824</t>
  </si>
  <si>
    <t>2023-11-01 17:47:17.002785</t>
  </si>
  <si>
    <t>Alameda Jauaperi, 87 - Moema, São Paulo - SP</t>
  </si>
  <si>
    <t>2023-11-01 17:51:25.306118</t>
  </si>
  <si>
    <t>2023-11-01 17:51:49.207083</t>
  </si>
  <si>
    <t>Rua França - Jardim Europa, São Paulo - SP</t>
  </si>
  <si>
    <t>2023-11-01 17:52:36.688253</t>
  </si>
  <si>
    <t>2023-11-01 17:53:00.369651</t>
  </si>
  <si>
    <t>2023-11-01 17:53:24.037542</t>
  </si>
  <si>
    <t>Rua Maguari - Alto Da Boa Vista, São Paulo - SP</t>
  </si>
  <si>
    <t>2023-11-01 17:54:59.593394</t>
  </si>
  <si>
    <t>2023-11-01 17:55:23.670053</t>
  </si>
  <si>
    <t>2023-11-01 17:56:11.507648</t>
  </si>
  <si>
    <t>2023-11-01 17:56:35.247501</t>
  </si>
  <si>
    <t>2023-11-01 17:56:59.788863</t>
  </si>
  <si>
    <t>Rua Tucumã, 540 - Jardim Europa, São Paulo - SP</t>
  </si>
  <si>
    <t>2023-11-01 17:57:23.461437</t>
  </si>
  <si>
    <t>Rua Salvador Cardoso, 01 - Itaim Bibi, São Paulo - SP</t>
  </si>
  <si>
    <t>2023-11-01 17:59:35.779840</t>
  </si>
  <si>
    <t>Rua Quirino dos Santos - Barra Funda, São Paulo - SP</t>
  </si>
  <si>
    <t>2023-11-01 18:00:00.104450</t>
  </si>
  <si>
    <t>2023-11-01 18:00:23.935783</t>
  </si>
  <si>
    <t>2023-11-01 18:01:41.732442</t>
  </si>
  <si>
    <t>Brooklin, São Paulo - SP</t>
  </si>
  <si>
    <t>2023-11-01 18:02:06.253939</t>
  </si>
  <si>
    <t>Rua Curitiba - Paraíso, São Paulo - SP</t>
  </si>
  <si>
    <t>2023-11-01 18:03:24.230037</t>
  </si>
  <si>
    <t>2023-11-01 18:03:48.194958</t>
  </si>
  <si>
    <t>Rua Vupabussu, 210 - Alto de Pinheiros, São Paulo - SP</t>
  </si>
  <si>
    <t>2023-11-01 18:04:36.324962</t>
  </si>
  <si>
    <t>2023-11-01 18:05:00.009823</t>
  </si>
  <si>
    <t>2023-11-01 18:06:19.587748</t>
  </si>
  <si>
    <t>Rua Dona Elisa - Barra Funda, São Paulo - SP</t>
  </si>
  <si>
    <t>2023-11-01 18:06:44.298236</t>
  </si>
  <si>
    <t>2023-11-01 18:07:08.046305</t>
  </si>
  <si>
    <t>Avenida Engenheiro George Corbisier - Conceição, São Paulo - SP</t>
  </si>
  <si>
    <t>2023-11-01 18:07:31.842035</t>
  </si>
  <si>
    <t>2023-11-01 18:08:43.924317</t>
  </si>
  <si>
    <t>2023-11-01 18:09:07.963840</t>
  </si>
  <si>
    <t>2023-11-01 18:10:01.823416</t>
  </si>
  <si>
    <t>2023-11-01 18:10:26.259058</t>
  </si>
  <si>
    <t>2023-11-01 18:10:50.658994</t>
  </si>
  <si>
    <t>Avenida Diógenes Ribeiro de Lima, 01 - Alto de Pinheiros, São Paulo - SP</t>
  </si>
  <si>
    <t>2023-11-01 18:11:15.849050</t>
  </si>
  <si>
    <t>Rua Curitiba, 259 - Paraíso, São Paulo - SP</t>
  </si>
  <si>
    <t>2023-11-01 18:12:04.721903</t>
  </si>
  <si>
    <t>Jardim América, São José dos Campos - SP</t>
  </si>
  <si>
    <t>2023-11-01 18:12:58.939284</t>
  </si>
  <si>
    <t>2023-11-01 18:14:37.030415</t>
  </si>
  <si>
    <t>2023-11-01 18:15:49.651271</t>
  </si>
  <si>
    <t>2023-11-01 18:16:43.304965</t>
  </si>
  <si>
    <t>2023-11-01 18:17:07.273873</t>
  </si>
  <si>
    <t>2023-11-01 18:17:31.206959</t>
  </si>
  <si>
    <t>2023-11-01 18:17:55.007949</t>
  </si>
  <si>
    <t>2023-11-01 18:18:44.470558</t>
  </si>
  <si>
    <t>2023-11-01 18:19:32.107567</t>
  </si>
  <si>
    <t>Avenida General Mac Arthur, 1035 - Jaguaré, São Paulo - SP</t>
  </si>
  <si>
    <t>2023-11-01 18:20:22.045708</t>
  </si>
  <si>
    <t>Rua Joaquim Macedo - Jardim Guedala, São Paulo - SP</t>
  </si>
  <si>
    <t>2023-11-01 18:21:13.039705</t>
  </si>
  <si>
    <t>2023-11-01 18:22:01.963702</t>
  </si>
  <si>
    <t>2023-11-01 18:22:26.214222</t>
  </si>
  <si>
    <t>Rua Hermano Ribeiro da Silva - Paraíso, São Paulo - SP</t>
  </si>
  <si>
    <t>2023-11-01 18:22:51.111092</t>
  </si>
  <si>
    <t>2023-11-01 18:23:39.892882</t>
  </si>
  <si>
    <t>2023-11-01 18:24:03.893778</t>
  </si>
  <si>
    <t>Avenida Adolfo Pinheiro - Santo Amaro, São Paulo - SP</t>
  </si>
  <si>
    <t>2023-11-01 18:24:28.206466</t>
  </si>
  <si>
    <t>Avenida República do Líbano, 1850 - Vila Nova Conceição, São Paulo - SP</t>
  </si>
  <si>
    <t>2023-11-01 18:25:47.383401</t>
  </si>
  <si>
    <t>Rua Armando Petrella - Jardim Panorama, São Paulo - SP</t>
  </si>
  <si>
    <t>2023-11-01 18:26:10.965055</t>
  </si>
  <si>
    <t>Rua Frederic Chopin, 210 - Jardim Europa, São Paulo - SP</t>
  </si>
  <si>
    <t>2023-11-01 18:26:58.457148</t>
  </si>
  <si>
    <t>2023-11-01 18:28:17.429590</t>
  </si>
  <si>
    <t>Praça Pereira Coutinho - Vila Nova Conceição, São Paulo - SP</t>
  </si>
  <si>
    <t>2023-11-01 18:31:10.505697</t>
  </si>
  <si>
    <t>2023-11-01 18:31:34.673375</t>
  </si>
  <si>
    <t>2023-11-01 18:31:58.701690</t>
  </si>
  <si>
    <t>Avenida Nossa Senhora do Sabará - Campo Grande, São Paulo - SP</t>
  </si>
  <si>
    <t>2023-11-01 18:32:47.164030</t>
  </si>
  <si>
    <t>Rua Comandante Ismael Guilherme, 301 - Jardim Luzitânia, São Paulo - SP</t>
  </si>
  <si>
    <t>2023-11-01 18:34:23.661419</t>
  </si>
  <si>
    <t>2023-11-01 18:35:42.748482</t>
  </si>
  <si>
    <t>2023-11-01 18:36:06.605570</t>
  </si>
  <si>
    <t>2023-11-01 18:37:18.585409</t>
  </si>
  <si>
    <t>2023-11-01 18:37:44.168067</t>
  </si>
  <si>
    <t>Rua Teviot, 134 - Vila Nova Conceição, São Paulo - SP</t>
  </si>
  <si>
    <t>2023-11-01 18:38:32.033238</t>
  </si>
  <si>
    <t>2023-11-01 18:39:20.995248</t>
  </si>
  <si>
    <t>2023-11-01 18:39:44.797942</t>
  </si>
  <si>
    <t>2023-11-01 18:40:34.897797</t>
  </si>
  <si>
    <t>Rua General Mena Barreto - Jardins, São Paulo - SP</t>
  </si>
  <si>
    <t>2023-11-01 18:42:17.481163</t>
  </si>
  <si>
    <t>Rua Lourenço de Almeida, 524 - Vila Nova Conceição, São Paulo - SP</t>
  </si>
  <si>
    <t>2023-11-01 18:42:41.490434</t>
  </si>
  <si>
    <t>2023-11-01 18:43:30.360722</t>
  </si>
  <si>
    <t>Rua Domingos Leme - Vila Nova Conceição, São Paulo - SP</t>
  </si>
  <si>
    <t>2023-11-01 18:44:55.401136</t>
  </si>
  <si>
    <t>2023-11-01 18:45:19.496988</t>
  </si>
  <si>
    <t>Rua Pedroso Alvarenga, 1111 - Itaim Bibi, São Paulo - SP</t>
  </si>
  <si>
    <t>2023-11-01 18:45:44.000765</t>
  </si>
  <si>
    <t>2023-11-01 18:46:37.734944</t>
  </si>
  <si>
    <t>2023-11-01 18:47:50.989414</t>
  </si>
  <si>
    <t>2023-11-01 18:48:44.776854</t>
  </si>
  <si>
    <t>2023-11-01 18:49:08.594557</t>
  </si>
  <si>
    <t>Rua das Açucenas - Cidade Jardim, São Paulo - SP</t>
  </si>
  <si>
    <t>2023-11-01 18:50:27.246585</t>
  </si>
  <si>
    <t>2023-11-01 18:50:51.761051</t>
  </si>
  <si>
    <t>2023-11-01 18:51:16.431837</t>
  </si>
  <si>
    <t>Rua Gomes de Carvalho, 219 - Vila Olímpia, São Paulo - SP</t>
  </si>
  <si>
    <t>2023-11-01 18:51:40.351828</t>
  </si>
  <si>
    <t>2023-11-01 18:53:54.076047</t>
  </si>
  <si>
    <t>2023-11-01 18:54:49.487917</t>
  </si>
  <si>
    <t>2023-11-01 18:56:26.118622</t>
  </si>
  <si>
    <t>Avenida Cidade Jardim, 993 - Jardim Paulistano, São Paulo - SP</t>
  </si>
  <si>
    <t>2023-11-01 18:57:44.728934</t>
  </si>
  <si>
    <t>predio comercial 10 quartos pinheiros zona oeste sao paulo com garagem 1276m2 venda RS27000000 id 2504799274</t>
  </si>
  <si>
    <t>apartamento 3 quartos jardim europa zona oeste sao paulo com garagem 405m2 venda RS28000000 id 2665202616</t>
  </si>
  <si>
    <t>lote terreno parque novo mundo zona norte sao paulo 12035m2 venda RS30000000 id 2495527521</t>
  </si>
  <si>
    <t>lote terreno parque anhanguera zona norte sao paulo 20000m2 venda RS61999956 id 2665775710</t>
  </si>
  <si>
    <t>apartamento 4 quartos ibirapuera zona sul sao paulo com garagem 632m2 venda RS26800000 id 2641686853</t>
  </si>
  <si>
    <t>casa 5 quartos vila nova conceicao zona sul sao paulo com garagem 750m2 venda RS17021956 id 2665773833</t>
  </si>
  <si>
    <t>apartamento 3 quartos jardim europa zona oeste sao paulo 456m2 venda RS27500000 id 2651681162</t>
  </si>
  <si>
    <t>apartamento 4 quartos vila mariana zona sul sao paulo com garagem 632m2 venda RS21000000 id 2646426845</t>
  </si>
  <si>
    <t>casa 5 quartos santo amaro zona sul sao paulo com garagem 850m2 venda RS15500000 id 2641867780</t>
  </si>
  <si>
    <t>apartamento 3 quartos jardim europa zona oeste sao paulo com garagem 456m2 venda RS27500000 id 2656743980</t>
  </si>
  <si>
    <t>apartamento 4 quartos jardim europa zona oeste sao paulo com garagem 350m2 venda RS22500000 id 2665343053</t>
  </si>
  <si>
    <t>predio comercial bras zona leste sao paulo com garagem 9313m2 venda RS27000000 id 2566678738</t>
  </si>
  <si>
    <t>apartamento 3 quartos itaim bibi zona sul sao paulo com garagem 323m2 venda RS15200000 id 2657133422</t>
  </si>
  <si>
    <t>casa 3 quartos jardim america zona sul sao paulo com garagem 850m2 venda RS29900000 id 2630547967</t>
  </si>
  <si>
    <t>apartamento 4 quartos jardim america zona sul sao paulo com garagem 347m2 venda RS16800000 id 2653354716</t>
  </si>
  <si>
    <t>apartamento 4 quartos paraiso zona sul sao paulo 900m2 venda RS24000000 id 2530987215</t>
  </si>
  <si>
    <t>predio comercial jardim marajoara zona sul sao paulo com garagem 4000m2 venda RS53000000 id 2541577176</t>
  </si>
  <si>
    <t>apartamento 4 quartos itaim bibi zona sul sao paulo com garagem 424m2 venda RS21774100 id 2658953710</t>
  </si>
  <si>
    <t>casa 4 quartos vila nova conceicao zona sul sao paulo com garagem 750m2 venda RS18050000 id 2513290580</t>
  </si>
  <si>
    <t>apartamento 4 quartos jardim europa zona oeste sao paulo com garagem 511m2 venda RS32999000 id 2600531156</t>
  </si>
  <si>
    <t>casa de condominio 3 quartos alto de pinheiros zona oeste sao paulo com garagem 1200m2 venda RS25000000 id 2617208744</t>
  </si>
  <si>
    <t>lote terreno indianopolis zona sul sao paulo com garagem 1160m2 venda RS32000000 id 2636704470</t>
  </si>
  <si>
    <t>apartamento 4 quartos jardim europa zona oeste sao paulo com garagem 391m2 venda RS16000000 id 2447977612</t>
  </si>
  <si>
    <t>apartamento 4 quartos ibirapuera zona sul sao paulo com garagem 632m2 venda RS24900000 id 2561495501</t>
  </si>
  <si>
    <t>apartamento 5 quartos vila nova conceicao zona sul sao paulo com garagem 565m2 venda RS20600000 id 2638115912</t>
  </si>
  <si>
    <t>lote terreno itaim bibi zona sul sao paulo 380m2 venda RS15999956 id 2665844953</t>
  </si>
  <si>
    <t>predio comercial consolacao centro sao paulo com garagem 4523m2 venda RS55000000 id 2570958730</t>
  </si>
  <si>
    <t>lote terreno vila suzana zona oeste sao paulo 2480m2 venda RS21206280 id 2643528998</t>
  </si>
  <si>
    <t>apartamento 4 quartos campo belo zona sul sao paulo com garagem 370m2 venda RS17400000 id 2663023557</t>
  </si>
  <si>
    <t>apartamento 5 quartos jardim europa zona oeste sao paulo com garagem 429m2 venda RS20000000 id 2651408516</t>
  </si>
  <si>
    <t>apartamento 4 quartos indianopolis zona sul sao paulo com garagem 479m2 venda RS17400000 id 2661523020</t>
  </si>
  <si>
    <t>predio comercial moema zona sul sao paulo com garagem 1159m2 venda RS15000000 id 2532749083</t>
  </si>
  <si>
    <t>apartamento 4 quartos moema zona sul sao paulo com garagem 375m2 venda RS15683000 id 2645239356</t>
  </si>
  <si>
    <t>apartamento 4 quartos vila nova conceicao zona sul sao paulo com garagem 398m2 venda RS17660000 id 2620012121</t>
  </si>
  <si>
    <t>apartamento 4 quartos itaim bibi zona sul sao paulo com garagem 570m2 venda RS38781924 id 2577729558</t>
  </si>
  <si>
    <t>apartamento 4 quartos vila nova conceicao zona sul sao paulo com garagem 401m2 venda RS20500000 id 2619172345</t>
  </si>
  <si>
    <t>apartamento 4 quartos vila nova conceicao zona sul sao paulo com garagem 401m2 venda RS19020000 id 2550641918</t>
  </si>
  <si>
    <t>lote terreno vila olimpia zona sul sao paulo 3000m2 venda RS60000000 id 2639761431</t>
  </si>
  <si>
    <t>apartamento 4 quartos vila nova conceicao zona sul sao paulo com garagem 476m2 venda RS17520000 id 2555734715</t>
  </si>
  <si>
    <t>casa de condominio 4 quartos vila nova conceicao zona sul sao paulo com garagem 676m2 venda RS18138956 id 2665756496</t>
  </si>
  <si>
    <t>apartamento 4 quartos brooklin zona sul sao paulo com garagem 167m2 venda RS23380000 id 2663052872</t>
  </si>
  <si>
    <t>casa 6 quartos vila nova conceicao zona sul sao paulo com garagem 870m2 venda RS17000000 id 2570962487</t>
  </si>
  <si>
    <t>lote terreno tremembe zona norte sao paulo 30000m2 venda RS21000000 id 2454101701</t>
  </si>
  <si>
    <t>apartamento 5 quartos vila nova conceicao zona sul sao paulo com garagem 565m2 venda RS20600000 id 2650791082</t>
  </si>
  <si>
    <t>predio comercial moema zona sul sao paulo com garagem 6287m2 venda RS98000000 id 2567499606</t>
  </si>
  <si>
    <t>apartamento 5 quartos vila nova conceicao zona sul sao paulo com garagem 500m2 venda RS22621770 id 2661672978</t>
  </si>
  <si>
    <t>apartamento 5 quartos vila nova conceicao zona sul sao paulo com garagem 500m2 venda RS17500000 id 2619090897</t>
  </si>
  <si>
    <t>lote terreno vila leopoldina zona oeste sao paulo 1081m2 venda RS24000000 id 2649725122</t>
  </si>
  <si>
    <t>predio comercial bras zona leste sao paulo com garagem 9313m2 venda RS27000000 id 2576832285</t>
  </si>
  <si>
    <t>predio comercial cerqueira cesar centro sao paulo 4464m2 venda RS75000000 id 2556787482</t>
  </si>
  <si>
    <t>apartamento 4 quartos moema zona sul sao paulo com garagem 375m2 venda RS15416000 id 2647508978</t>
  </si>
  <si>
    <t>predio comercial bom retiro centro sao paulo com garagem 4600m2 venda RS45000000 id 2644503372</t>
  </si>
  <si>
    <t>apartamento 3 quartos jardim europa zona oeste sao paulo com garagem 410m2 venda RS27499970 id 2664596398</t>
  </si>
  <si>
    <t>apartamento 4 quartos jardim europa zona oeste sao paulo com garagem 550m2 venda RS16000000 id 2635168202</t>
  </si>
  <si>
    <t>predio comercial bras zona leste sao paulo 8730m2 venda RS27000000 id 2547380998</t>
  </si>
  <si>
    <t>apartamento 4 quartos itaim bibi zona sul sao paulo com garagem 575m2 venda RS20000000 id 2612923045</t>
  </si>
  <si>
    <t>apartamento 5 quartos vila nova conceicao zona sul sao paulo com garagem 500m2 venda RS21900000 id 2589356189</t>
  </si>
  <si>
    <t>apartamento 3 quartos vila nova conceicao zona sul sao paulo com garagem 402m2 venda RS20000000 id 2660670470</t>
  </si>
  <si>
    <t>casa 6 quartos retiro morumbi zona sul sao paulo com garagem 1770m2 venda RS32000000 id 2570961515</t>
  </si>
  <si>
    <t>apartamento 3 quartos vila olimpia zona sul sao paulo com garagem 215m2 venda RS15950000 id 2663488667</t>
  </si>
  <si>
    <t>predio comercial brooklin zona sul sao paulo com garagem 2350m2 venda RS44000000 id 2652647981</t>
  </si>
  <si>
    <t>apartamento 4 quartos itaim bibi zona sul sao paulo com garagem 269m2 venda RS15900000 id 2658373855</t>
  </si>
  <si>
    <t>lote terreno vila suzana zona oeste sao paulo 2442m2 venda RS20709000 id 2601036665</t>
  </si>
  <si>
    <t>apartamento 4 quartos vila nova conceicao zona sul sao paulo com garagem 421m2 venda RS20000000 id 2572387577</t>
  </si>
  <si>
    <t>predio comercial vila clementino zona sul sao paulo com garagem 2560m2 venda RS32400000 id 2535446924</t>
  </si>
  <si>
    <t>predio comercial pinheiros zona oeste sao paulo com garagem 1500m2 venda RS17000000 id 2631298061</t>
  </si>
  <si>
    <t>predio comercial jardins zona oeste sao paulo com garagem 1454m2 venda RS30400000 id 2648715565</t>
  </si>
  <si>
    <t>casa de condominio 4 quartos chacara flora zona sul sao paulo com garagem 990m2 venda RS18500000 id 2647892939</t>
  </si>
  <si>
    <t>casa de condominio 4 quartos jardim europa zona oeste sao paulo com garagem 603m2 venda RS17947039 id 2663650169</t>
  </si>
  <si>
    <t>apartamento 4 quartos cidade jardim zona sul sao paulo com garagem 401m2 venda RS15900000 id 2635690564</t>
  </si>
  <si>
    <t>casa 4 quartos pacaembu zona oeste sao paulo com garagem 709m2 venda RS15690000 id 2619914339</t>
  </si>
  <si>
    <t>apartamento 3 quartos jardim panorama zona oeste sao paulo com garagem 405m2 venda RS18500000 id 2590103339</t>
  </si>
  <si>
    <t>apartamento 4 quartos jardim america zona sul sao paulo com garagem 368m2 venda RS15137090 id 2633669976</t>
  </si>
  <si>
    <t>apartamento 1 quartos vila nova conceicao zona sul sao paulo com garagem 386m2 venda RS15960000 id 2469585876</t>
  </si>
  <si>
    <t>apartamento 4 quartos moema zona sul sao paulo com garagem 469m2 venda RS17500000 id 2660993182</t>
  </si>
  <si>
    <t>apartamento 4 quartos moema zona sul sao paulo com garagem 479m2 venda RS19407956 id 2665776379</t>
  </si>
  <si>
    <t>predio comercial bras zona leste sao paulo com garagem 9313m2 venda RS30000000 id 2629974008</t>
  </si>
  <si>
    <t>predio comercial vila nova conceicao zona sul sao paulo com garagem 1059m2 venda RS19000000 id 2561616729</t>
  </si>
  <si>
    <t>casa 3 quartos cidade jardim zona sul sao paulo com garagem 976m2 venda RS16000000 id 2595748726</t>
  </si>
  <si>
    <t>apartamento 4 quartos vila uberabinha zona sul sao paulo com garagem 647m2 venda RS23000000 id 2649847453</t>
  </si>
  <si>
    <t>predio comercial jardim europa zona oeste sao paulo com garagem 950m2 venda RS40000000 id 2655986203</t>
  </si>
  <si>
    <t>predio comercial 20 quartos sao judas zona sul sao paulo com garagem 3500m2 venda RS18000000 id 2554720503</t>
  </si>
  <si>
    <t>casa 4 quartos jardim europa zona oeste sao paulo com garagem 365m2 venda RS15000000 id 2606477589</t>
  </si>
  <si>
    <t>apartamento 3 quartos vila olimpia zona sul sao paulo com garagem 278m2 venda RS16900000 id 2621676931</t>
  </si>
  <si>
    <t>casa de condominio 4 quartos chacara flora zona sul sao paulo com garagem 1800m2 venda RS20000000 id 2649728970</t>
  </si>
  <si>
    <t>apartamento 4 quartos jardim europa zona oeste sao paulo com garagem 511m2 venda RS40000000 id 2642645627</t>
  </si>
  <si>
    <t>apartamento 5 quartos moema zona sul sao paulo com garagem 624m2 venda RS18000000 id 2520959675</t>
  </si>
  <si>
    <t>apartamento 5 quartos vila nova conceicao zona sul sao paulo com garagem 500m2 venda RS29600000 id 2663488432</t>
  </si>
  <si>
    <t>casa de condominio 4 quartos jardim europa zona oeste sao paulo com garagem 612m2 venda RS15630000 id 2663488298</t>
  </si>
  <si>
    <t>predio comercial consolacao centro sao paulo com garagem 4500m2 venda RS60000000 id 2620748252</t>
  </si>
  <si>
    <t>casa 1 quartos jardim america zona sul sao paulo com garagem 1333m2 venda RS29000000 id 2634891402</t>
  </si>
  <si>
    <t>lote terreno vila prudente zona leste sao paulo venda RS33000000 id 2646736372</t>
  </si>
  <si>
    <t>apartamento 5 quartos vila nova conceicao zona sul sao paulo com garagem 500m2 venda RS21000000 id 2656886202</t>
  </si>
  <si>
    <t>predio comercial tucuruvi zona norte sao paulo com garagem 8813m2 venda RS26000000 id 2643101904</t>
  </si>
  <si>
    <t>apartamento 5 quartos vila nova conceicao zona sul sao paulo com garagem 711m2 venda RS36000000 id 2652377661</t>
  </si>
  <si>
    <t>casa de condominio 4 quartos panamby zona sul sao paulo com garagem 907m2 venda RS18000000 id 2588278417</t>
  </si>
  <si>
    <t>apartamento 4 quartos itaim bibi zona sul sao paulo com garagem 570m2 venda RS28000000 id 2525371376</t>
  </si>
  <si>
    <t>apartamento 5 quartos moema zona sul sao paulo com garagem 456m2 venda RS18000000 id 2565695849</t>
  </si>
  <si>
    <t>apartamento 5 quartos jardim europa zona oeste sao paulo com garagem 743m2 venda RS65000000 id 2652665859</t>
  </si>
  <si>
    <t>lote terreno vila olimpia zona sul sao paulo 400m2 venda RS16000000 id 2627402273</t>
  </si>
  <si>
    <t>casa 5 quartos cidade jardim zona sul sao paulo com garagem 455m2 venda RS20000000 id 2536465796</t>
  </si>
  <si>
    <t>lote terreno campo belo zona sul sao paulo 2609m2 venda RS19000000 id 2650640070</t>
  </si>
  <si>
    <t>predio comercial bras zona leste sao paulo 8730m2 venda RS25000000 id 2661171987</t>
  </si>
  <si>
    <t>apartamento 4 quartos vila nova conceicao zona sul sao paulo com garagem 398m2 venda RS17660000 id 2621264021</t>
  </si>
  <si>
    <t>predio comercial chacara santo antonio zona sul sao paulo 1550m2 venda RS23399000 id 2650623582</t>
  </si>
  <si>
    <t>apartamento 5 quartos vila nova conceicao zona sul sao paulo com garagem 500m2 venda RS25000000 id 2655103686</t>
  </si>
  <si>
    <t>apartamento 5 quartos vila nova conceicao zona sul sao paulo com garagem 500m2 venda RS22800000 id 2583403971</t>
  </si>
  <si>
    <t>casa de condominio 4 quartos jardim europa zona oeste sao paulo com garagem 423m2 venda RS19500000 id 2664917817</t>
  </si>
  <si>
    <t>apartamento 3 quartos paraiso zona sul sao paulo com garagem 370m2 venda RS20999956 id 2665756926</t>
  </si>
  <si>
    <t>predio comercial liberdade centro sao paulo com garagem 2594m2 venda RS22000000 id 2539056186</t>
  </si>
  <si>
    <t>apartamento 4 quartos indianopolis zona sul sao paulo com garagem 479m2 venda RS17300000 id 2661664593</t>
  </si>
  <si>
    <t>lote terreno cambuci zona sul sao paulo 4314m2 venda RS17000000 id 2539535328</t>
  </si>
  <si>
    <t>apartamento 3 quartos itaim bibi zona sul sao paulo com garagem 289m2 venda RS15900000 id 2664689722</t>
  </si>
  <si>
    <t>predio comercial vila sofia zona sul sao paulo com garagem 8944m2 venda RS35000000 id 2570959242</t>
  </si>
  <si>
    <t>apartamento 4 quartos ibirapuera zona sul sao paulo com garagem 332m2 venda RS17800000 id 2490300613</t>
  </si>
  <si>
    <t>predio comercial vila mariana zona sul sao paulo com garagem 2361m2 venda RS24000000 id 2570963347</t>
  </si>
  <si>
    <t>casa 4 quartos jardim europa zona oeste sao paulo com garagem 365m2 venda RS15000000 id 2613179273</t>
  </si>
  <si>
    <t>apartamento 4 quartos itaim bibi zona sul sao paulo com garagem 383m2 venda RS19850000 id 2658211456</t>
  </si>
  <si>
    <t>apartamento 5 quartos vila nova conceicao zona sul sao paulo com garagem 923m2 venda RS44900000 id 2636268500</t>
  </si>
  <si>
    <t>predio comercial bras zona leste sao paulo 9313m2 venda RS27000000 id 2629370148</t>
  </si>
  <si>
    <t>casa de condominio 6 quartos retiro morumbi zona sul sao paulo com garagem 2200m2 venda RS23000000 id 76118854</t>
  </si>
  <si>
    <t>casa de condominio 4 quartos chacara flora zona sul sao paulo com garagem 500m2 venda RS15000000 id 2660633099</t>
  </si>
  <si>
    <t>apartamento 1 quartos itaim bibi zona sul sao paulo com garagem 542m2 venda RS38430000 id 2633428716</t>
  </si>
  <si>
    <t>apartamento 4 quartos paraiso zona sul sao paulo com garagem 540m2 venda RS34999980 id 2663820909</t>
  </si>
  <si>
    <t>predio comercial cidade jardim zona sul sao paulo com garagem 650m2 venda RS17000000 id 2575416432</t>
  </si>
  <si>
    <t>casa 8 quartos vila nova conceicao zona sul sao paulo com garagem 425m2 venda RS20000000 id 2560753310</t>
  </si>
  <si>
    <t>apartamento 4 quartos jardim europa zona oeste sao paulo com garagem 850m2 venda RS57000000 id 2631194272</t>
  </si>
  <si>
    <t>predio comercial chacara santo antonio zona sul sao paulo com garagem 2200m2 venda RS19800000 id 2652690798</t>
  </si>
  <si>
    <t>predio comercial vila clementino zona sul sao paulo 2600m2 venda RS26000000 id 2611078983</t>
  </si>
  <si>
    <t>apartamento 5 quartos vila nova conceicao zona sul sao paulo com garagem 923m2 venda RS40000000 id 2587882947</t>
  </si>
  <si>
    <t>apartamento 4 quartos itaim bibi zona sul sao paulo com garagem 500m2 venda RS18000000 id 2621155034</t>
  </si>
  <si>
    <t>casa 3 quartos jardim america zona sul sao paulo com garagem 447m2 venda RS15000000 id 2649097180</t>
  </si>
  <si>
    <t>apartamento 4 quartos cidade jardim zona sul sao paulo com garagem 754m2 venda RS34000000 id 2567573265</t>
  </si>
  <si>
    <t>apartamento 5 quartos ibirapuera zona sul sao paulo com garagem 632m2 venda RS24900000 id 2663269561</t>
  </si>
  <si>
    <t>apartamento 4 quartos paraiso zona sul sao paulo com garagem 540m2 venda RS34999970 id 2663766325</t>
  </si>
  <si>
    <t>casa de condominio 3 quartos jardim america zona sul sao paulo com garagem 850m2 venda RS30000000 id 2652907594</t>
  </si>
  <si>
    <t>apartamento 3 quartos ibirapuera zona sul sao paulo com garagem 332m2 venda RS17950000 id 2655060288</t>
  </si>
  <si>
    <t>predio comercial barra funda zona oeste sao paulo com garagem 2737m2 venda RS21000000 id 2512200519</t>
  </si>
  <si>
    <t>apartamento 5 quartos jardim europa zona oeste sao paulo com garagem 520m2 venda RS25000000 id 2507285335</t>
  </si>
  <si>
    <t>apartamento 4 quartos paraiso zona sul sao paulo com garagem 632m2 venda RS24560000 id 2629194383</t>
  </si>
  <si>
    <t>apartamento 3 quartos higienopolis centro sao paulo com garagem 163m2 venda RS99999989 id 2662122857</t>
  </si>
  <si>
    <t>predio comercial pinheiros zona oeste sao paulo com garagem 1154m2 venda RS15000000 id 2665260019</t>
  </si>
  <si>
    <t>apartamento 5 quartos moema zona sul sao paulo com garagem 469m2 venda RS18000000 id 2625802981</t>
  </si>
  <si>
    <t>apartamento 4 quartos jardim europa zona oeste sao paulo com garagem 485m2 venda RS18000000 id 2561491751</t>
  </si>
  <si>
    <t>apartamento 4 quartos cidade jardim zona sul sao paulo com garagem 753m2 venda RS32500000 id 2530113250</t>
  </si>
  <si>
    <t>apartamento 4 quartos ibirapuera zona sul sao paulo com garagem 540m2 venda RS24500000 id 2565463362</t>
  </si>
  <si>
    <t>apartamento 5 quartos ibirapuera zona sul sao paulo com garagem 500m2 venda RS21959000 id 2585661949</t>
  </si>
  <si>
    <t>casa de condominio 5 quartos real parque zona sul sao paulo com garagem 790m2 venda RS18900000 id 2660280575</t>
  </si>
  <si>
    <t>casa 5 quartos alto de pinheiros zona oeste sao paulo com garagem 800m2 venda RS20500000 id 2621934739</t>
  </si>
  <si>
    <t>apartamento 4 quartos itaim bibi zona sul sao paulo com garagem 575m2 venda RS21000000 id 2446256984</t>
  </si>
  <si>
    <t>predio comercial jardim das laranjeiras zona norte sao paulo com garagem 2700m2 venda RS18000000 id 2527643282</t>
  </si>
  <si>
    <t>casa 6 quartos jardim luzitania zona sul sao paulo com garagem 1368m2 venda RS38000000 id 2663829076</t>
  </si>
  <si>
    <t>predio comercial 1 quartos mooca zona leste sao paulo com garagem 14309m2 venda RS88000000 id 2653951149</t>
  </si>
  <si>
    <t>apartamento 4 quartos cidade jardim zona sul sao paulo com garagem 440m2 venda RS18888888 id 2658445168</t>
  </si>
  <si>
    <t>apartamento 4 quartos paraiso do morumbi zona sul sao paulo com garagem 715m2 venda RS16000000 id 2635960164</t>
  </si>
  <si>
    <t>apartamento 4 quartos itaim bibi zona sul sao paulo com garagem 355m2 venda RS17500000 id 2634303929</t>
  </si>
  <si>
    <t>predio comercial santo amaro zona sul sao paulo com garagem 1271m2 venda RS17000000 id 2662959472</t>
  </si>
  <si>
    <t>apartamento 3 quartos jardim europa zona oeste sao paulo com garagem 456m2 venda RS27500000 id 2657258590</t>
  </si>
  <si>
    <t>lote terreno chacara flora zona sul sao paulo 12300m2 venda RS16000000 id 2649727980</t>
  </si>
  <si>
    <t>apartamento 4 quartos moema zona sul sao paulo 464m2 venda RS19080000 id 2504305833</t>
  </si>
  <si>
    <t>casa de condominio 4 quartos jardim europa zona oeste sao paulo com garagem 602m2 venda RS16846000 id 2627188729</t>
  </si>
  <si>
    <t>apartamento 5 quartos jardim europa zona oeste sao paulo com garagem 485m2 venda RS21000000 id 2657889759</t>
  </si>
  <si>
    <t>lote terreno mooca zona leste sao paulo 1915m2 venda RS15000000 id 2549739855</t>
  </si>
  <si>
    <t>apartamento 4 quartos moema zona sul sao paulo com garagem 464m2 venda RS19080000 id 2582715647</t>
  </si>
  <si>
    <t>casa 4 quartos vila nova conceicao zona sul sao paulo com garagem 750m2 venda RS16000000 id 2664658097</t>
  </si>
  <si>
    <t>apartamento 4 quartos jardim europa zona oeste sao paulo com garagem 470m2 venda RS22000000 id 2619171800</t>
  </si>
  <si>
    <t>apartamento 5 quartos vila nova conceicao zona sul sao paulo com garagem 500m2 venda RS20000000 id 2660478863</t>
  </si>
  <si>
    <t>apartamento 4 quartos cidade jardim zona sul sao paulo com garagem 472m2 venda RS22039000 id 2644439493</t>
  </si>
  <si>
    <t>apartamento 5 quartos jardim america zona sul sao paulo com garagem 750m2 venda RS37000000 id 2644008290</t>
  </si>
  <si>
    <t>predio comercial bom retiro centro sao paulo com garagem 3300m2 venda RS23000000 id 2458296579</t>
  </si>
  <si>
    <t>predio comercial alto de pinheiros zona oeste sao paulo com garagem 1344m2 venda RS16000000 id 2653541899</t>
  </si>
  <si>
    <t>apartamento 4 quartos ibirapuera zona sul sao paulo com garagem 632m2 venda RS25000000 id 2655939133</t>
  </si>
  <si>
    <t>apartamento 4 quartos jardim europa zona oeste sao paulo com garagem 438m2 venda RS15500000 id 2625537655</t>
  </si>
  <si>
    <t>predio comercial bosque da saude zona sul sao paulo com garagem 1800m2 venda RS15000000 id 2661866363</t>
  </si>
  <si>
    <t>apartamento 4 quartos moema zona sul sao paulo com garagem 360m2 venda RS15403000 id 2633307094</t>
  </si>
  <si>
    <t>apartamento 4 quartos itaim bibi zona sul sao paulo com garagem 576m2 venda RS16999430 id 2657514716</t>
  </si>
  <si>
    <t>apartamento 3 quartos jardim europa zona oeste sao paulo com garagem 405m2 venda RS20000000 id 2665416341</t>
  </si>
  <si>
    <t>predio comercial bom retiro centro sao paulo 3161m2 venda RS16000000 id 2567799754</t>
  </si>
  <si>
    <t>casa 5 quartos jardim luzitania zona sul sao paulo com garagem 831m2 venda RS30000000 id 2644825178</t>
  </si>
  <si>
    <t>apartamento 4 quartos moema zona sul sao paulo com garagem 375m2 venda RS15946980 id 2661119059</t>
  </si>
  <si>
    <t>apartamento 4 quartos vila uberabinha zona sul sao paulo com garagem 469m2 venda RS18000000 id 2641005079</t>
  </si>
  <si>
    <t>predio comercial tucuruvi zona norte sao paulo 8813m2 venda RS26000000 id 2629370149</t>
  </si>
  <si>
    <t>apartamento 4 quartos itaim bibi zona sul sao paulo com garagem 269m2 venda RS15670000 id 2625749681</t>
  </si>
  <si>
    <t>apartamento 5 quartos jardim europa zona oeste sao paulo com garagem 680m2 venda RS32000000 id 2507870936</t>
  </si>
  <si>
    <t>apartamento 5 quartos vila nova conceicao zona sul sao paulo com garagem 500m2 venda RS25000000 id 2655097328</t>
  </si>
  <si>
    <t>predio comercial vila hamburguesa zona oeste sao paulo com garagem 2300m2 venda RS24000000 id 2622932715</t>
  </si>
  <si>
    <t>lote terreno cambuci zona sul sao paulo 4314m2 venda RS26600000 id 2586651123</t>
  </si>
  <si>
    <t>apartamento 4 quartos vila nova conceicao zona sul sao paulo com garagem 398m2 venda RS17447900 id 2585294827</t>
  </si>
  <si>
    <t>apartamento 3 quartos moema zona sul sao paulo com garagem 398m2 venda RS15522000 id 2622583906</t>
  </si>
  <si>
    <t>lote terreno morumbi zona sul sao paulo 4931m2 venda RS54000000 id 2570535252</t>
  </si>
  <si>
    <t>apartamento 5 quartos vila nova conceicao zona sul sao paulo com garagem 500m2 venda RS30000000 id 2652557924</t>
  </si>
  <si>
    <t>casa de condominio 4 quartos chacara flora zona sul sao paulo com garagem 867m2 venda RS29800000 id 2570955470</t>
  </si>
  <si>
    <t>apartamento 5 quartos vila nova conceicao zona sul sao paulo com garagem 500m2 venda RS22000000 id 2583403776</t>
  </si>
  <si>
    <t>predio comercial vila olimpia zona sul sao paulo com garagem 808m2 venda RS21000000 id 2655821581</t>
  </si>
  <si>
    <t>apartamento 4 quartos moema zona sul sao paulo com garagem 375m2 venda RS15600000 id 2649128972</t>
  </si>
  <si>
    <t>apartamento 5 quartos moema zona sul sao paulo com garagem 469m2 venda RS17999990 id 2659793154</t>
  </si>
  <si>
    <t>apartamento 4 quartos paraiso zona sul sao paulo com garagem 790m2 venda RS21920000 id 2525132833</t>
  </si>
  <si>
    <t>casa de condominio 4 quartos jardim europa zona oeste sao paulo com garagem 603m2 venda RS18125956 id 2665772163</t>
  </si>
  <si>
    <t>apartamento 4 quartos ibirapuera zona sul sao paulo com garagem 286m2 venda RS15078540 id 2635002280</t>
  </si>
  <si>
    <t>apartamento 4 quartos cidade jardim zona sul sao paulo com garagem 753m2 venda RS31000000 id 2583177127</t>
  </si>
  <si>
    <t>apartamento 4 quartos vila nova conceicao zona sul sao paulo com garagem 535m2 venda RS26000000 id 2593355770</t>
  </si>
  <si>
    <t>casa de condominio 4 quartos chacara flora zona sul sao paulo com garagem 1176m2 venda RS15000000 id 2633154054</t>
  </si>
  <si>
    <t>predio comercial pinheiros zona oeste sao paulo com garagem 1022m2 venda RS20000000 id 2661861240</t>
  </si>
  <si>
    <t>apartamento 4 quartos jardim europa zona oeste sao paulo com garagem 250m2 venda RS15000000 id 2625805449</t>
  </si>
  <si>
    <t>casa 5 quartos jardim luzitania zona sul sao paulo com garagem 900m2 venda RS26000000 id 2536723611</t>
  </si>
  <si>
    <t>apartamento 3 quartos moema zona sul sao paulo com garagem 398m2 venda RS18000000 id 2576302723</t>
  </si>
  <si>
    <t>casa 4 quartos jardim europa zona oeste sao paulo com garagem 1055m2 venda RS22500000 id 2665285507</t>
  </si>
  <si>
    <t>apartamento 4 quartos moema zona sul sao paulo com garagem 375m2 venda RS15946990 id 2661136825</t>
  </si>
  <si>
    <t>apartamento 4 quartos tatuape zona leste sao paulo com garagem 593m2 venda RS17500000 id 2665367188</t>
  </si>
  <si>
    <t>apartamento 4 quartos jardim europa zona oeste sao paulo com garagem 690m2 venda RS34500000 id 2537792486</t>
  </si>
  <si>
    <t>apartamento 2 quartos itaim bibi zona sul sao paulo com garagem 350m2 venda RS19799956 id 2665758295</t>
  </si>
  <si>
    <t>lote terreno barra funda zona oeste sao paulo 11100m2 venda RS66000000 id 2646949683</t>
  </si>
  <si>
    <t>apartamento 4 quartos moema zona sul sao paulo com garagem 787m2 venda RS17000000 id 2522711387</t>
  </si>
  <si>
    <t>casa de condominio 5 quartos brooklin zona sul sao paulo com garagem 1200m2 venda RS16000000 id 2618953555</t>
  </si>
  <si>
    <t>casa de condominio 4 quartos barra funda zona oeste sao paulo com garagem 603m2 venda RS16846930 id 2638956364</t>
  </si>
  <si>
    <t>predio comercial conceicao zona sul sao paulo com garagem 1800m2 venda RS17000000 id 2587417421</t>
  </si>
  <si>
    <t>predio comercial barra funda zona oeste sao paulo com garagem 2737m2 venda RS21000000 id 2584588640</t>
  </si>
  <si>
    <t>apartamento 7 quartos jardim europa zona oeste sao paulo com garagem 500m2 venda RS20000000 id 2588195351</t>
  </si>
  <si>
    <t>casa 4 quartos retiro morumbi zona sul sao paulo com garagem 1900m2 venda RS19900000 id 2580087216</t>
  </si>
  <si>
    <t>lote terreno cangaiba zona leste sao paulo 17774m2 venda RS61250000 id 2554319737</t>
  </si>
  <si>
    <t>predio comercial alto de pinheiros zona oeste sao paulo com garagem 5307m2 venda RS17999956 id 2665848426</t>
  </si>
  <si>
    <t>apartamento 4 quartos jardim america zona sul sao paulo com garagem 510m2 venda RS17600000 id 2612583984</t>
  </si>
  <si>
    <t>apartamento 4 quartos vila nova conceicao zona sul sao paulo com garagem 402m2 venda RS19400000 id 2646352419</t>
  </si>
  <si>
    <t>apartamento 4 quartos vila nova conceicao zona sul sao paulo com garagem 360m2 venda RS15500000 id 2634759299</t>
  </si>
  <si>
    <t>predio comercial agua fria zona norte sao paulo com garagem 1431m2 venda RS15000000 id 2649955462</t>
  </si>
  <si>
    <t>predio comercial 6 quartos jaguare zona oeste sao paulo com garagem 1500m2 venda RS15500000 id 2619710250</t>
  </si>
  <si>
    <t>apartamento 4 quartos jardim guedala zona sul sao paulo com garagem 628m2 venda RS17000000 id 2637265063</t>
  </si>
  <si>
    <t>apartamento 4 quartos cidade jardim zona sul sao paulo com garagem 753m2 venda RS31800000 id 2560490457</t>
  </si>
  <si>
    <t>predio comercial santo amaro zona sul sao paulo 2137m2 venda RS20000000 id 2634220963</t>
  </si>
  <si>
    <t>apartamento 5 quartos vila nova conceicao zona sul sao paulo com garagem 465m2 venda RS18020000 id 2533615880</t>
  </si>
  <si>
    <t>apartamento 5 quartos jardim panorama zona oeste sao paulo com garagem 770m2 venda RS28000000 id 2661863840</t>
  </si>
  <si>
    <t>apartamento 5 quartos jardim europa zona oeste sao paulo com garagem 585m2 venda RS37500000 id 2632804411</t>
  </si>
  <si>
    <t>predio comercial campo grande zona sul sao paulo com garagem 8944m2 venda RS35000000 id 2662089286</t>
  </si>
  <si>
    <t>casa 4 quartos jardim luzitania zona sul sao paulo com garagem 650m2 venda RS18000000 id 2662971162</t>
  </si>
  <si>
    <t>apartamento 4 quartos itaim bibi zona sul sao paulo com garagem 288m2 venda RS17200000 id 2639834353</t>
  </si>
  <si>
    <t>casa de condominio 3 quartos vila nova conceicao zona sul sao paulo com garagem 676m2 venda RS18000000 id 2565012276</t>
  </si>
  <si>
    <t>apartamento 4 quartos vila nova conceicao zona sul sao paulo com garagem 350m2 venda RS18762809 id 2578794634</t>
  </si>
  <si>
    <t>apartamento 4 quartos paraiso zona sul sao paulo com garagem 540m2 venda RS34999990 id 2663766325</t>
  </si>
  <si>
    <t>apartamento 3 quartos itaim bibi zona sul sao paulo com garagem 451m2 venda RS16011300 id 2662855167</t>
  </si>
  <si>
    <t>apartamento 4 quartos moema zona sul sao paulo com garagem 469m2 venda RS17990000 id 2585345911</t>
  </si>
  <si>
    <t>casa 4 quartos cidade jardim zona sul sao paulo com garagem 1086m2 venda RS20000000 id 2664271699</t>
  </si>
  <si>
    <t>apartamento 4 quartos itaim bibi zona sul sao paulo 575m2 venda RS17000000 id 2495113759</t>
  </si>
  <si>
    <t>apartamento 4 quartos itaim bibi zona sul sao paulo com garagem 601m2 venda RS16250000 id 2665414390</t>
  </si>
  <si>
    <t>apartamento 5 quartos vila olimpia zona sul sao paulo com garagem 893m2 venda RS23499980 id 2660778200</t>
  </si>
  <si>
    <t>apartamento 5 quartos moema zona sul sao paulo com garagem 468m2 venda RS18000000 id 2663247054</t>
  </si>
  <si>
    <t>apartamento 5 quartos vila nova conceicao zona sul sao paulo com garagem 500m2 venda RS30000000 id 2652567690</t>
  </si>
  <si>
    <t>Type</t>
  </si>
  <si>
    <t>Tipos de imoveis</t>
  </si>
  <si>
    <t>apartamento lancamento 2 dorm brooklin 2643146028</t>
  </si>
  <si>
    <t>terreno cambuci zona sul sao paulo 4314m2 venda RS25000000 id 2635054091</t>
  </si>
  <si>
    <t>apartamento kalea jardins 2641612855</t>
  </si>
  <si>
    <t>apartamento heritage itaim bibi 2570657045</t>
  </si>
  <si>
    <t>apartamento 4 quartos jardins zona oeste sao paulo com garagem 600m2 venda RS15000000 id 2527581149</t>
  </si>
  <si>
    <t>casa 7 quartos jardim cordeiro zona sul sao paulo com garagem 1850m2 venda RS32000000 id 2614364218</t>
  </si>
  <si>
    <t>casa 4 quartos caxingui zona oeste sao paulo com garagem 3882m2 venda RS17000000 id 2596751479</t>
  </si>
  <si>
    <t>casa 3 quartos vila nova conceicao zona sul sao paulo com garagem 724m2 venda RS18900000 id 2622045114</t>
  </si>
  <si>
    <t>casa 4 quartos jardim america zona sul sao paulo com garagem 850m2 venda RS29000000 id 2613418065</t>
  </si>
  <si>
    <t>casa 4 quartos jardim europa zona oeste sao paulo com garagem 680m2 venda RS25000000 id 2645470208</t>
  </si>
  <si>
    <t>casa 4 quartos jardim europa zona oeste sao paulo com garagem 750m2 venda RS19995000 id 2622044325</t>
  </si>
  <si>
    <t>casa 4 quartos jardim luzitania zona sul sao paulo com garagem 740m2 venda RS22000000 id 2517823396</t>
  </si>
  <si>
    <t>casa 5 quartos jardim europa zona oeste sao paulo com garagem 650m2 venda RS16000000 id 2617218503</t>
  </si>
  <si>
    <t>apartamento 4 quartos itaim bibi zona sul sao paulo com garagem 741m2 venda RS23599970 id 2662484567</t>
  </si>
  <si>
    <t>apartamento 4 quartos jardim guedala zona sul sao paulo com garagem 1300m2 venda RS48000000 id 2625778799</t>
  </si>
  <si>
    <t>apartamento 5 quartos tatuape zona leste sao paulo com garagem 594m2 venda RS17500000 id 2549582969</t>
  </si>
  <si>
    <t>apartamento 5 quartos tatuape zona leste sao paulo com garagem 593m2 venda RS17500000 id 2665210511</t>
  </si>
  <si>
    <t>apartamento 5 quartos moema zona sul sao paulo com garagem 421m2 venda RS19999956 id 2665756452</t>
  </si>
  <si>
    <t>apartamento 4 quartos vila gomes cardim zona leste sao paulo com garagem 593m2 venda RS17500000 id 2650633161</t>
  </si>
  <si>
    <t>apartamento 2 quartos cidade jardim zona sul sao paulo com garagem 593m2 venda RS35000000 id 2619225928</t>
  </si>
  <si>
    <t>apartamento 5 quartos alto de pinheiros zona oeste sao paulo com garagem 703m2 venda RS18616956 id 2665755963</t>
  </si>
  <si>
    <t>apartamento 4 quartos ibirapuera zona sul sao paulo com garagem 521m2 venda RS21000000 id 2633305208</t>
  </si>
  <si>
    <t>apartamento 5 quartos jardim america zona sul sao paulo com garagem 820m2 venda RS45000000 id 2662138474</t>
  </si>
  <si>
    <t>apartamento 4 quartos moema zona sul sao paulo com garagem 688m2 venda RS43262000 id 2649919125</t>
  </si>
  <si>
    <t>apartamento 5 quartos campo belo zona sul sao paulo com garagem 820m2 venda RS16399956 id 2665772582</t>
  </si>
  <si>
    <t>apartamento 4 quartos vila nova conceicao zona sul sao paulo com garagem 800m2 venda RS38600000 id 2658013262</t>
  </si>
  <si>
    <t>apartamento 5 quartos moema zona sul sao paulo com garagem 520m2 venda RS19950000 id 2653392020</t>
  </si>
  <si>
    <t>apartamento 3 quartos cerqueira cesar centro sao paulo com garagem 772m2 venda RS50000000 id 2599423666</t>
  </si>
  <si>
    <t>apartamento 4 quartos vila nova conceicao zona sul sao paulo com garagem 565m2 venda RS19000000 id 2641437149</t>
  </si>
  <si>
    <t>apartamento 4 quartos itaim bibi zona sul sao paulo com garagem 646m2 venda RS35000000 id 2649007794</t>
  </si>
  <si>
    <t>apartamento 4 quartos vila gomes cardim zona leste sao paulo com garagem 593m2 venda RS17500000 id 2644853064</t>
  </si>
  <si>
    <t>apartamento 3 quartos itaim bibi zona sul sao paulo com garagem 355m2 venda RS15000000 id 2647887061</t>
  </si>
  <si>
    <t>apartamento 4 quartos vila nova conceicao zona sul sao paulo com garagem 560m2 venda RS17500000 id 2663486141</t>
  </si>
  <si>
    <t>apartamento 6 quartos itaim bibi zona sul sao paulo com garagem 915m2 venda RS37000000 id 2657135708</t>
  </si>
  <si>
    <t>apartamento 3 quartos itaim bibi zona sul sao paulo com garagem 203m2 venda RS18600000 id 2641320082</t>
  </si>
  <si>
    <t>apartamento 4 quartos jardim america zona sul sao paulo com garagem 537m2 venda RS17850000 id 2571938627</t>
  </si>
  <si>
    <t>apartamento 3 quartos ibirapuera zona sul sao paulo com garagem 566m2 venda RS20590000 id 2642270780</t>
  </si>
  <si>
    <t>apartamento 4 quartos jardim america zona sul sao paulo com garagem 445m2 venda RS15000000 id 2599963873</t>
  </si>
  <si>
    <t>apartamento 3 quartos vila nova conceicao zona sul sao paulo com garagem 380m2 venda RS15200000 id 2619784648</t>
  </si>
  <si>
    <t>apartamento 3 quartos vila olimpia zona sul sao paulo com garagem 215m2 venda RS17010000 id 2630548201</t>
  </si>
  <si>
    <t>apartamento 4 quartos vila nova conceicao zona sul sao paulo com garagem 954m2 venda RS29900000 id 2642347245</t>
  </si>
  <si>
    <t>apartamento 5 quartos vila nova conceicao zona sul sao paulo com garagem 923m2 venda RS56658000 id 2663489214</t>
  </si>
  <si>
    <t>apartamento 5 quartos jardim europa zona oeste sao paulo 720m2 venda RS44000000 id 2635052679</t>
  </si>
  <si>
    <t>apartamento 4 quartos pacaembu zona oeste sao paulo com garagem 880m2 venda RS24999956 id 2665756236</t>
  </si>
  <si>
    <t>apartamento 2 quartos vila nova conceicao zona sul sao paulo com garagem 609m2 venda RS17989240 id 2661480165</t>
  </si>
  <si>
    <t>apartamento 4 quartos vila nova conceicao zona sul sao paulo com garagem 565m2 venda RS20600000 id 2663794810</t>
  </si>
  <si>
    <t>apartamento 4 quartos vila nova conceicao zona sul sao paulo com garagem 528m2 venda RS31800000 id 2663287754</t>
  </si>
  <si>
    <t>apartamento 5 quartos paraiso zona sul sao paulo com garagem 768m2 venda RS18000000 id 2584400988</t>
  </si>
  <si>
    <t>apartamento 4 quartos alto de pinheiros zona oeste sao paulo com garagem 632m2 venda RS30000000 id 2658205566</t>
  </si>
  <si>
    <t>apartamento 4 quartos paraiso zona sul sao paulo com garagem 768m2 venda RS17999970 id 2664376802</t>
  </si>
  <si>
    <t>apartamento 5 quartos paraiso zona sul sao paulo com garagem 893m2 venda RS45000000 id 2653736528</t>
  </si>
  <si>
    <t>apartamento 5 quartos paraiso zona sul sao paulo com garagem 768m2 venda RS18100000 id 2614362790</t>
  </si>
  <si>
    <t>apartamento 4 quartos vila nova conceicao zona sul sao paulo com garagem 590m2 venda RS18200000 id 2664700094</t>
  </si>
  <si>
    <t>apartamento 4 quartos jardins zona oeste sao paulo com garagem 415m2 venda RS17949000 id 2580221878</t>
  </si>
  <si>
    <t>apartamento 4 quartos vila nova conceicao zona sul sao paulo com garagem 800m2 venda RS39000000 id 2660998566</t>
  </si>
  <si>
    <t>apartamento 4 quartos vila nova conceicao zona sul sao paulo com garagem 565m2 venda RS20600000 id 2640065752</t>
  </si>
  <si>
    <t>Bela Vista</t>
  </si>
  <si>
    <t>Bom Retiro</t>
  </si>
  <si>
    <t>Brás</t>
  </si>
  <si>
    <t>Cambuci</t>
  </si>
  <si>
    <t>Campo Belo</t>
  </si>
  <si>
    <t>Campo Grande</t>
  </si>
  <si>
    <t>Capelinha</t>
  </si>
  <si>
    <t>Casa Verde</t>
  </si>
  <si>
    <t>Cerqueira César</t>
  </si>
  <si>
    <t>Cidade Jardim</t>
  </si>
  <si>
    <t>Cidade Tiradentes</t>
  </si>
  <si>
    <t>Grajaú</t>
  </si>
  <si>
    <t>Granja Julieta</t>
  </si>
  <si>
    <t>Higienópolis</t>
  </si>
  <si>
    <t>Indianópolis</t>
  </si>
  <si>
    <t>Interlagos</t>
  </si>
  <si>
    <t>Ipiranga</t>
  </si>
  <si>
    <t>Itaim Bibi</t>
  </si>
  <si>
    <t>Jardim Amália</t>
  </si>
  <si>
    <t>Jardim América</t>
  </si>
  <si>
    <t>Jardim Boa Vista</t>
  </si>
  <si>
    <t>Jardim Europa</t>
  </si>
  <si>
    <t>Jardim Iva</t>
  </si>
  <si>
    <t>Jardim Marajoara</t>
  </si>
  <si>
    <t>Jardim Paulista</t>
  </si>
  <si>
    <t>Jardim Vera Cruz</t>
  </si>
  <si>
    <t>Jardim Vista Alegre</t>
  </si>
  <si>
    <t>Liberdade</t>
  </si>
  <si>
    <t>Luz</t>
  </si>
  <si>
    <t>Moema</t>
  </si>
  <si>
    <t>Mooca</t>
  </si>
  <si>
    <t>Pacaembu</t>
  </si>
  <si>
    <t>Paraíso</t>
  </si>
  <si>
    <t>Parque Vitória</t>
  </si>
  <si>
    <t>Piraporinha</t>
  </si>
  <si>
    <t>Planalto Paulista</t>
  </si>
  <si>
    <t>República</t>
  </si>
  <si>
    <t>Santa Cecília</t>
  </si>
  <si>
    <t>Santa Ifigênia</t>
  </si>
  <si>
    <t>Santa Teresinha</t>
  </si>
  <si>
    <t>Santana</t>
  </si>
  <si>
    <t>Sé</t>
  </si>
  <si>
    <t>Tatuapé</t>
  </si>
  <si>
    <t>Tucuruvi</t>
  </si>
  <si>
    <t>Vila Celeste</t>
  </si>
  <si>
    <t>Vila Cruzeiro</t>
  </si>
  <si>
    <t>Vila Esperança</t>
  </si>
  <si>
    <t>Vila Formosa</t>
  </si>
  <si>
    <t>Vila Guilherme</t>
  </si>
  <si>
    <t>Vila Mariana</t>
  </si>
  <si>
    <t>Vila Pompeia</t>
  </si>
  <si>
    <t>Vila Santa Isabel</t>
  </si>
  <si>
    <t>Bairro</t>
  </si>
  <si>
    <t>Vila Nova Conceição</t>
  </si>
  <si>
    <t>Pinheiros</t>
  </si>
  <si>
    <t>apartamento 5 quartos jardim paulisantano zona oeste sao paulo com garagem 826m2 venda RS57240000 id 2612082203</t>
  </si>
  <si>
    <t>lote terreno alto da boa visanta zona sul sao paulo com garagem 1927m2 venda RS29000000 id 2664661515</t>
  </si>
  <si>
    <t>casa 3 quartos jardim paulisanta zona sul sao paulo com garagem 725m2 venda RS16500000 id 2621384720</t>
  </si>
  <si>
    <t>apartamento 4 quartos jardim paulisanta zona sul sao paulo com garagem 660m2 venda RS17000000 id 2649009422</t>
  </si>
  <si>
    <t>apartamento 5 quartos jardim paulisanta zona sul sao paulo com garagem 695m2 venda RS15000000 id 2593407883</t>
  </si>
  <si>
    <t>predio comercial jardim paulisanta zona sul sao paulo com garagem 1454m2 venda RS30400000 id 2662941954</t>
  </si>
  <si>
    <t>casa 5 quartos alto da boa visanta zona sul sao paulo com garagem 768m2 venda RS15000000 id 2570957052</t>
  </si>
  <si>
    <t>apartamento 4 quartos jardim paulisantano zona oeste sao paulo com garagem 450m2 venda RS20000000 id 2563531586</t>
  </si>
  <si>
    <t>apartamento 4 quartos jardim paulisanta zona sul sao paulo com garagem 748m2 venda RS22499980 id 2662451101</t>
  </si>
  <si>
    <t>apartamento 3 quartos jardim paulisanta zona sul sao paulo com garagem 403m2 venda RS19332600 id 2658636895</t>
  </si>
  <si>
    <t>apartamento 4 quartos jardim paulisanta zona sul sao paulo com garagem 587m2 venda RS17000000 id 2635721155</t>
  </si>
  <si>
    <t>apartamento 5 quartos jardim paulisantano zona oeste sao paulo com garagem 584m2 venda RS37500000 id 2655320059</t>
  </si>
  <si>
    <t>apartamento 4 quartos jardim paulisanta zona sul sao paulo com garagem 587m2 venda RS15700000 id 2636921809</t>
  </si>
  <si>
    <t>apartamento 5 quartos jardim paulisantano zona oeste sao paulo com garagem 826m2 venda RS60000000 id 2624430532</t>
  </si>
  <si>
    <t>apartamento 4 quartos jardim paulisantano zona oeste sao paulo com garagem 465m2 venda RS16500000 id 2616669995</t>
  </si>
  <si>
    <t>predio comercial alto da boa visanta zona sul sao paulo com garagem 2137m2 venda RS30000000 id 2531368042</t>
  </si>
  <si>
    <t>predio comercial bela visanta centro sao paulo com garagem 4465m2 venda RS85000000 id 2652647980</t>
  </si>
  <si>
    <t>casa de condominio 4 quartos jardim dos esantados zona sul sao paulo com garagem 500m2 venda RS15000000 id 2645172953</t>
  </si>
  <si>
    <t>casa de condominio 4 quartos jardim paulisantano zona oeste sao paulo com garagem 628m2 venda RS17438000 id 2649726201</t>
  </si>
  <si>
    <t>apartamento 4 quartos jardim paulisanta zona sul sao paulo com garagem 403m2 venda RS17058000 id 2617218894</t>
  </si>
  <si>
    <t>casa 4 quartos jardim paulisanta zona sul sao paulo com garagem 546m2 venda RS15500000 id 2638028203</t>
  </si>
  <si>
    <t>lote terreno jardim boa visanta zona oeste sao paulo 15692m2 venda RS24000000 id 2536951276</t>
  </si>
  <si>
    <t>apartamento 4 quartos jardim paulisantano zona oeste sao paulo com garagem 812m2 venda RS24000000 id 2663490689</t>
  </si>
  <si>
    <t>casa 4 quartos jardim paulisanta zona sul sao paulo com garagem 760m2 venda RS17750000 id 2633439914</t>
  </si>
  <si>
    <t>apartamento 4 quartos jardim paulisanta zona sul sao paulo com garagem 1040m2 venda RS20000000 id 2650489489</t>
  </si>
  <si>
    <t>apartamento 4 quartos jardim paulisanta zona sul sao paulo com garagem 415m2 venda RS17949980 id 2663899513</t>
  </si>
  <si>
    <t>apartamento 4 quartos jardim paulisanta zona sul sao paulo com garagem 470m2 venda RS16000000 id 2613982423</t>
  </si>
  <si>
    <t>casa de condominio 6 quartos alto da boa visanta zona sul sao paulo com garagem 1118m2 venda RS25000000 id 2616960016</t>
  </si>
  <si>
    <t>apartamento 4 quartos jardim paulisanta zona sul sao paulo com garagem 585m2 venda RS17406770 id 2506949804</t>
  </si>
  <si>
    <t>predio residencial jardim paulisanta zona sul sao paulo 810m2 venda RS19999956 id 2665774063</t>
  </si>
  <si>
    <t>casa 3 quartos jardim paulisanta zona sul sao paulo com garagem 517m2 venda RS15000000 id 2625924882</t>
  </si>
  <si>
    <t>apartamento 4 quartos jardim paulisantano zona oeste sao paulo com garagem 472m2 venda RS25250000 id 2655301090</t>
  </si>
  <si>
    <t>Jardim Santa Fé</t>
  </si>
  <si>
    <t>Colonia</t>
  </si>
  <si>
    <t>lote terreno jardim santa fé zona oeste sao paulo 161000m2 venda RS84042567 id 2665490403</t>
  </si>
  <si>
    <t>Avenida do Esantado, 5476 - Cambuci, São Paulo - SP</t>
  </si>
  <si>
    <t>Rua Dionísio Bellante, 500 - Jardim santa Fé , São Paulo - SP</t>
  </si>
  <si>
    <t>Ibirapuera</t>
  </si>
  <si>
    <t>Parque Novo Mundo</t>
  </si>
  <si>
    <t>Jardim Guedala</t>
  </si>
  <si>
    <t>Rua Peixoto Gomide, 1596 - Jardim Paulistano, São Paulo - SP</t>
  </si>
  <si>
    <t>Jardim Paulistano</t>
  </si>
  <si>
    <t>Vila Olímpia</t>
  </si>
  <si>
    <t>Brooklin</t>
  </si>
  <si>
    <t>Vila Leopoldina</t>
  </si>
  <si>
    <t>Alto da Boa Vista</t>
  </si>
  <si>
    <t>Parque Anhanguera</t>
  </si>
  <si>
    <t>Alameda Itu, 93 - Jardim Paulistano, São Paulo - SP</t>
  </si>
  <si>
    <t>Jardim Paulistano, São Paulo - SP</t>
  </si>
  <si>
    <t>Rua Professor Artur Ramos, 50 - Jardim paulistanono, São Paulo - SP</t>
  </si>
  <si>
    <t>Rua Henrique Martins, 304 - Jardim paulistano, São Paulo - SP</t>
  </si>
  <si>
    <t>Alameda Itu, 890 - Jardim paulistano, São Paulo - SP</t>
  </si>
  <si>
    <t>Rua Professor Artur Ramos - Jardim paulistanono, São Paulo - SP</t>
  </si>
  <si>
    <t>Rua José Maria Lisboa, 1206 - Jardim paulistano, São Paulo - SP</t>
  </si>
  <si>
    <t>Rua Caconde, 527 - Jardim paulistano, São Paulo - SP</t>
  </si>
  <si>
    <t>Alameda Joaquim Eugênio de Lima - Jardim paulistano, São Paulo - SP</t>
  </si>
  <si>
    <t>Rua Frederic Chopin, 210 - Jardim paulistanono, São Paulo - SP</t>
  </si>
  <si>
    <t>Rua Manduri - Jardim paulistanono, São Paulo - SP</t>
  </si>
  <si>
    <t>Rua Caconde - Jardim paulistano, São Paulo - SP</t>
  </si>
  <si>
    <t>Rua Henrique Martins - Jardim paulistano, São Paulo - SP</t>
  </si>
  <si>
    <t>Rua Professor Artur Ramos, 422 - Jardim paulistanono, São Paulo - SP</t>
  </si>
  <si>
    <t>Rua Oliveira Pimentel, 99 - Jardim paulistano, São Paulo - SP</t>
  </si>
  <si>
    <t>Jardim paulistano, São Paulo - SP</t>
  </si>
  <si>
    <t>Rua General Mena Barreto, 427 - Jardim paulistano, São Paulo - SP</t>
  </si>
  <si>
    <t>Rua Pamplona, 1808 - Jardim paulistano, São Paulo - SP</t>
  </si>
  <si>
    <t>Alameda Lorena - Jardim paulistano, São Paulo - SP</t>
  </si>
  <si>
    <t>Rua Peixoto Gomide, 01 - Jardim paulistano, São Paulo - SP</t>
  </si>
  <si>
    <t>Jardim Cordeiro</t>
  </si>
  <si>
    <t>Rua Enxovia, 423 - Vila São Francisco (Zona Sul), São Paulo - SP</t>
  </si>
  <si>
    <t>Vila São Francisco</t>
  </si>
  <si>
    <t>Santo Amaro</t>
  </si>
  <si>
    <t>Jardins</t>
  </si>
  <si>
    <t>Caxingui</t>
  </si>
  <si>
    <t>Vila Gomes Cardim</t>
  </si>
  <si>
    <t>Consolação</t>
  </si>
  <si>
    <t>Vila Suzana</t>
  </si>
  <si>
    <t>Tremembé</t>
  </si>
  <si>
    <t>Jardim Panorama</t>
  </si>
  <si>
    <t>Morumbi</t>
  </si>
  <si>
    <t>Vila Clementina, São Paulo - SP</t>
  </si>
  <si>
    <t>Vila Clementina</t>
  </si>
  <si>
    <t>Chácara Flora</t>
  </si>
  <si>
    <t>São Judas</t>
  </si>
  <si>
    <t>Jaguaré</t>
  </si>
  <si>
    <t>Vila Uberabinha</t>
  </si>
  <si>
    <t>Vila Prudente</t>
  </si>
  <si>
    <t>Barra Funda</t>
  </si>
  <si>
    <t>Água Fria</t>
  </si>
  <si>
    <t>Cangaíba</t>
  </si>
  <si>
    <t>Chácara Santo Antônio</t>
  </si>
  <si>
    <t>Panamby</t>
  </si>
  <si>
    <t>Conceição</t>
  </si>
  <si>
    <t>Bosque da Saúde</t>
  </si>
  <si>
    <t>Vila Hamburguesa</t>
  </si>
  <si>
    <t>Vila Sofia</t>
  </si>
  <si>
    <t>Rua do Oratório, 20 - Mooca, São Paulo - SP</t>
  </si>
  <si>
    <t>Praça Presidente Kennedy, 140 - Mooca, São Paulo - SP</t>
  </si>
  <si>
    <t>Jardim das Laranjeiras</t>
  </si>
  <si>
    <t>Rua Joaquim Cândido de Azevedo Marques - Real Parque Morumbi, São Paulo - SP</t>
  </si>
  <si>
    <t>Rua Visconde de Porto Seguro - Alto da Boa Vista, São Paulo - SP</t>
  </si>
  <si>
    <t>Casa</t>
  </si>
  <si>
    <t>Apartamento</t>
  </si>
  <si>
    <t>Predio</t>
  </si>
  <si>
    <t>Terreno</t>
  </si>
  <si>
    <t>Bairros de São Paulo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</si>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</sst>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BE6CD1A4-D92F-49DE-86B2-0AB66A203C35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06D94-2082-46A7-8875-BFDD847C0E77}" name="Tabela1" displayName="Tabela1" ref="Q1:Q5" totalsRowShown="0" dataDxfId="3">
  <autoFilter ref="Q1:Q5" xr:uid="{FA1DCF97-34CF-40D6-8EBE-136437DBA81C}"/>
  <tableColumns count="1">
    <tableColumn id="1" xr3:uid="{CD72F558-A0FC-4DB9-B437-CFF45D627316}" name="Tipos de imoveis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5281E-D375-4F85-8AD3-6DA6DEA8B2D2}" name="Tabela2" displayName="Tabela2" ref="Q8:Q101" totalsRowShown="0" headerRowDxfId="0" dataDxfId="1">
  <autoFilter ref="Q8:Q101" xr:uid="{B948F1BF-71BC-4191-B78B-27282C5CE1C4}"/>
  <tableColumns count="1">
    <tableColumn id="1" xr3:uid="{F9DBB60B-18A6-4E7F-ABCD-2F2BEC10E1C3}" name="Coluna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8"/>
  <sheetViews>
    <sheetView tabSelected="1" zoomScale="94" workbookViewId="0">
      <selection activeCell="R12" sqref="R12"/>
    </sheetView>
  </sheetViews>
  <sheetFormatPr defaultRowHeight="14.5" x14ac:dyDescent="0.35"/>
  <cols>
    <col min="17" max="17" width="16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902</v>
      </c>
      <c r="M1" s="1" t="s">
        <v>1012</v>
      </c>
      <c r="Q1" t="s">
        <v>903</v>
      </c>
    </row>
    <row r="2" spans="1:17" x14ac:dyDescent="0.35">
      <c r="A2" t="s">
        <v>11</v>
      </c>
      <c r="B2" t="s">
        <v>656</v>
      </c>
      <c r="C2" t="s">
        <v>12</v>
      </c>
      <c r="D2">
        <v>27000000</v>
      </c>
      <c r="E2">
        <v>1276</v>
      </c>
      <c r="F2">
        <v>10</v>
      </c>
      <c r="G2">
        <v>3</v>
      </c>
      <c r="H2">
        <v>3</v>
      </c>
      <c r="I2" s="1" t="s">
        <v>13</v>
      </c>
      <c r="J2">
        <v>-23.552546100000001</v>
      </c>
      <c r="K2">
        <v>-46.677288099999998</v>
      </c>
      <c r="L2" t="str">
        <f>LOOKUP(32767, SEARCH($Q$2:$Q$5,B2),$Q$2:$Q$5)</f>
        <v>Predio</v>
      </c>
      <c r="M2" t="str">
        <f>LOOKUP(2^15, SEARCH($Q$10:$Q$101,I2), $Q$10:$Q$101)</f>
        <v>Pinheiros</v>
      </c>
      <c r="Q2" s="1" t="s">
        <v>1115</v>
      </c>
    </row>
    <row r="3" spans="1:17" x14ac:dyDescent="0.35">
      <c r="A3" t="s">
        <v>11</v>
      </c>
      <c r="B3" s="1" t="s">
        <v>1049</v>
      </c>
      <c r="C3" t="s">
        <v>14</v>
      </c>
      <c r="D3">
        <v>84042567</v>
      </c>
      <c r="E3">
        <v>161000</v>
      </c>
      <c r="I3" s="1" t="s">
        <v>1051</v>
      </c>
      <c r="J3">
        <v>-23.4325565</v>
      </c>
      <c r="K3">
        <v>-46.794749299999999</v>
      </c>
      <c r="L3" t="str">
        <f>LOOKUP(32767, SEARCH($Q$2:$Q$5,B3),$Q$2:$Q$5)</f>
        <v>Terreno</v>
      </c>
      <c r="M3" t="str">
        <f>LOOKUP(2^15, SEARCH($Q$10:$Q$101,I3), $Q$10:$Q$101)</f>
        <v>Jardim Santa Fé</v>
      </c>
      <c r="Q3" s="1" t="s">
        <v>1116</v>
      </c>
    </row>
    <row r="4" spans="1:17" x14ac:dyDescent="0.35">
      <c r="A4" t="s">
        <v>11</v>
      </c>
      <c r="B4" t="s">
        <v>657</v>
      </c>
      <c r="C4" t="s">
        <v>15</v>
      </c>
      <c r="D4">
        <v>28000000</v>
      </c>
      <c r="E4">
        <v>405</v>
      </c>
      <c r="F4">
        <v>3</v>
      </c>
      <c r="H4">
        <v>5</v>
      </c>
      <c r="I4" t="s">
        <v>16</v>
      </c>
      <c r="J4">
        <v>-23.5829305</v>
      </c>
      <c r="K4">
        <v>-46.689840500000003</v>
      </c>
      <c r="L4" t="str">
        <f>LOOKUP(32767, SEARCH($Q$2:$Q$5,B4),$Q$2:$Q$5)</f>
        <v>Apartamento</v>
      </c>
      <c r="M4" t="str">
        <f>LOOKUP(2^15, SEARCH($Q$10:$Q$101,I4), $Q$10:$Q$101)</f>
        <v>Jardim Europa</v>
      </c>
      <c r="Q4" s="1" t="s">
        <v>1117</v>
      </c>
    </row>
    <row r="5" spans="1:17" x14ac:dyDescent="0.35">
      <c r="A5" t="s">
        <v>11</v>
      </c>
      <c r="B5" t="s">
        <v>658</v>
      </c>
      <c r="C5" t="s">
        <v>17</v>
      </c>
      <c r="D5">
        <v>30000000</v>
      </c>
      <c r="E5">
        <v>12035</v>
      </c>
      <c r="I5" s="1" t="s">
        <v>18</v>
      </c>
      <c r="J5">
        <v>-23.516244499999999</v>
      </c>
      <c r="K5">
        <v>-46.5642456</v>
      </c>
      <c r="L5" t="str">
        <f>LOOKUP(32767, SEARCH($Q$2:$Q$5,B5),$Q$2:$Q$5)</f>
        <v>Terreno</v>
      </c>
      <c r="M5" t="str">
        <f>LOOKUP(2^15, SEARCH($Q$10:$Q$101,I5), $Q$10:$Q$101)</f>
        <v>Parque Novo Mundo</v>
      </c>
      <c r="Q5" s="1" t="s">
        <v>1118</v>
      </c>
    </row>
    <row r="6" spans="1:17" x14ac:dyDescent="0.35">
      <c r="A6" t="s">
        <v>11</v>
      </c>
      <c r="B6" t="s">
        <v>659</v>
      </c>
      <c r="C6" t="s">
        <v>20</v>
      </c>
      <c r="D6">
        <v>61999956</v>
      </c>
      <c r="E6">
        <v>20000</v>
      </c>
      <c r="H6">
        <v>0</v>
      </c>
      <c r="I6" s="1" t="s">
        <v>21</v>
      </c>
      <c r="J6">
        <v>-23.508023399999999</v>
      </c>
      <c r="K6">
        <v>-46.746312500000002</v>
      </c>
      <c r="L6" t="str">
        <f>LOOKUP(32767, SEARCH($Q$2:$Q$5,B6),$Q$2:$Q$5)</f>
        <v>Terreno</v>
      </c>
      <c r="M6" t="str">
        <f>LOOKUP(2^15, SEARCH($Q$10:$Q$101,I6), $Q$10:$Q$101)</f>
        <v>Parque Anhanguera</v>
      </c>
    </row>
    <row r="7" spans="1:17" x14ac:dyDescent="0.35">
      <c r="A7" t="s">
        <v>11</v>
      </c>
      <c r="B7" t="s">
        <v>905</v>
      </c>
      <c r="C7" t="s">
        <v>22</v>
      </c>
      <c r="D7">
        <v>25000000</v>
      </c>
      <c r="E7">
        <v>4314</v>
      </c>
      <c r="H7">
        <v>0</v>
      </c>
      <c r="I7" t="s">
        <v>23</v>
      </c>
      <c r="J7">
        <v>-23.564472899999998</v>
      </c>
      <c r="K7">
        <v>-46.621112599999996</v>
      </c>
      <c r="L7" t="str">
        <f>LOOKUP(32767, SEARCH($Q$2:$Q$5,B7),$Q$2:$Q$5)</f>
        <v>Terreno</v>
      </c>
      <c r="M7" t="str">
        <f>LOOKUP(2^15, SEARCH($Q$10:$Q$101,I7), $Q$10:$Q$101)</f>
        <v>Cambuci</v>
      </c>
    </row>
    <row r="8" spans="1:17" x14ac:dyDescent="0.35">
      <c r="A8" t="s">
        <v>11</v>
      </c>
      <c r="B8" t="s">
        <v>660</v>
      </c>
      <c r="C8" t="s">
        <v>24</v>
      </c>
      <c r="D8">
        <v>26800000</v>
      </c>
      <c r="E8">
        <v>632</v>
      </c>
      <c r="F8">
        <v>4</v>
      </c>
      <c r="H8">
        <v>7</v>
      </c>
      <c r="I8" t="s">
        <v>25</v>
      </c>
      <c r="J8">
        <v>-23.5795335</v>
      </c>
      <c r="K8">
        <v>-46.652537000000002</v>
      </c>
      <c r="L8" t="str">
        <f>LOOKUP(32767, SEARCH($Q$2:$Q$5,B8),$Q$2:$Q$5)</f>
        <v>Apartamento</v>
      </c>
      <c r="M8" t="str">
        <f>LOOKUP(2^15, SEARCH($Q$10:$Q$101,I8), $Q$10:$Q$101)</f>
        <v>Ibirapuera</v>
      </c>
      <c r="Q8" s="1" t="s">
        <v>1120</v>
      </c>
    </row>
    <row r="9" spans="1:17" x14ac:dyDescent="0.35">
      <c r="A9" t="s">
        <v>11</v>
      </c>
      <c r="B9" t="s">
        <v>909</v>
      </c>
      <c r="C9" t="s">
        <v>26</v>
      </c>
      <c r="D9">
        <v>32000000</v>
      </c>
      <c r="E9">
        <v>1850</v>
      </c>
      <c r="F9">
        <v>7</v>
      </c>
      <c r="H9">
        <v>6</v>
      </c>
      <c r="I9" s="1" t="s">
        <v>27</v>
      </c>
      <c r="J9">
        <v>-23.636721099999999</v>
      </c>
      <c r="K9">
        <v>-46.683146899999997</v>
      </c>
      <c r="L9" t="str">
        <f>LOOKUP(32767, SEARCH($Q$2:$Q$5,B9),$Q$2:$Q$5)</f>
        <v>Casa</v>
      </c>
      <c r="M9" t="str">
        <f>LOOKUP(2^15, SEARCH($Q$10:$Q$101,I9), $Q$10:$Q$101)</f>
        <v>Jardim Cordeiro</v>
      </c>
      <c r="Q9" s="1" t="s">
        <v>1119</v>
      </c>
    </row>
    <row r="10" spans="1:17" x14ac:dyDescent="0.35">
      <c r="A10" t="s">
        <v>11</v>
      </c>
      <c r="B10" t="s">
        <v>904</v>
      </c>
      <c r="C10" t="s">
        <v>28</v>
      </c>
      <c r="E10">
        <v>70</v>
      </c>
      <c r="F10">
        <v>12</v>
      </c>
      <c r="H10">
        <v>0</v>
      </c>
      <c r="I10" s="1" t="s">
        <v>1083</v>
      </c>
      <c r="J10">
        <v>-23.628047200000001</v>
      </c>
      <c r="K10">
        <v>-46.700367800000002</v>
      </c>
      <c r="L10" t="str">
        <f>LOOKUP(32767, SEARCH($Q$2:$Q$5,B10),$Q$2:$Q$5)</f>
        <v>Apartamento</v>
      </c>
      <c r="M10" t="str">
        <f>LOOKUP(2^15, SEARCH($Q$10:$Q$101,I10), $Q$10:$Q$101)</f>
        <v>Vila São Francisco</v>
      </c>
      <c r="Q10" s="1" t="s">
        <v>1095</v>
      </c>
    </row>
    <row r="11" spans="1:17" x14ac:dyDescent="0.35">
      <c r="A11" t="s">
        <v>11</v>
      </c>
      <c r="B11" t="s">
        <v>661</v>
      </c>
      <c r="C11" t="s">
        <v>29</v>
      </c>
      <c r="D11">
        <v>17021956</v>
      </c>
      <c r="E11">
        <v>750</v>
      </c>
      <c r="F11">
        <v>5</v>
      </c>
      <c r="H11">
        <v>6</v>
      </c>
      <c r="I11" t="s">
        <v>30</v>
      </c>
      <c r="J11">
        <v>-23.586935700000002</v>
      </c>
      <c r="K11">
        <v>-46.671365700000003</v>
      </c>
      <c r="L11" t="str">
        <f>LOOKUP(32767, SEARCH($Q$2:$Q$5,B11),$Q$2:$Q$5)</f>
        <v>Casa</v>
      </c>
      <c r="M11" t="str">
        <f>LOOKUP(2^15, SEARCH($Q$10:$Q$101,I11), $Q$10:$Q$101)</f>
        <v>Conceição</v>
      </c>
      <c r="Q11" s="1" t="s">
        <v>1058</v>
      </c>
    </row>
    <row r="12" spans="1:17" x14ac:dyDescent="0.35">
      <c r="A12" t="s">
        <v>11</v>
      </c>
      <c r="B12" t="s">
        <v>910</v>
      </c>
      <c r="C12" t="s">
        <v>31</v>
      </c>
      <c r="D12">
        <v>17000000</v>
      </c>
      <c r="E12">
        <v>3882</v>
      </c>
      <c r="F12">
        <v>4</v>
      </c>
      <c r="H12">
        <v>5</v>
      </c>
      <c r="I12" s="1" t="s">
        <v>32</v>
      </c>
      <c r="J12">
        <v>-23.599318499999999</v>
      </c>
      <c r="K12">
        <v>-46.708528600000001</v>
      </c>
      <c r="L12" t="str">
        <f>LOOKUP(32767, SEARCH($Q$2:$Q$5,B12),$Q$2:$Q$5)</f>
        <v>Casa</v>
      </c>
      <c r="M12" t="str">
        <f>LOOKUP(2^15, SEARCH($Q$10:$Q$101,I12), $Q$10:$Q$101)</f>
        <v>Morumbi</v>
      </c>
      <c r="Q12" s="1" t="s">
        <v>1053</v>
      </c>
    </row>
    <row r="13" spans="1:17" x14ac:dyDescent="0.35">
      <c r="A13" t="s">
        <v>11</v>
      </c>
      <c r="B13" t="s">
        <v>662</v>
      </c>
      <c r="C13" t="s">
        <v>33</v>
      </c>
      <c r="D13">
        <v>27500000</v>
      </c>
      <c r="E13">
        <v>456</v>
      </c>
      <c r="F13">
        <v>3</v>
      </c>
      <c r="I13" t="s">
        <v>34</v>
      </c>
      <c r="J13">
        <v>-23.5838842</v>
      </c>
      <c r="K13">
        <v>-46.688195399999998</v>
      </c>
      <c r="L13" t="str">
        <f>LOOKUP(32767, SEARCH($Q$2:$Q$5,B13),$Q$2:$Q$5)</f>
        <v>Apartamento</v>
      </c>
      <c r="M13" t="str">
        <f>LOOKUP(2^15, SEARCH($Q$10:$Q$101,I13), $Q$10:$Q$101)</f>
        <v>Jardim Europa</v>
      </c>
      <c r="Q13" t="s">
        <v>961</v>
      </c>
    </row>
    <row r="14" spans="1:17" x14ac:dyDescent="0.35">
      <c r="A14" t="s">
        <v>11</v>
      </c>
      <c r="B14" t="s">
        <v>1015</v>
      </c>
      <c r="C14" t="s">
        <v>35</v>
      </c>
      <c r="D14">
        <v>57240000</v>
      </c>
      <c r="E14">
        <v>826</v>
      </c>
      <c r="F14">
        <v>5</v>
      </c>
      <c r="H14">
        <v>9</v>
      </c>
      <c r="I14" t="s">
        <v>1064</v>
      </c>
      <c r="J14">
        <v>-23.5812937</v>
      </c>
      <c r="K14">
        <v>-46.684989399999999</v>
      </c>
      <c r="L14" t="str">
        <f>LOOKUP(32767, SEARCH($Q$2:$Q$5,B14),$Q$2:$Q$5)</f>
        <v>Apartamento</v>
      </c>
      <c r="M14" t="str">
        <f>LOOKUP(2^15, SEARCH($Q$10:$Q$101,I14), $Q$10:$Q$101)</f>
        <v>Jardim Paulistano</v>
      </c>
      <c r="Q14" t="s">
        <v>962</v>
      </c>
    </row>
    <row r="15" spans="1:17" x14ac:dyDescent="0.35">
      <c r="A15" t="s">
        <v>11</v>
      </c>
      <c r="B15" t="s">
        <v>917</v>
      </c>
      <c r="C15" t="s">
        <v>37</v>
      </c>
      <c r="D15">
        <v>23599970</v>
      </c>
      <c r="E15">
        <v>741</v>
      </c>
      <c r="F15">
        <v>4</v>
      </c>
      <c r="H15">
        <v>9</v>
      </c>
      <c r="I15" t="s">
        <v>38</v>
      </c>
      <c r="J15">
        <v>-23.584338299999999</v>
      </c>
      <c r="K15">
        <v>-46.686335999999997</v>
      </c>
      <c r="L15" t="str">
        <f>LOOKUP(32767, SEARCH($Q$2:$Q$5,B15),$Q$2:$Q$5)</f>
        <v>Apartamento</v>
      </c>
      <c r="M15" t="str">
        <f>LOOKUP(2^15, SEARCH($Q$10:$Q$101,I15), $Q$10:$Q$101)</f>
        <v>Itaim Bibi</v>
      </c>
      <c r="Q15" s="1" t="s">
        <v>1052</v>
      </c>
    </row>
    <row r="16" spans="1:17" x14ac:dyDescent="0.35">
      <c r="A16" t="s">
        <v>11</v>
      </c>
      <c r="B16" t="s">
        <v>663</v>
      </c>
      <c r="C16" t="s">
        <v>39</v>
      </c>
      <c r="D16">
        <v>21000000</v>
      </c>
      <c r="E16">
        <v>632</v>
      </c>
      <c r="F16">
        <v>4</v>
      </c>
      <c r="H16">
        <v>7</v>
      </c>
      <c r="I16" t="s">
        <v>40</v>
      </c>
      <c r="J16">
        <v>-23.579622799999999</v>
      </c>
      <c r="K16">
        <v>-46.653041600000002</v>
      </c>
      <c r="L16" t="str">
        <f>LOOKUP(32767, SEARCH($Q$2:$Q$5,B16),$Q$2:$Q$5)</f>
        <v>Apartamento</v>
      </c>
      <c r="M16" t="str">
        <f>LOOKUP(2^15, SEARCH($Q$10:$Q$101,I16), $Q$10:$Q$101)</f>
        <v>Vila Mariana</v>
      </c>
      <c r="Q16" t="s">
        <v>963</v>
      </c>
    </row>
    <row r="17" spans="1:17" x14ac:dyDescent="0.35">
      <c r="A17" t="s">
        <v>11</v>
      </c>
      <c r="B17" t="s">
        <v>1016</v>
      </c>
      <c r="C17" t="s">
        <v>41</v>
      </c>
      <c r="D17">
        <v>29000000</v>
      </c>
      <c r="E17">
        <v>1927</v>
      </c>
      <c r="H17">
        <v>30</v>
      </c>
      <c r="I17" s="1" t="s">
        <v>42</v>
      </c>
      <c r="J17">
        <v>-23.645091900000001</v>
      </c>
      <c r="K17">
        <v>-46.701117400000001</v>
      </c>
      <c r="L17" t="str">
        <f>LOOKUP(32767, SEARCH($Q$2:$Q$5,B17),$Q$2:$Q$5)</f>
        <v>Terreno</v>
      </c>
      <c r="M17" t="str">
        <f>LOOKUP(2^15, SEARCH($Q$10:$Q$101,I17), $Q$10:$Q$101)</f>
        <v>Alto da Boa Vista</v>
      </c>
      <c r="Q17" t="s">
        <v>965</v>
      </c>
    </row>
    <row r="18" spans="1:17" x14ac:dyDescent="0.35">
      <c r="A18" t="s">
        <v>11</v>
      </c>
      <c r="B18" t="s">
        <v>664</v>
      </c>
      <c r="C18" t="s">
        <v>43</v>
      </c>
      <c r="D18">
        <v>15500000</v>
      </c>
      <c r="E18">
        <v>850</v>
      </c>
      <c r="F18">
        <v>5</v>
      </c>
      <c r="H18">
        <v>8</v>
      </c>
      <c r="I18" s="1" t="s">
        <v>44</v>
      </c>
      <c r="J18">
        <v>-23.651592999999998</v>
      </c>
      <c r="K18">
        <v>-46.690191499999997</v>
      </c>
      <c r="L18" t="str">
        <f>LOOKUP(32767, SEARCH($Q$2:$Q$5,B18),$Q$2:$Q$5)</f>
        <v>Casa</v>
      </c>
      <c r="M18" t="str">
        <f>LOOKUP(2^15, SEARCH($Q$10:$Q$101,I18), $Q$10:$Q$101)</f>
        <v>Santo Amaro</v>
      </c>
      <c r="Q18" s="1" t="s">
        <v>964</v>
      </c>
    </row>
    <row r="19" spans="1:17" x14ac:dyDescent="0.35">
      <c r="A19" t="s">
        <v>11</v>
      </c>
      <c r="B19" t="s">
        <v>1017</v>
      </c>
      <c r="C19" t="s">
        <v>45</v>
      </c>
      <c r="D19">
        <v>16500000</v>
      </c>
      <c r="E19">
        <v>725</v>
      </c>
      <c r="F19">
        <v>3</v>
      </c>
      <c r="H19">
        <v>4</v>
      </c>
      <c r="I19" t="s">
        <v>1065</v>
      </c>
      <c r="J19">
        <v>-23.584258999999999</v>
      </c>
      <c r="K19">
        <v>-46.665699600000003</v>
      </c>
      <c r="L19" t="str">
        <f>LOOKUP(32767, SEARCH($Q$2:$Q$5,B19),$Q$2:$Q$5)</f>
        <v>Casa</v>
      </c>
      <c r="M19" t="str">
        <f>LOOKUP(2^15, SEARCH($Q$10:$Q$101,I19), $Q$10:$Q$101)</f>
        <v>Jardim Paulistano</v>
      </c>
      <c r="Q19" s="1" t="s">
        <v>1085</v>
      </c>
    </row>
    <row r="20" spans="1:17" x14ac:dyDescent="0.35">
      <c r="A20" t="s">
        <v>11</v>
      </c>
      <c r="B20" t="s">
        <v>918</v>
      </c>
      <c r="C20" t="s">
        <v>47</v>
      </c>
      <c r="D20">
        <v>48000000</v>
      </c>
      <c r="E20">
        <v>1300</v>
      </c>
      <c r="F20">
        <v>4</v>
      </c>
      <c r="H20">
        <v>10</v>
      </c>
      <c r="I20" t="s">
        <v>48</v>
      </c>
      <c r="J20">
        <v>-23.589711399999999</v>
      </c>
      <c r="K20">
        <v>-46.703174500000003</v>
      </c>
      <c r="L20" t="str">
        <f>LOOKUP(32767, SEARCH($Q$2:$Q$5,B20),$Q$2:$Q$5)</f>
        <v>Apartamento</v>
      </c>
      <c r="M20" t="str">
        <f>LOOKUP(2^15, SEARCH($Q$10:$Q$101,I20), $Q$10:$Q$101)</f>
        <v>Jardim Guedala</v>
      </c>
      <c r="Q20" t="s">
        <v>966</v>
      </c>
    </row>
    <row r="21" spans="1:17" x14ac:dyDescent="0.35">
      <c r="A21" t="s">
        <v>11</v>
      </c>
      <c r="B21" t="s">
        <v>665</v>
      </c>
      <c r="C21" t="s">
        <v>49</v>
      </c>
      <c r="D21">
        <v>27500000</v>
      </c>
      <c r="E21">
        <v>456</v>
      </c>
      <c r="F21">
        <v>3</v>
      </c>
      <c r="H21">
        <v>6</v>
      </c>
      <c r="I21" t="s">
        <v>50</v>
      </c>
      <c r="J21">
        <v>-23.584485600000001</v>
      </c>
      <c r="K21">
        <v>-46.689136599999998</v>
      </c>
      <c r="L21" t="str">
        <f>LOOKUP(32767, SEARCH($Q$2:$Q$5,B21),$Q$2:$Q$5)</f>
        <v>Apartamento</v>
      </c>
      <c r="M21" t="str">
        <f>LOOKUP(2^15, SEARCH($Q$10:$Q$101,I21), $Q$10:$Q$101)</f>
        <v>Jardim Europa</v>
      </c>
      <c r="Q21" t="s">
        <v>967</v>
      </c>
    </row>
    <row r="22" spans="1:17" x14ac:dyDescent="0.35">
      <c r="A22" t="s">
        <v>11</v>
      </c>
      <c r="B22" t="s">
        <v>666</v>
      </c>
      <c r="C22" t="s">
        <v>51</v>
      </c>
      <c r="D22">
        <v>22500000</v>
      </c>
      <c r="E22">
        <v>350</v>
      </c>
      <c r="F22">
        <v>4</v>
      </c>
      <c r="H22">
        <v>5</v>
      </c>
      <c r="I22" t="s">
        <v>52</v>
      </c>
      <c r="J22">
        <v>-23.581015399999998</v>
      </c>
      <c r="K22">
        <v>-46.688164499999999</v>
      </c>
      <c r="L22" t="str">
        <f>LOOKUP(32767, SEARCH($Q$2:$Q$5,B22),$Q$2:$Q$5)</f>
        <v>Apartamento</v>
      </c>
      <c r="M22" t="str">
        <f>LOOKUP(2^15, SEARCH($Q$10:$Q$101,I22), $Q$10:$Q$101)</f>
        <v>Jardim Europa</v>
      </c>
      <c r="Q22" s="1" t="s">
        <v>1086</v>
      </c>
    </row>
    <row r="23" spans="1:17" x14ac:dyDescent="0.35">
      <c r="A23" t="s">
        <v>11</v>
      </c>
      <c r="B23" t="s">
        <v>667</v>
      </c>
      <c r="C23" t="s">
        <v>53</v>
      </c>
      <c r="D23">
        <v>27000000</v>
      </c>
      <c r="E23">
        <v>9313</v>
      </c>
      <c r="G23">
        <v>6</v>
      </c>
      <c r="H23">
        <v>72</v>
      </c>
      <c r="I23" t="s">
        <v>54</v>
      </c>
      <c r="J23">
        <v>-23.5300388</v>
      </c>
      <c r="K23">
        <v>-46.613574499999999</v>
      </c>
      <c r="L23" t="str">
        <f>LOOKUP(32767, SEARCH($Q$2:$Q$5,B23),$Q$2:$Q$5)</f>
        <v>Predio</v>
      </c>
      <c r="M23" t="str">
        <f>LOOKUP(2^15, SEARCH($Q$10:$Q$101,I23), $Q$10:$Q$101)</f>
        <v>Brás</v>
      </c>
      <c r="Q23" t="s">
        <v>968</v>
      </c>
    </row>
    <row r="24" spans="1:17" x14ac:dyDescent="0.35">
      <c r="A24" t="s">
        <v>11</v>
      </c>
      <c r="B24" t="s">
        <v>663</v>
      </c>
      <c r="C24" t="s">
        <v>56</v>
      </c>
      <c r="D24">
        <v>21000000</v>
      </c>
      <c r="E24">
        <v>632</v>
      </c>
      <c r="F24">
        <v>4</v>
      </c>
      <c r="H24">
        <v>7</v>
      </c>
      <c r="I24" t="s">
        <v>40</v>
      </c>
      <c r="J24">
        <v>-23.579622799999999</v>
      </c>
      <c r="K24">
        <v>-46.653041600000002</v>
      </c>
      <c r="L24" t="str">
        <f>LOOKUP(32767, SEARCH($Q$2:$Q$5,B24),$Q$2:$Q$5)</f>
        <v>Apartamento</v>
      </c>
      <c r="M24" t="str">
        <f>LOOKUP(2^15, SEARCH($Q$10:$Q$101,I24), $Q$10:$Q$101)</f>
        <v>Vila Mariana</v>
      </c>
      <c r="Q24" t="s">
        <v>970</v>
      </c>
    </row>
    <row r="25" spans="1:17" x14ac:dyDescent="0.35">
      <c r="A25" t="s">
        <v>11</v>
      </c>
      <c r="B25" t="s">
        <v>906</v>
      </c>
      <c r="C25" t="s">
        <v>57</v>
      </c>
      <c r="D25">
        <v>15371560</v>
      </c>
      <c r="E25">
        <v>368</v>
      </c>
      <c r="F25">
        <v>4</v>
      </c>
      <c r="H25">
        <v>45</v>
      </c>
      <c r="I25" s="1" t="s">
        <v>58</v>
      </c>
      <c r="J25">
        <v>-23.5609544</v>
      </c>
      <c r="K25">
        <v>-46.668644800000003</v>
      </c>
      <c r="L25" t="str">
        <f>LOOKUP(32767, SEARCH($Q$2:$Q$5,B25),$Q$2:$Q$5)</f>
        <v>Apartamento</v>
      </c>
      <c r="M25" t="str">
        <f>LOOKUP(2^15, SEARCH($Q$10:$Q$101,I25), $Q$10:$Q$101)</f>
        <v>Consolação</v>
      </c>
      <c r="Q25" s="1" t="s">
        <v>1048</v>
      </c>
    </row>
    <row r="26" spans="1:17" x14ac:dyDescent="0.35">
      <c r="A26" t="s">
        <v>11</v>
      </c>
      <c r="B26" t="s">
        <v>668</v>
      </c>
      <c r="C26" t="s">
        <v>59</v>
      </c>
      <c r="D26">
        <v>15200000</v>
      </c>
      <c r="E26">
        <v>323</v>
      </c>
      <c r="F26">
        <v>3</v>
      </c>
      <c r="H26">
        <v>5</v>
      </c>
      <c r="I26" t="s">
        <v>60</v>
      </c>
      <c r="J26">
        <v>-23.594681099999999</v>
      </c>
      <c r="K26">
        <v>-46.680775300000001</v>
      </c>
      <c r="L26" t="str">
        <f>LOOKUP(32767, SEARCH($Q$2:$Q$5,B26),$Q$2:$Q$5)</f>
        <v>Apartamento</v>
      </c>
      <c r="M26" t="str">
        <f>LOOKUP(2^15, SEARCH($Q$10:$Q$101,I26), $Q$10:$Q$101)</f>
        <v>Itaim Bibi</v>
      </c>
      <c r="Q26" s="1" t="s">
        <v>969</v>
      </c>
    </row>
    <row r="27" spans="1:17" x14ac:dyDescent="0.35">
      <c r="A27" t="s">
        <v>11</v>
      </c>
      <c r="B27" t="s">
        <v>669</v>
      </c>
      <c r="C27" t="s">
        <v>61</v>
      </c>
      <c r="D27">
        <v>29900000</v>
      </c>
      <c r="E27">
        <v>850</v>
      </c>
      <c r="F27">
        <v>3</v>
      </c>
      <c r="H27">
        <v>10</v>
      </c>
      <c r="I27" t="s">
        <v>62</v>
      </c>
      <c r="J27">
        <v>-23.571525999999999</v>
      </c>
      <c r="K27">
        <v>-46.668903</v>
      </c>
      <c r="L27" t="str">
        <f>LOOKUP(32767, SEARCH($Q$2:$Q$5,B27),$Q$2:$Q$5)</f>
        <v>Casa</v>
      </c>
      <c r="M27" t="str">
        <f>LOOKUP(2^15, SEARCH($Q$10:$Q$101,I27), $Q$10:$Q$101)</f>
        <v>Jardim América</v>
      </c>
      <c r="Q27" s="1" t="s">
        <v>1087</v>
      </c>
    </row>
    <row r="28" spans="1:17" x14ac:dyDescent="0.35">
      <c r="A28" t="s">
        <v>11</v>
      </c>
      <c r="B28" t="s">
        <v>1016</v>
      </c>
      <c r="C28" t="s">
        <v>63</v>
      </c>
      <c r="D28">
        <v>29000000</v>
      </c>
      <c r="E28">
        <v>1927</v>
      </c>
      <c r="H28">
        <v>30</v>
      </c>
      <c r="I28" s="1" t="s">
        <v>42</v>
      </c>
      <c r="J28">
        <v>-23.645091900000001</v>
      </c>
      <c r="K28">
        <v>-46.701117400000001</v>
      </c>
      <c r="L28" t="str">
        <f>LOOKUP(32767, SEARCH($Q$2:$Q$5,B28),$Q$2:$Q$5)</f>
        <v>Terreno</v>
      </c>
      <c r="M28" t="str">
        <f>LOOKUP(2^15, SEARCH($Q$10:$Q$101,I28), $Q$10:$Q$101)</f>
        <v>Alto da Boa Vista</v>
      </c>
      <c r="Q28" s="1" t="s">
        <v>1014</v>
      </c>
    </row>
    <row r="29" spans="1:17" x14ac:dyDescent="0.35">
      <c r="A29" t="s">
        <v>11</v>
      </c>
      <c r="B29" t="s">
        <v>670</v>
      </c>
      <c r="C29" t="s">
        <v>64</v>
      </c>
      <c r="D29">
        <v>16800000</v>
      </c>
      <c r="E29">
        <v>347</v>
      </c>
      <c r="F29">
        <v>4</v>
      </c>
      <c r="G29">
        <v>4</v>
      </c>
      <c r="H29">
        <v>5</v>
      </c>
      <c r="I29" t="s">
        <v>65</v>
      </c>
      <c r="J29">
        <v>-23.566430799999999</v>
      </c>
      <c r="K29">
        <v>-46.661605100000003</v>
      </c>
      <c r="L29" t="str">
        <f>LOOKUP(32767, SEARCH($Q$2:$Q$5,B29),$Q$2:$Q$5)</f>
        <v>Apartamento</v>
      </c>
      <c r="M29" t="str">
        <f>LOOKUP(2^15, SEARCH($Q$10:$Q$101,I29), $Q$10:$Q$101)</f>
        <v>Jardim América</v>
      </c>
      <c r="Q29" s="1" t="s">
        <v>1047</v>
      </c>
    </row>
    <row r="30" spans="1:17" x14ac:dyDescent="0.35">
      <c r="A30" t="s">
        <v>11</v>
      </c>
      <c r="B30" t="s">
        <v>919</v>
      </c>
      <c r="C30" t="s">
        <v>67</v>
      </c>
      <c r="D30">
        <v>17500000</v>
      </c>
      <c r="E30">
        <v>594</v>
      </c>
      <c r="F30">
        <v>5</v>
      </c>
      <c r="H30">
        <v>8</v>
      </c>
      <c r="I30" t="s">
        <v>68</v>
      </c>
      <c r="J30">
        <v>-23.551511900000001</v>
      </c>
      <c r="K30">
        <v>-46.569794899999998</v>
      </c>
      <c r="L30" t="str">
        <f>LOOKUP(32767, SEARCH($Q$2:$Q$5,B30),$Q$2:$Q$5)</f>
        <v>Apartamento</v>
      </c>
      <c r="M30" t="str">
        <f>LOOKUP(2^15, SEARCH($Q$10:$Q$101,I30), $Q$10:$Q$101)</f>
        <v>Tatuapé</v>
      </c>
      <c r="Q30" s="1" t="s">
        <v>971</v>
      </c>
    </row>
    <row r="31" spans="1:17" x14ac:dyDescent="0.35">
      <c r="A31" t="s">
        <v>11</v>
      </c>
      <c r="B31" t="s">
        <v>918</v>
      </c>
      <c r="C31" t="s">
        <v>69</v>
      </c>
      <c r="D31">
        <v>48000000</v>
      </c>
      <c r="E31">
        <v>1300</v>
      </c>
      <c r="F31">
        <v>4</v>
      </c>
      <c r="H31">
        <v>10</v>
      </c>
      <c r="I31" s="1" t="s">
        <v>48</v>
      </c>
      <c r="J31">
        <v>-23.589711399999999</v>
      </c>
      <c r="K31">
        <v>-46.703174500000003</v>
      </c>
      <c r="L31" t="str">
        <f>LOOKUP(32767, SEARCH($Q$2:$Q$5,B31),$Q$2:$Q$5)</f>
        <v>Apartamento</v>
      </c>
      <c r="M31" t="str">
        <f>LOOKUP(2^15, SEARCH($Q$10:$Q$101,I31), $Q$10:$Q$101)</f>
        <v>Jardim Guedala</v>
      </c>
      <c r="Q31" s="1" t="s">
        <v>972</v>
      </c>
    </row>
    <row r="32" spans="1:17" x14ac:dyDescent="0.35">
      <c r="A32" t="s">
        <v>11</v>
      </c>
      <c r="B32" t="s">
        <v>920</v>
      </c>
      <c r="C32" t="s">
        <v>70</v>
      </c>
      <c r="D32">
        <v>17500000</v>
      </c>
      <c r="E32">
        <v>593</v>
      </c>
      <c r="F32">
        <v>5</v>
      </c>
      <c r="H32">
        <v>8</v>
      </c>
      <c r="I32" t="s">
        <v>68</v>
      </c>
      <c r="J32">
        <v>-23.551511900000001</v>
      </c>
      <c r="K32">
        <v>-46.569794899999998</v>
      </c>
      <c r="L32" t="str">
        <f>LOOKUP(32767, SEARCH($Q$2:$Q$5,B32),$Q$2:$Q$5)</f>
        <v>Apartamento</v>
      </c>
      <c r="M32" t="str">
        <f>LOOKUP(2^15, SEARCH($Q$10:$Q$101,I32), $Q$10:$Q$101)</f>
        <v>Tatuapé</v>
      </c>
      <c r="Q32" s="1" t="s">
        <v>1088</v>
      </c>
    </row>
    <row r="33" spans="1:17" x14ac:dyDescent="0.35">
      <c r="A33" t="s">
        <v>11</v>
      </c>
      <c r="B33" t="s">
        <v>665</v>
      </c>
      <c r="C33" t="s">
        <v>71</v>
      </c>
      <c r="D33">
        <v>27500000</v>
      </c>
      <c r="E33">
        <v>456</v>
      </c>
      <c r="F33">
        <v>3</v>
      </c>
      <c r="H33">
        <v>6</v>
      </c>
      <c r="I33" t="s">
        <v>50</v>
      </c>
      <c r="J33">
        <v>-23.584485600000001</v>
      </c>
      <c r="K33">
        <v>-46.689136599999998</v>
      </c>
      <c r="L33" t="str">
        <f>LOOKUP(32767, SEARCH($Q$2:$Q$5,B33),$Q$2:$Q$5)</f>
        <v>Apartamento</v>
      </c>
      <c r="M33" t="str">
        <f>LOOKUP(2^15, SEARCH($Q$10:$Q$101,I33), $Q$10:$Q$101)</f>
        <v>Jardim Europa</v>
      </c>
      <c r="Q33" t="s">
        <v>973</v>
      </c>
    </row>
    <row r="34" spans="1:17" x14ac:dyDescent="0.35">
      <c r="A34" t="s">
        <v>11</v>
      </c>
      <c r="B34" t="s">
        <v>671</v>
      </c>
      <c r="C34" t="s">
        <v>72</v>
      </c>
      <c r="D34">
        <v>24000000</v>
      </c>
      <c r="E34">
        <v>900</v>
      </c>
      <c r="F34">
        <v>4</v>
      </c>
      <c r="I34" t="s">
        <v>73</v>
      </c>
      <c r="J34">
        <v>-23.5796022</v>
      </c>
      <c r="K34">
        <v>-46.6540143</v>
      </c>
      <c r="L34" t="str">
        <f>LOOKUP(32767, SEARCH($Q$2:$Q$5,B34),$Q$2:$Q$5)</f>
        <v>Apartamento</v>
      </c>
      <c r="M34" t="str">
        <f>LOOKUP(2^15, SEARCH($Q$10:$Q$101,I34), $Q$10:$Q$101)</f>
        <v>Paraíso</v>
      </c>
      <c r="Q34" t="s">
        <v>974</v>
      </c>
    </row>
    <row r="35" spans="1:17" x14ac:dyDescent="0.35">
      <c r="A35" t="s">
        <v>11</v>
      </c>
      <c r="B35" t="s">
        <v>666</v>
      </c>
      <c r="C35" t="s">
        <v>74</v>
      </c>
      <c r="D35">
        <v>22500000</v>
      </c>
      <c r="E35">
        <v>350</v>
      </c>
      <c r="F35">
        <v>4</v>
      </c>
      <c r="H35">
        <v>5</v>
      </c>
      <c r="I35" t="s">
        <v>52</v>
      </c>
      <c r="J35">
        <v>-23.581015399999998</v>
      </c>
      <c r="K35">
        <v>-46.688164499999999</v>
      </c>
      <c r="L35" t="str">
        <f>LOOKUP(32767, SEARCH($Q$2:$Q$5,B35),$Q$2:$Q$5)</f>
        <v>Apartamento</v>
      </c>
      <c r="M35" t="str">
        <f>LOOKUP(2^15, SEARCH($Q$10:$Q$101,I35), $Q$10:$Q$101)</f>
        <v>Jardim Europa</v>
      </c>
      <c r="Q35" t="s">
        <v>975</v>
      </c>
    </row>
    <row r="36" spans="1:17" x14ac:dyDescent="0.35">
      <c r="A36" t="s">
        <v>11</v>
      </c>
      <c r="B36" t="s">
        <v>667</v>
      </c>
      <c r="C36" t="s">
        <v>75</v>
      </c>
      <c r="D36">
        <v>27000000</v>
      </c>
      <c r="E36">
        <v>9313</v>
      </c>
      <c r="G36">
        <v>6</v>
      </c>
      <c r="H36">
        <v>72</v>
      </c>
      <c r="I36" t="s">
        <v>54</v>
      </c>
      <c r="J36">
        <v>-23.5300388</v>
      </c>
      <c r="K36">
        <v>-46.613574499999999</v>
      </c>
      <c r="L36" t="str">
        <f>LOOKUP(32767, SEARCH($Q$2:$Q$5,B36),$Q$2:$Q$5)</f>
        <v>Predio</v>
      </c>
      <c r="M36" t="str">
        <f>LOOKUP(2^15, SEARCH($Q$10:$Q$101,I36), $Q$10:$Q$101)</f>
        <v>Brás</v>
      </c>
      <c r="Q36" t="s">
        <v>976</v>
      </c>
    </row>
    <row r="37" spans="1:17" x14ac:dyDescent="0.35">
      <c r="A37" t="s">
        <v>11</v>
      </c>
      <c r="B37" t="s">
        <v>672</v>
      </c>
      <c r="C37" t="s">
        <v>76</v>
      </c>
      <c r="D37">
        <v>53000000</v>
      </c>
      <c r="E37">
        <v>4000</v>
      </c>
      <c r="G37">
        <v>32</v>
      </c>
      <c r="H37">
        <v>50</v>
      </c>
      <c r="I37" t="s">
        <v>77</v>
      </c>
      <c r="J37">
        <v>-23.661857300000001</v>
      </c>
      <c r="K37">
        <v>-46.689194899999997</v>
      </c>
      <c r="L37" t="str">
        <f>LOOKUP(32767, SEARCH($Q$2:$Q$5,B37),$Q$2:$Q$5)</f>
        <v>Predio</v>
      </c>
      <c r="M37" t="str">
        <f>LOOKUP(2^15, SEARCH($Q$10:$Q$101,I37), $Q$10:$Q$101)</f>
        <v>Jardim Marajoara</v>
      </c>
      <c r="Q37" t="s">
        <v>977</v>
      </c>
    </row>
    <row r="38" spans="1:17" x14ac:dyDescent="0.35">
      <c r="A38" t="s">
        <v>11</v>
      </c>
      <c r="B38" t="s">
        <v>904</v>
      </c>
      <c r="C38" t="s">
        <v>78</v>
      </c>
      <c r="E38">
        <v>70</v>
      </c>
      <c r="F38">
        <v>12</v>
      </c>
      <c r="H38">
        <v>0</v>
      </c>
      <c r="I38" s="1" t="s">
        <v>1083</v>
      </c>
      <c r="J38">
        <v>-23.628047200000001</v>
      </c>
      <c r="K38">
        <v>-46.700367800000002</v>
      </c>
      <c r="L38" t="str">
        <f>LOOKUP(32767, SEARCH($Q$2:$Q$5,B38),$Q$2:$Q$5)</f>
        <v>Apartamento</v>
      </c>
      <c r="M38" t="str">
        <f>LOOKUP(2^15, SEARCH($Q$10:$Q$101,I38), $Q$10:$Q$101)</f>
        <v>Vila São Francisco</v>
      </c>
      <c r="Q38" s="1" t="s">
        <v>1089</v>
      </c>
    </row>
    <row r="39" spans="1:17" x14ac:dyDescent="0.35">
      <c r="A39" t="s">
        <v>11</v>
      </c>
      <c r="B39" t="s">
        <v>673</v>
      </c>
      <c r="C39" t="s">
        <v>79</v>
      </c>
      <c r="D39">
        <v>21774100</v>
      </c>
      <c r="E39">
        <v>424</v>
      </c>
      <c r="F39">
        <v>4</v>
      </c>
      <c r="H39">
        <v>5</v>
      </c>
      <c r="I39" t="s">
        <v>80</v>
      </c>
      <c r="J39">
        <v>-23.587495100000002</v>
      </c>
      <c r="K39">
        <v>-46.683348500000001</v>
      </c>
      <c r="L39" t="str">
        <f>LOOKUP(32767, SEARCH($Q$2:$Q$5,B39),$Q$2:$Q$5)</f>
        <v>Apartamento</v>
      </c>
      <c r="M39" t="str">
        <f>LOOKUP(2^15, SEARCH($Q$10:$Q$101,I39), $Q$10:$Q$101)</f>
        <v>Itaim Bibi</v>
      </c>
      <c r="Q39" t="s">
        <v>978</v>
      </c>
    </row>
    <row r="40" spans="1:17" x14ac:dyDescent="0.35">
      <c r="A40" t="s">
        <v>11</v>
      </c>
      <c r="B40" t="s">
        <v>656</v>
      </c>
      <c r="C40" t="s">
        <v>81</v>
      </c>
      <c r="D40">
        <v>27000000</v>
      </c>
      <c r="E40">
        <v>1276</v>
      </c>
      <c r="F40">
        <v>10</v>
      </c>
      <c r="G40">
        <v>3</v>
      </c>
      <c r="H40">
        <v>3</v>
      </c>
      <c r="I40" t="s">
        <v>13</v>
      </c>
      <c r="J40">
        <v>-23.552546100000001</v>
      </c>
      <c r="K40">
        <v>-46.677288099999998</v>
      </c>
      <c r="L40" t="str">
        <f>LOOKUP(32767, SEARCH($Q$2:$Q$5,B40),$Q$2:$Q$5)</f>
        <v>Predio</v>
      </c>
      <c r="M40" t="str">
        <f>LOOKUP(2^15, SEARCH($Q$10:$Q$101,I40), $Q$10:$Q$101)</f>
        <v>Pinheiros</v>
      </c>
      <c r="Q40" t="s">
        <v>979</v>
      </c>
    </row>
    <row r="41" spans="1:17" x14ac:dyDescent="0.35">
      <c r="A41" t="s">
        <v>11</v>
      </c>
      <c r="B41" t="s">
        <v>921</v>
      </c>
      <c r="C41" t="s">
        <v>82</v>
      </c>
      <c r="D41">
        <v>19999956</v>
      </c>
      <c r="E41">
        <v>421</v>
      </c>
      <c r="F41">
        <v>5</v>
      </c>
      <c r="H41">
        <v>5</v>
      </c>
      <c r="I41" t="s">
        <v>83</v>
      </c>
      <c r="J41">
        <v>-23.604000899999999</v>
      </c>
      <c r="K41">
        <v>-46.661008199999998</v>
      </c>
      <c r="L41" t="str">
        <f>LOOKUP(32767, SEARCH($Q$2:$Q$5,B41),$Q$2:$Q$5)</f>
        <v>Apartamento</v>
      </c>
      <c r="M41" t="str">
        <f>LOOKUP(2^15, SEARCH($Q$10:$Q$101,I41), $Q$10:$Q$101)</f>
        <v>Moema</v>
      </c>
      <c r="Q41" t="s">
        <v>980</v>
      </c>
    </row>
    <row r="42" spans="1:17" x14ac:dyDescent="0.35">
      <c r="A42" t="s">
        <v>11</v>
      </c>
      <c r="B42" t="s">
        <v>674</v>
      </c>
      <c r="C42" t="s">
        <v>84</v>
      </c>
      <c r="D42">
        <v>18050000</v>
      </c>
      <c r="E42">
        <v>750</v>
      </c>
      <c r="F42">
        <v>4</v>
      </c>
      <c r="G42">
        <v>5</v>
      </c>
      <c r="H42">
        <v>6</v>
      </c>
      <c r="I42" t="s">
        <v>85</v>
      </c>
      <c r="J42">
        <v>-23.5881474</v>
      </c>
      <c r="K42">
        <v>-46.668650599999999</v>
      </c>
      <c r="L42" t="str">
        <f>LOOKUP(32767, SEARCH($Q$2:$Q$5,B42),$Q$2:$Q$5)</f>
        <v>Casa</v>
      </c>
      <c r="M42" t="str">
        <f>LOOKUP(2^15, SEARCH($Q$10:$Q$101,I42), $Q$10:$Q$101)</f>
        <v>Conceição</v>
      </c>
      <c r="Q42" t="s">
        <v>981</v>
      </c>
    </row>
    <row r="43" spans="1:17" x14ac:dyDescent="0.35">
      <c r="A43" t="s">
        <v>11</v>
      </c>
      <c r="B43" t="s">
        <v>675</v>
      </c>
      <c r="C43" t="s">
        <v>86</v>
      </c>
      <c r="D43">
        <v>32999000</v>
      </c>
      <c r="E43">
        <v>511</v>
      </c>
      <c r="F43">
        <v>4</v>
      </c>
      <c r="H43">
        <v>6</v>
      </c>
      <c r="I43" t="s">
        <v>87</v>
      </c>
      <c r="J43">
        <v>-23.5833166</v>
      </c>
      <c r="K43">
        <v>-46.690269399999998</v>
      </c>
      <c r="L43" t="str">
        <f>LOOKUP(32767, SEARCH($Q$2:$Q$5,B43),$Q$2:$Q$5)</f>
        <v>Apartamento</v>
      </c>
      <c r="M43" t="str">
        <f>LOOKUP(2^15, SEARCH($Q$10:$Q$101,I43), $Q$10:$Q$101)</f>
        <v>Jardim Europa</v>
      </c>
      <c r="Q43" t="s">
        <v>982</v>
      </c>
    </row>
    <row r="44" spans="1:17" x14ac:dyDescent="0.35">
      <c r="A44" t="s">
        <v>11</v>
      </c>
      <c r="B44" t="s">
        <v>922</v>
      </c>
      <c r="C44" t="s">
        <v>89</v>
      </c>
      <c r="D44">
        <v>17500000</v>
      </c>
      <c r="E44">
        <v>593</v>
      </c>
      <c r="F44">
        <v>4</v>
      </c>
      <c r="G44">
        <v>7</v>
      </c>
      <c r="H44">
        <v>8</v>
      </c>
      <c r="I44" s="1" t="s">
        <v>90</v>
      </c>
      <c r="J44">
        <v>-23.551511900000001</v>
      </c>
      <c r="K44">
        <v>-46.569794899999998</v>
      </c>
      <c r="L44" t="str">
        <f>LOOKUP(32767, SEARCH($Q$2:$Q$5,B44),$Q$2:$Q$5)</f>
        <v>Apartamento</v>
      </c>
      <c r="M44" t="str">
        <f>LOOKUP(2^15, SEARCH($Q$10:$Q$101,I44), $Q$10:$Q$101)</f>
        <v>Vila Gomes Cardim</v>
      </c>
      <c r="Q44" t="s">
        <v>983</v>
      </c>
    </row>
    <row r="45" spans="1:17" x14ac:dyDescent="0.35">
      <c r="A45" t="s">
        <v>11</v>
      </c>
      <c r="B45" t="s">
        <v>676</v>
      </c>
      <c r="C45" t="s">
        <v>91</v>
      </c>
      <c r="D45">
        <v>25000000</v>
      </c>
      <c r="E45">
        <v>1200</v>
      </c>
      <c r="F45">
        <v>3</v>
      </c>
      <c r="H45">
        <v>6</v>
      </c>
      <c r="I45" t="s">
        <v>92</v>
      </c>
      <c r="J45">
        <v>-23.5458952</v>
      </c>
      <c r="K45">
        <v>-46.706863200000001</v>
      </c>
      <c r="L45" t="str">
        <f>LOOKUP(32767, SEARCH($Q$2:$Q$5,B45),$Q$2:$Q$5)</f>
        <v>Casa</v>
      </c>
      <c r="M45" t="str">
        <f>LOOKUP(2^15, SEARCH($Q$10:$Q$101,I45), $Q$10:$Q$101)</f>
        <v>Pinheiros</v>
      </c>
      <c r="Q45" t="s">
        <v>984</v>
      </c>
    </row>
    <row r="46" spans="1:17" x14ac:dyDescent="0.35">
      <c r="A46" t="s">
        <v>11</v>
      </c>
      <c r="B46" t="s">
        <v>677</v>
      </c>
      <c r="C46" t="s">
        <v>93</v>
      </c>
      <c r="D46">
        <v>32000000</v>
      </c>
      <c r="E46">
        <v>1160</v>
      </c>
      <c r="H46">
        <v>5</v>
      </c>
      <c r="I46" t="s">
        <v>94</v>
      </c>
      <c r="J46">
        <v>-23.6040299</v>
      </c>
      <c r="K46">
        <v>-46.674728999999999</v>
      </c>
      <c r="L46" t="str">
        <f>LOOKUP(32767, SEARCH($Q$2:$Q$5,B46),$Q$2:$Q$5)</f>
        <v>Terreno</v>
      </c>
      <c r="M46" t="str">
        <f>LOOKUP(2^15, SEARCH($Q$10:$Q$101,I46), $Q$10:$Q$101)</f>
        <v>Indianópolis</v>
      </c>
      <c r="Q46" t="s">
        <v>985</v>
      </c>
    </row>
    <row r="47" spans="1:17" x14ac:dyDescent="0.35">
      <c r="A47" t="s">
        <v>11</v>
      </c>
      <c r="B47" t="s">
        <v>678</v>
      </c>
      <c r="C47" t="s">
        <v>95</v>
      </c>
      <c r="D47">
        <v>16000000</v>
      </c>
      <c r="E47">
        <v>391</v>
      </c>
      <c r="F47">
        <v>4</v>
      </c>
      <c r="H47">
        <v>5</v>
      </c>
      <c r="I47" t="s">
        <v>96</v>
      </c>
      <c r="J47">
        <v>-23.581191700000002</v>
      </c>
      <c r="K47">
        <v>-46.681086999999998</v>
      </c>
      <c r="L47" t="str">
        <f>LOOKUP(32767, SEARCH($Q$2:$Q$5,B47),$Q$2:$Q$5)</f>
        <v>Apartamento</v>
      </c>
      <c r="M47" t="str">
        <f>LOOKUP(2^15, SEARCH($Q$10:$Q$101,I47), $Q$10:$Q$101)</f>
        <v>Jardim Europa</v>
      </c>
      <c r="Q47" t="s">
        <v>986</v>
      </c>
    </row>
    <row r="48" spans="1:17" x14ac:dyDescent="0.35">
      <c r="A48" t="s">
        <v>11</v>
      </c>
      <c r="B48" t="s">
        <v>679</v>
      </c>
      <c r="C48" t="s">
        <v>97</v>
      </c>
      <c r="D48">
        <v>24900000</v>
      </c>
      <c r="E48">
        <v>632</v>
      </c>
      <c r="F48">
        <v>4</v>
      </c>
      <c r="H48">
        <v>7</v>
      </c>
      <c r="I48" s="1" t="s">
        <v>25</v>
      </c>
      <c r="J48">
        <v>-23.5795335</v>
      </c>
      <c r="K48">
        <v>-46.652537000000002</v>
      </c>
      <c r="L48" t="str">
        <f>LOOKUP(32767, SEARCH($Q$2:$Q$5,B48),$Q$2:$Q$5)</f>
        <v>Apartamento</v>
      </c>
      <c r="M48" t="str">
        <f>LOOKUP(2^15, SEARCH($Q$10:$Q$101,I48), $Q$10:$Q$101)</f>
        <v>Ibirapuera</v>
      </c>
      <c r="Q48" t="s">
        <v>987</v>
      </c>
    </row>
    <row r="49" spans="1:17" x14ac:dyDescent="0.35">
      <c r="A49" t="s">
        <v>11</v>
      </c>
      <c r="B49" t="s">
        <v>680</v>
      </c>
      <c r="C49" t="s">
        <v>98</v>
      </c>
      <c r="D49">
        <v>20600000</v>
      </c>
      <c r="E49">
        <v>565</v>
      </c>
      <c r="F49">
        <v>5</v>
      </c>
      <c r="G49">
        <v>4</v>
      </c>
      <c r="H49">
        <v>9</v>
      </c>
      <c r="I49" t="s">
        <v>99</v>
      </c>
      <c r="J49">
        <v>-23.591721199999999</v>
      </c>
      <c r="K49">
        <v>-46.6713047</v>
      </c>
      <c r="L49" t="str">
        <f>LOOKUP(32767, SEARCH($Q$2:$Q$5,B49),$Q$2:$Q$5)</f>
        <v>Apartamento</v>
      </c>
      <c r="M49" t="str">
        <f>LOOKUP(2^15, SEARCH($Q$10:$Q$101,I49), $Q$10:$Q$101)</f>
        <v>Conceição</v>
      </c>
      <c r="Q49" t="s">
        <v>988</v>
      </c>
    </row>
    <row r="50" spans="1:17" x14ac:dyDescent="0.35">
      <c r="A50" t="s">
        <v>11</v>
      </c>
      <c r="B50" t="s">
        <v>681</v>
      </c>
      <c r="C50" t="s">
        <v>100</v>
      </c>
      <c r="D50">
        <v>15999956</v>
      </c>
      <c r="E50">
        <v>380</v>
      </c>
      <c r="H50">
        <v>0</v>
      </c>
      <c r="I50" t="s">
        <v>101</v>
      </c>
      <c r="J50">
        <v>-23.5595395</v>
      </c>
      <c r="K50">
        <v>-46.696406899999999</v>
      </c>
      <c r="L50" t="str">
        <f>LOOKUP(32767, SEARCH($Q$2:$Q$5,B50),$Q$2:$Q$5)</f>
        <v>Terreno</v>
      </c>
      <c r="M50" t="str">
        <f>LOOKUP(2^15, SEARCH($Q$10:$Q$101,I50), $Q$10:$Q$101)</f>
        <v>Itaim Bibi</v>
      </c>
      <c r="Q50" s="1" t="s">
        <v>1082</v>
      </c>
    </row>
    <row r="51" spans="1:17" x14ac:dyDescent="0.35">
      <c r="A51" t="s">
        <v>11</v>
      </c>
      <c r="B51" t="s">
        <v>682</v>
      </c>
      <c r="C51" t="s">
        <v>102</v>
      </c>
      <c r="D51">
        <v>55000000</v>
      </c>
      <c r="E51">
        <v>4523</v>
      </c>
      <c r="G51">
        <v>28</v>
      </c>
      <c r="H51">
        <v>50</v>
      </c>
      <c r="I51" s="1" t="s">
        <v>103</v>
      </c>
      <c r="J51">
        <v>-23.553806600000001</v>
      </c>
      <c r="K51">
        <v>-46.657958000000001</v>
      </c>
      <c r="L51" t="str">
        <f>LOOKUP(32767, SEARCH($Q$2:$Q$5,B51),$Q$2:$Q$5)</f>
        <v>Predio</v>
      </c>
      <c r="M51" t="str">
        <f>LOOKUP(2^15, SEARCH($Q$10:$Q$101,I51), $Q$10:$Q$101)</f>
        <v>Consolação</v>
      </c>
      <c r="Q51" s="1" t="s">
        <v>989</v>
      </c>
    </row>
    <row r="52" spans="1:17" x14ac:dyDescent="0.35">
      <c r="A52" t="s">
        <v>11</v>
      </c>
      <c r="B52" t="s">
        <v>683</v>
      </c>
      <c r="C52" t="s">
        <v>106</v>
      </c>
      <c r="D52">
        <v>21206280</v>
      </c>
      <c r="E52">
        <v>2480</v>
      </c>
      <c r="I52" s="1" t="s">
        <v>107</v>
      </c>
      <c r="J52">
        <v>-23.618730299999999</v>
      </c>
      <c r="K52">
        <v>-46.735744400000002</v>
      </c>
      <c r="L52" t="str">
        <f>LOOKUP(32767, SEARCH($Q$2:$Q$5,B52),$Q$2:$Q$5)</f>
        <v>Terreno</v>
      </c>
      <c r="M52" t="str">
        <f>LOOKUP(2^15, SEARCH($Q$10:$Q$101,I52), $Q$10:$Q$101)</f>
        <v>Vila Suzana</v>
      </c>
      <c r="Q52" s="1" t="s">
        <v>1093</v>
      </c>
    </row>
    <row r="53" spans="1:17" x14ac:dyDescent="0.35">
      <c r="A53" t="s">
        <v>11</v>
      </c>
      <c r="B53" t="s">
        <v>907</v>
      </c>
      <c r="C53" t="s">
        <v>108</v>
      </c>
      <c r="E53">
        <v>570</v>
      </c>
      <c r="F53">
        <v>4</v>
      </c>
      <c r="H53">
        <v>6</v>
      </c>
      <c r="I53" t="s">
        <v>46</v>
      </c>
      <c r="J53">
        <v>-23.5891211</v>
      </c>
      <c r="K53">
        <v>-46.684099099999997</v>
      </c>
      <c r="L53" t="str">
        <f>LOOKUP(32767, SEARCH($Q$2:$Q$5,B53),$Q$2:$Q$5)</f>
        <v>Apartamento</v>
      </c>
      <c r="M53" t="str">
        <f>LOOKUP(2^15, SEARCH($Q$10:$Q$101,I53), $Q$10:$Q$101)</f>
        <v>Itaim Bibi</v>
      </c>
      <c r="Q53" t="s">
        <v>990</v>
      </c>
    </row>
    <row r="54" spans="1:17" x14ac:dyDescent="0.35">
      <c r="A54" t="s">
        <v>11</v>
      </c>
      <c r="B54" t="s">
        <v>684</v>
      </c>
      <c r="C54" t="s">
        <v>109</v>
      </c>
      <c r="D54">
        <v>17400000</v>
      </c>
      <c r="E54">
        <v>370</v>
      </c>
      <c r="F54">
        <v>4</v>
      </c>
      <c r="H54">
        <v>5</v>
      </c>
      <c r="I54" t="s">
        <v>110</v>
      </c>
      <c r="J54">
        <v>-23.622865900000001</v>
      </c>
      <c r="K54">
        <v>-46.674269299999999</v>
      </c>
      <c r="L54" t="str">
        <f>LOOKUP(32767, SEARCH($Q$2:$Q$5,B54),$Q$2:$Q$5)</f>
        <v>Apartamento</v>
      </c>
      <c r="M54" t="str">
        <f>LOOKUP(2^15, SEARCH($Q$10:$Q$101,I54), $Q$10:$Q$101)</f>
        <v>Campo Belo</v>
      </c>
      <c r="Q54" t="s">
        <v>991</v>
      </c>
    </row>
    <row r="55" spans="1:17" x14ac:dyDescent="0.35">
      <c r="A55" t="s">
        <v>11</v>
      </c>
      <c r="B55" t="s">
        <v>685</v>
      </c>
      <c r="C55" t="s">
        <v>111</v>
      </c>
      <c r="D55">
        <v>20000000</v>
      </c>
      <c r="E55">
        <v>429</v>
      </c>
      <c r="F55">
        <v>5</v>
      </c>
      <c r="H55">
        <v>2</v>
      </c>
      <c r="I55" t="s">
        <v>112</v>
      </c>
      <c r="J55">
        <v>-23.577301899999998</v>
      </c>
      <c r="K55">
        <v>-46.680227899999998</v>
      </c>
      <c r="L55" t="str">
        <f>LOOKUP(32767, SEARCH($Q$2:$Q$5,B55),$Q$2:$Q$5)</f>
        <v>Apartamento</v>
      </c>
      <c r="M55" t="str">
        <f>LOOKUP(2^15, SEARCH($Q$10:$Q$101,I55), $Q$10:$Q$101)</f>
        <v>Jardim Europa</v>
      </c>
      <c r="Q55" t="s">
        <v>992</v>
      </c>
    </row>
    <row r="56" spans="1:17" x14ac:dyDescent="0.35">
      <c r="A56" t="s">
        <v>11</v>
      </c>
      <c r="B56" t="s">
        <v>686</v>
      </c>
      <c r="C56" t="s">
        <v>113</v>
      </c>
      <c r="D56">
        <v>17400000</v>
      </c>
      <c r="E56">
        <v>479</v>
      </c>
      <c r="F56">
        <v>4</v>
      </c>
      <c r="H56">
        <v>5</v>
      </c>
      <c r="I56" t="s">
        <v>114</v>
      </c>
      <c r="J56">
        <v>-23.600432399999999</v>
      </c>
      <c r="K56">
        <v>-46.665461800000003</v>
      </c>
      <c r="L56" t="str">
        <f>LOOKUP(32767, SEARCH($Q$2:$Q$5,B56),$Q$2:$Q$5)</f>
        <v>Apartamento</v>
      </c>
      <c r="M56" t="str">
        <f>LOOKUP(2^15, SEARCH($Q$10:$Q$101,I56), $Q$10:$Q$101)</f>
        <v>Indianópolis</v>
      </c>
      <c r="Q56" t="s">
        <v>993</v>
      </c>
    </row>
    <row r="57" spans="1:17" x14ac:dyDescent="0.35">
      <c r="A57" t="s">
        <v>11</v>
      </c>
      <c r="B57" t="s">
        <v>687</v>
      </c>
      <c r="C57" t="s">
        <v>115</v>
      </c>
      <c r="D57">
        <v>15000000</v>
      </c>
      <c r="E57">
        <v>1159</v>
      </c>
      <c r="G57">
        <v>8</v>
      </c>
      <c r="H57">
        <v>3</v>
      </c>
      <c r="I57" s="1" t="s">
        <v>116</v>
      </c>
      <c r="J57">
        <v>-23.606786400000001</v>
      </c>
      <c r="K57">
        <v>-46.671257500000003</v>
      </c>
      <c r="L57" t="str">
        <f>LOOKUP(32767, SEARCH($Q$2:$Q$5,B57),$Q$2:$Q$5)</f>
        <v>Predio</v>
      </c>
      <c r="M57" t="str">
        <f>LOOKUP(2^15, SEARCH($Q$10:$Q$101,I57), $Q$10:$Q$101)</f>
        <v>Moema</v>
      </c>
      <c r="Q57" t="s">
        <v>994</v>
      </c>
    </row>
    <row r="58" spans="1:17" x14ac:dyDescent="0.35">
      <c r="A58" t="s">
        <v>11</v>
      </c>
      <c r="B58" t="s">
        <v>923</v>
      </c>
      <c r="C58" t="s">
        <v>117</v>
      </c>
      <c r="D58">
        <v>35000000</v>
      </c>
      <c r="E58">
        <v>593</v>
      </c>
      <c r="F58">
        <v>2</v>
      </c>
      <c r="H58">
        <v>6</v>
      </c>
      <c r="I58" t="s">
        <v>118</v>
      </c>
      <c r="J58">
        <v>-23.599211199999999</v>
      </c>
      <c r="K58">
        <v>-46.6996289</v>
      </c>
      <c r="L58" t="str">
        <f>LOOKUP(32767, SEARCH($Q$2:$Q$5,B58),$Q$2:$Q$5)</f>
        <v>Apartamento</v>
      </c>
      <c r="M58" t="str">
        <f>LOOKUP(2^15, SEARCH($Q$10:$Q$101,I58), $Q$10:$Q$101)</f>
        <v>Cidade Jardim</v>
      </c>
      <c r="Q58" t="s">
        <v>995</v>
      </c>
    </row>
    <row r="59" spans="1:17" x14ac:dyDescent="0.35">
      <c r="A59" t="s">
        <v>11</v>
      </c>
      <c r="B59" t="s">
        <v>688</v>
      </c>
      <c r="C59" t="s">
        <v>119</v>
      </c>
      <c r="D59">
        <v>15683000</v>
      </c>
      <c r="E59">
        <v>375</v>
      </c>
      <c r="F59">
        <v>4</v>
      </c>
      <c r="H59">
        <v>5</v>
      </c>
      <c r="I59" t="s">
        <v>120</v>
      </c>
      <c r="J59">
        <v>-23.599715199999999</v>
      </c>
      <c r="K59">
        <v>-46.662903</v>
      </c>
      <c r="L59" t="str">
        <f>LOOKUP(32767, SEARCH($Q$2:$Q$5,B59),$Q$2:$Q$5)</f>
        <v>Apartamento</v>
      </c>
      <c r="M59" t="str">
        <f>LOOKUP(2^15, SEARCH($Q$10:$Q$101,I59), $Q$10:$Q$101)</f>
        <v>Moema</v>
      </c>
      <c r="Q59" t="s">
        <v>996</v>
      </c>
    </row>
    <row r="60" spans="1:17" x14ac:dyDescent="0.35">
      <c r="A60" t="s">
        <v>11</v>
      </c>
      <c r="B60" t="s">
        <v>689</v>
      </c>
      <c r="C60" t="s">
        <v>121</v>
      </c>
      <c r="D60">
        <v>17660000</v>
      </c>
      <c r="E60">
        <v>398</v>
      </c>
      <c r="F60">
        <v>4</v>
      </c>
      <c r="H60">
        <v>5</v>
      </c>
      <c r="I60" t="s">
        <v>122</v>
      </c>
      <c r="J60">
        <v>-23.590875799999999</v>
      </c>
      <c r="K60">
        <v>-46.667709299999999</v>
      </c>
      <c r="L60" t="str">
        <f>LOOKUP(32767, SEARCH($Q$2:$Q$5,B60),$Q$2:$Q$5)</f>
        <v>Apartamento</v>
      </c>
      <c r="M60" t="str">
        <f>LOOKUP(2^15, SEARCH($Q$10:$Q$101,I60), $Q$10:$Q$101)</f>
        <v>Conceição</v>
      </c>
      <c r="Q60" s="1" t="s">
        <v>1084</v>
      </c>
    </row>
    <row r="61" spans="1:17" x14ac:dyDescent="0.35">
      <c r="A61" t="s">
        <v>11</v>
      </c>
      <c r="B61" t="s">
        <v>690</v>
      </c>
      <c r="C61" t="s">
        <v>123</v>
      </c>
      <c r="D61">
        <v>38781924</v>
      </c>
      <c r="E61">
        <v>570</v>
      </c>
      <c r="F61">
        <v>4</v>
      </c>
      <c r="H61">
        <v>6</v>
      </c>
      <c r="I61" t="s">
        <v>46</v>
      </c>
      <c r="J61">
        <v>-23.5891211</v>
      </c>
      <c r="K61">
        <v>-46.684099099999997</v>
      </c>
      <c r="L61" t="str">
        <f>LOOKUP(32767, SEARCH($Q$2:$Q$5,B61),$Q$2:$Q$5)</f>
        <v>Apartamento</v>
      </c>
      <c r="M61" t="str">
        <f>LOOKUP(2^15, SEARCH($Q$10:$Q$101,I61), $Q$10:$Q$101)</f>
        <v>Itaim Bibi</v>
      </c>
      <c r="Q61" t="s">
        <v>997</v>
      </c>
    </row>
    <row r="62" spans="1:17" x14ac:dyDescent="0.35">
      <c r="A62" t="s">
        <v>11</v>
      </c>
      <c r="B62" t="s">
        <v>691</v>
      </c>
      <c r="C62" t="s">
        <v>124</v>
      </c>
      <c r="D62">
        <v>20500000</v>
      </c>
      <c r="E62">
        <v>401</v>
      </c>
      <c r="F62">
        <v>4</v>
      </c>
      <c r="H62">
        <v>5</v>
      </c>
      <c r="I62" t="s">
        <v>125</v>
      </c>
      <c r="J62">
        <v>-23.596564399999998</v>
      </c>
      <c r="K62">
        <v>-46.6660641</v>
      </c>
      <c r="L62" t="str">
        <f>LOOKUP(32767, SEARCH($Q$2:$Q$5,B62),$Q$2:$Q$5)</f>
        <v>Apartamento</v>
      </c>
      <c r="M62" t="str">
        <f>LOOKUP(2^15, SEARCH($Q$10:$Q$101,I62), $Q$10:$Q$101)</f>
        <v>Conceição</v>
      </c>
      <c r="Q62" t="s">
        <v>998</v>
      </c>
    </row>
    <row r="63" spans="1:17" x14ac:dyDescent="0.35">
      <c r="A63" t="s">
        <v>11</v>
      </c>
      <c r="B63" t="s">
        <v>1018</v>
      </c>
      <c r="C63" t="s">
        <v>126</v>
      </c>
      <c r="D63">
        <v>17000000</v>
      </c>
      <c r="E63">
        <v>660</v>
      </c>
      <c r="F63">
        <v>4</v>
      </c>
      <c r="H63">
        <v>8</v>
      </c>
      <c r="I63" s="1" t="s">
        <v>1062</v>
      </c>
      <c r="J63">
        <v>-23.567050600000002</v>
      </c>
      <c r="K63">
        <v>-46.6560068</v>
      </c>
      <c r="L63" t="str">
        <f>LOOKUP(32767, SEARCH($Q$2:$Q$5,B63),$Q$2:$Q$5)</f>
        <v>Apartamento</v>
      </c>
      <c r="M63" t="str">
        <f>LOOKUP(2^15, SEARCH($Q$10:$Q$101,I63), $Q$10:$Q$101)</f>
        <v>Jardim Paulistano</v>
      </c>
      <c r="Q63" t="s">
        <v>999</v>
      </c>
    </row>
    <row r="64" spans="1:17" x14ac:dyDescent="0.35">
      <c r="A64" t="s">
        <v>11</v>
      </c>
      <c r="B64" t="s">
        <v>692</v>
      </c>
      <c r="C64" t="s">
        <v>127</v>
      </c>
      <c r="D64">
        <v>19020000</v>
      </c>
      <c r="E64">
        <v>401</v>
      </c>
      <c r="F64">
        <v>4</v>
      </c>
      <c r="H64">
        <v>5</v>
      </c>
      <c r="I64" t="s">
        <v>128</v>
      </c>
      <c r="J64">
        <v>-23.596577700000001</v>
      </c>
      <c r="K64">
        <v>-46.666049299999997</v>
      </c>
      <c r="L64" t="str">
        <f>LOOKUP(32767, SEARCH($Q$2:$Q$5,B64),$Q$2:$Q$5)</f>
        <v>Apartamento</v>
      </c>
      <c r="M64" t="str">
        <f>LOOKUP(2^15, SEARCH($Q$10:$Q$101,I64), $Q$10:$Q$101)</f>
        <v>Conceição</v>
      </c>
      <c r="Q64" t="s">
        <v>1000</v>
      </c>
    </row>
    <row r="65" spans="1:17" x14ac:dyDescent="0.35">
      <c r="A65" t="s">
        <v>11</v>
      </c>
      <c r="B65" t="s">
        <v>693</v>
      </c>
      <c r="C65" t="s">
        <v>129</v>
      </c>
      <c r="D65">
        <v>60000000</v>
      </c>
      <c r="E65">
        <v>3000</v>
      </c>
      <c r="H65">
        <v>0</v>
      </c>
      <c r="I65" t="s">
        <v>130</v>
      </c>
      <c r="J65">
        <v>-23.598451600000001</v>
      </c>
      <c r="K65">
        <v>-46.6798444</v>
      </c>
      <c r="L65" t="str">
        <f>LOOKUP(32767, SEARCH($Q$2:$Q$5,B65),$Q$2:$Q$5)</f>
        <v>Terreno</v>
      </c>
      <c r="M65" t="str">
        <f>LOOKUP(2^15, SEARCH($Q$10:$Q$101,I65), $Q$10:$Q$101)</f>
        <v>Vila Olímpia</v>
      </c>
      <c r="Q65" t="s">
        <v>1001</v>
      </c>
    </row>
    <row r="66" spans="1:17" x14ac:dyDescent="0.35">
      <c r="A66" t="s">
        <v>11</v>
      </c>
      <c r="B66" t="s">
        <v>694</v>
      </c>
      <c r="C66" t="s">
        <v>131</v>
      </c>
      <c r="D66">
        <v>17520000</v>
      </c>
      <c r="E66">
        <v>476</v>
      </c>
      <c r="F66">
        <v>4</v>
      </c>
      <c r="H66">
        <v>6</v>
      </c>
      <c r="I66" t="s">
        <v>132</v>
      </c>
      <c r="J66">
        <v>-23.597219200000001</v>
      </c>
      <c r="K66">
        <v>-46.664179799999999</v>
      </c>
      <c r="L66" t="str">
        <f>LOOKUP(32767, SEARCH($Q$2:$Q$5,B66),$Q$2:$Q$5)</f>
        <v>Apartamento</v>
      </c>
      <c r="M66" t="str">
        <f>LOOKUP(2^15, SEARCH($Q$10:$Q$101,I66), $Q$10:$Q$101)</f>
        <v>Conceição</v>
      </c>
      <c r="Q66" t="s">
        <v>1002</v>
      </c>
    </row>
    <row r="67" spans="1:17" x14ac:dyDescent="0.35">
      <c r="A67" t="s">
        <v>11</v>
      </c>
      <c r="B67" t="s">
        <v>695</v>
      </c>
      <c r="C67" t="s">
        <v>133</v>
      </c>
      <c r="D67">
        <v>18138956</v>
      </c>
      <c r="E67">
        <v>676</v>
      </c>
      <c r="F67">
        <v>4</v>
      </c>
      <c r="H67">
        <v>6</v>
      </c>
      <c r="I67" t="s">
        <v>134</v>
      </c>
      <c r="J67">
        <v>-23.5877573</v>
      </c>
      <c r="K67">
        <v>-46.669504000000003</v>
      </c>
      <c r="L67" t="str">
        <f>LOOKUP(32767, SEARCH($Q$2:$Q$5,B67),$Q$2:$Q$5)</f>
        <v>Casa</v>
      </c>
      <c r="M67" t="str">
        <f>LOOKUP(2^15, SEARCH($Q$10:$Q$101,I67), $Q$10:$Q$101)</f>
        <v>Conceição</v>
      </c>
      <c r="Q67" s="1" t="s">
        <v>1090</v>
      </c>
    </row>
    <row r="68" spans="1:17" x14ac:dyDescent="0.35">
      <c r="A68" t="s">
        <v>11</v>
      </c>
      <c r="B68" t="s">
        <v>696</v>
      </c>
      <c r="C68" t="s">
        <v>135</v>
      </c>
      <c r="D68">
        <v>23380000</v>
      </c>
      <c r="E68">
        <v>167</v>
      </c>
      <c r="F68">
        <v>4</v>
      </c>
      <c r="H68">
        <v>2</v>
      </c>
      <c r="I68" s="1" t="s">
        <v>136</v>
      </c>
      <c r="J68">
        <v>-23.621618399999999</v>
      </c>
      <c r="K68">
        <v>-46.685907200000003</v>
      </c>
      <c r="L68" t="str">
        <f>LOOKUP(32767, SEARCH($Q$2:$Q$5,B68),$Q$2:$Q$5)</f>
        <v>Apartamento</v>
      </c>
      <c r="M68" t="str">
        <f>LOOKUP(2^15, SEARCH($Q$10:$Q$101,I68), $Q$10:$Q$101)</f>
        <v>Brooklin</v>
      </c>
      <c r="Q68" t="s">
        <v>1004</v>
      </c>
    </row>
    <row r="69" spans="1:17" x14ac:dyDescent="0.35">
      <c r="A69" t="s">
        <v>11</v>
      </c>
      <c r="B69" t="s">
        <v>697</v>
      </c>
      <c r="C69" t="s">
        <v>137</v>
      </c>
      <c r="D69">
        <v>17000000</v>
      </c>
      <c r="E69">
        <v>870</v>
      </c>
      <c r="F69">
        <v>6</v>
      </c>
      <c r="H69">
        <v>4</v>
      </c>
      <c r="I69" t="s">
        <v>85</v>
      </c>
      <c r="J69">
        <v>-23.5881474</v>
      </c>
      <c r="K69">
        <v>-46.668650599999999</v>
      </c>
      <c r="L69" t="str">
        <f>LOOKUP(32767, SEARCH($Q$2:$Q$5,B69),$Q$2:$Q$5)</f>
        <v>Casa</v>
      </c>
      <c r="M69" t="str">
        <f>LOOKUP(2^15, SEARCH($Q$10:$Q$101,I69), $Q$10:$Q$101)</f>
        <v>Conceição</v>
      </c>
      <c r="Q69" s="1" t="s">
        <v>1013</v>
      </c>
    </row>
    <row r="70" spans="1:17" x14ac:dyDescent="0.35">
      <c r="A70" t="s">
        <v>11</v>
      </c>
      <c r="B70" t="s">
        <v>698</v>
      </c>
      <c r="C70" t="s">
        <v>138</v>
      </c>
      <c r="D70">
        <v>21000000</v>
      </c>
      <c r="E70">
        <v>30000</v>
      </c>
      <c r="H70">
        <v>0</v>
      </c>
      <c r="I70" s="1" t="s">
        <v>139</v>
      </c>
      <c r="J70">
        <v>-23.4598631</v>
      </c>
      <c r="K70">
        <v>-46.625473800000002</v>
      </c>
      <c r="L70" t="str">
        <f>LOOKUP(32767, SEARCH($Q$2:$Q$5,B70),$Q$2:$Q$5)</f>
        <v>Terreno</v>
      </c>
      <c r="M70" t="str">
        <f>LOOKUP(2^15, SEARCH($Q$10:$Q$101,I70), $Q$10:$Q$101)</f>
        <v>Tremembé</v>
      </c>
      <c r="Q70" t="s">
        <v>1005</v>
      </c>
    </row>
    <row r="71" spans="1:17" x14ac:dyDescent="0.35">
      <c r="A71" t="s">
        <v>11</v>
      </c>
      <c r="B71" t="s">
        <v>699</v>
      </c>
      <c r="C71" t="s">
        <v>140</v>
      </c>
      <c r="D71">
        <v>20600000</v>
      </c>
      <c r="E71">
        <v>565</v>
      </c>
      <c r="F71">
        <v>5</v>
      </c>
      <c r="H71">
        <v>9</v>
      </c>
      <c r="I71" t="s">
        <v>141</v>
      </c>
      <c r="J71">
        <v>-23.591782800000001</v>
      </c>
      <c r="K71">
        <v>-46.672733299999997</v>
      </c>
      <c r="L71" t="str">
        <f>LOOKUP(32767, SEARCH($Q$2:$Q$5,B71),$Q$2:$Q$5)</f>
        <v>Apartamento</v>
      </c>
      <c r="M71" t="str">
        <f>LOOKUP(2^15, SEARCH($Q$10:$Q$101,I71), $Q$10:$Q$101)</f>
        <v>Conceição</v>
      </c>
      <c r="Q71" t="s">
        <v>1006</v>
      </c>
    </row>
    <row r="72" spans="1:17" x14ac:dyDescent="0.35">
      <c r="A72" t="s">
        <v>11</v>
      </c>
      <c r="B72" t="s">
        <v>700</v>
      </c>
      <c r="C72" t="s">
        <v>142</v>
      </c>
      <c r="D72">
        <v>98000000</v>
      </c>
      <c r="E72">
        <v>6287</v>
      </c>
      <c r="G72">
        <v>80</v>
      </c>
      <c r="H72">
        <v>90</v>
      </c>
      <c r="I72" t="s">
        <v>143</v>
      </c>
      <c r="J72">
        <v>-23.6022687</v>
      </c>
      <c r="K72">
        <v>-46.671480000000003</v>
      </c>
      <c r="L72" t="str">
        <f>LOOKUP(32767, SEARCH($Q$2:$Q$5,B72),$Q$2:$Q$5)</f>
        <v>Predio</v>
      </c>
      <c r="M72" t="str">
        <f>LOOKUP(2^15, SEARCH($Q$10:$Q$101,I72), $Q$10:$Q$101)</f>
        <v>Moema</v>
      </c>
      <c r="Q72" t="s">
        <v>1007</v>
      </c>
    </row>
    <row r="73" spans="1:17" x14ac:dyDescent="0.35">
      <c r="A73" t="s">
        <v>11</v>
      </c>
      <c r="B73" t="s">
        <v>1019</v>
      </c>
      <c r="C73" t="s">
        <v>145</v>
      </c>
      <c r="D73">
        <v>15000000</v>
      </c>
      <c r="E73">
        <v>695</v>
      </c>
      <c r="F73">
        <v>5</v>
      </c>
      <c r="H73">
        <v>4</v>
      </c>
      <c r="I73" t="s">
        <v>1066</v>
      </c>
      <c r="J73">
        <v>-23.562179499999999</v>
      </c>
      <c r="K73">
        <v>-46.661318199999997</v>
      </c>
      <c r="L73" t="str">
        <f>LOOKUP(32767, SEARCH($Q$2:$Q$5,B73),$Q$2:$Q$5)</f>
        <v>Apartamento</v>
      </c>
      <c r="M73" t="str">
        <f>LOOKUP(2^15, SEARCH($Q$10:$Q$101,I73), $Q$10:$Q$101)</f>
        <v>Jardim Paulistano</v>
      </c>
      <c r="Q73" t="s">
        <v>1008</v>
      </c>
    </row>
    <row r="74" spans="1:17" x14ac:dyDescent="0.35">
      <c r="A74" t="s">
        <v>11</v>
      </c>
      <c r="B74" t="s">
        <v>1020</v>
      </c>
      <c r="C74" t="s">
        <v>146</v>
      </c>
      <c r="D74">
        <v>30400000</v>
      </c>
      <c r="E74">
        <v>1454</v>
      </c>
      <c r="G74">
        <v>10</v>
      </c>
      <c r="H74">
        <v>22</v>
      </c>
      <c r="I74" s="1" t="s">
        <v>1055</v>
      </c>
      <c r="J74">
        <v>-23.565771399999999</v>
      </c>
      <c r="K74">
        <v>-46.662388100000001</v>
      </c>
      <c r="L74" t="str">
        <f>LOOKUP(32767, SEARCH($Q$2:$Q$5,B74),$Q$2:$Q$5)</f>
        <v>Predio</v>
      </c>
      <c r="M74" t="str">
        <f>LOOKUP(2^15, SEARCH($Q$10:$Q$101,I74), $Q$10:$Q$101)</f>
        <v>Jardim Paulistano</v>
      </c>
      <c r="Q74" t="s">
        <v>1009</v>
      </c>
    </row>
    <row r="75" spans="1:17" x14ac:dyDescent="0.35">
      <c r="A75" t="s">
        <v>11</v>
      </c>
      <c r="B75" t="s">
        <v>661</v>
      </c>
      <c r="C75" t="s">
        <v>147</v>
      </c>
      <c r="D75">
        <v>17021956</v>
      </c>
      <c r="E75">
        <v>750</v>
      </c>
      <c r="F75">
        <v>5</v>
      </c>
      <c r="H75">
        <v>6</v>
      </c>
      <c r="I75" t="s">
        <v>30</v>
      </c>
      <c r="J75">
        <v>-23.586935700000002</v>
      </c>
      <c r="K75">
        <v>-46.671365700000003</v>
      </c>
      <c r="L75" t="str">
        <f>LOOKUP(32767, SEARCH($Q$2:$Q$5,B75),$Q$2:$Q$5)</f>
        <v>Casa</v>
      </c>
      <c r="M75" t="str">
        <f>LOOKUP(2^15, SEARCH($Q$10:$Q$101,I75), $Q$10:$Q$101)</f>
        <v>Conceição</v>
      </c>
      <c r="Q75" t="s">
        <v>1010</v>
      </c>
    </row>
    <row r="76" spans="1:17" x14ac:dyDescent="0.35">
      <c r="A76" t="s">
        <v>11</v>
      </c>
      <c r="B76" t="s">
        <v>690</v>
      </c>
      <c r="C76" t="s">
        <v>148</v>
      </c>
      <c r="D76">
        <v>38781924</v>
      </c>
      <c r="E76">
        <v>570</v>
      </c>
      <c r="F76">
        <v>4</v>
      </c>
      <c r="H76">
        <v>6</v>
      </c>
      <c r="I76" t="s">
        <v>46</v>
      </c>
      <c r="J76">
        <v>-23.5891211</v>
      </c>
      <c r="K76">
        <v>-46.684099099999997</v>
      </c>
      <c r="L76" t="str">
        <f>LOOKUP(32767, SEARCH($Q$2:$Q$5,B76),$Q$2:$Q$5)</f>
        <v>Apartamento</v>
      </c>
      <c r="M76" t="str">
        <f>LOOKUP(2^15, SEARCH($Q$10:$Q$101,I76), $Q$10:$Q$101)</f>
        <v>Itaim Bibi</v>
      </c>
      <c r="Q76" t="s">
        <v>1011</v>
      </c>
    </row>
    <row r="77" spans="1:17" x14ac:dyDescent="0.35">
      <c r="A77" t="s">
        <v>11</v>
      </c>
      <c r="B77" t="s">
        <v>924</v>
      </c>
      <c r="C77" t="s">
        <v>149</v>
      </c>
      <c r="D77">
        <v>18616956</v>
      </c>
      <c r="E77">
        <v>703</v>
      </c>
      <c r="F77">
        <v>5</v>
      </c>
      <c r="H77">
        <v>5</v>
      </c>
      <c r="I77" t="s">
        <v>150</v>
      </c>
      <c r="J77">
        <v>-23.554094200000002</v>
      </c>
      <c r="K77">
        <v>-46.718006799999998</v>
      </c>
      <c r="L77" t="str">
        <f>LOOKUP(32767, SEARCH($Q$2:$Q$5,B77),$Q$2:$Q$5)</f>
        <v>Apartamento</v>
      </c>
      <c r="M77" t="str">
        <f>LOOKUP(2^15, SEARCH($Q$10:$Q$101,I77), $Q$10:$Q$101)</f>
        <v>Pinheiros</v>
      </c>
      <c r="Q77" s="1" t="s">
        <v>1091</v>
      </c>
    </row>
    <row r="78" spans="1:17" x14ac:dyDescent="0.35">
      <c r="A78" t="s">
        <v>11</v>
      </c>
      <c r="B78" t="s">
        <v>701</v>
      </c>
      <c r="C78" t="s">
        <v>151</v>
      </c>
      <c r="D78">
        <v>22621770</v>
      </c>
      <c r="E78">
        <v>500</v>
      </c>
      <c r="F78">
        <v>5</v>
      </c>
      <c r="H78">
        <v>6</v>
      </c>
      <c r="I78" t="s">
        <v>141</v>
      </c>
      <c r="J78">
        <v>-23.591782800000001</v>
      </c>
      <c r="K78">
        <v>-46.672733299999997</v>
      </c>
      <c r="L78" t="str">
        <f>LOOKUP(32767, SEARCH($Q$2:$Q$5,B78),$Q$2:$Q$5)</f>
        <v>Apartamento</v>
      </c>
      <c r="M78" t="str">
        <f>LOOKUP(2^15, SEARCH($Q$10:$Q$101,I78), $Q$10:$Q$101)</f>
        <v>Conceição</v>
      </c>
      <c r="Q78" s="1" t="s">
        <v>1054</v>
      </c>
    </row>
    <row r="79" spans="1:17" x14ac:dyDescent="0.35">
      <c r="A79" t="s">
        <v>11</v>
      </c>
      <c r="B79" t="s">
        <v>702</v>
      </c>
      <c r="C79" t="s">
        <v>152</v>
      </c>
      <c r="D79">
        <v>17500000</v>
      </c>
      <c r="E79">
        <v>500</v>
      </c>
      <c r="F79">
        <v>5</v>
      </c>
      <c r="H79">
        <v>5</v>
      </c>
      <c r="I79" t="s">
        <v>153</v>
      </c>
      <c r="J79">
        <v>-23.590678199999999</v>
      </c>
      <c r="K79">
        <v>-46.670473399999999</v>
      </c>
      <c r="L79" t="str">
        <f>LOOKUP(32767, SEARCH($Q$2:$Q$5,B79),$Q$2:$Q$5)</f>
        <v>Apartamento</v>
      </c>
      <c r="M79" t="str">
        <f>LOOKUP(2^15, SEARCH($Q$10:$Q$101,I79), $Q$10:$Q$101)</f>
        <v>Conceição</v>
      </c>
      <c r="Q79" s="1" t="s">
        <v>1056</v>
      </c>
    </row>
    <row r="80" spans="1:17" x14ac:dyDescent="0.35">
      <c r="A80" t="s">
        <v>11</v>
      </c>
      <c r="B80" t="s">
        <v>911</v>
      </c>
      <c r="C80" t="s">
        <v>154</v>
      </c>
      <c r="D80">
        <v>18900000</v>
      </c>
      <c r="E80">
        <v>724</v>
      </c>
      <c r="F80">
        <v>3</v>
      </c>
      <c r="H80">
        <v>8</v>
      </c>
      <c r="I80" t="s">
        <v>155</v>
      </c>
      <c r="J80">
        <v>-23.5952214</v>
      </c>
      <c r="K80">
        <v>-46.664503400000001</v>
      </c>
      <c r="L80" t="str">
        <f>LOOKUP(32767, SEARCH($Q$2:$Q$5,B80),$Q$2:$Q$5)</f>
        <v>Casa</v>
      </c>
      <c r="M80" t="str">
        <f>LOOKUP(2^15, SEARCH($Q$10:$Q$101,I80), $Q$10:$Q$101)</f>
        <v>Conceição</v>
      </c>
      <c r="Q80" s="1" t="s">
        <v>1057</v>
      </c>
    </row>
    <row r="81" spans="1:17" x14ac:dyDescent="0.35">
      <c r="A81" t="s">
        <v>11</v>
      </c>
      <c r="B81" t="s">
        <v>1015</v>
      </c>
      <c r="C81" t="s">
        <v>156</v>
      </c>
      <c r="D81">
        <v>57240000</v>
      </c>
      <c r="E81">
        <v>826</v>
      </c>
      <c r="F81">
        <v>5</v>
      </c>
      <c r="H81">
        <v>9</v>
      </c>
      <c r="I81" s="1" t="s">
        <v>36</v>
      </c>
      <c r="J81">
        <v>-23.5812937</v>
      </c>
      <c r="K81">
        <v>-46.684989399999999</v>
      </c>
      <c r="L81" t="str">
        <f>LOOKUP(32767, SEARCH($Q$2:$Q$5,B81),$Q$2:$Q$5)</f>
        <v>Apartamento</v>
      </c>
      <c r="M81" t="str">
        <f>LOOKUP(2^15, SEARCH($Q$10:$Q$101,I81), $Q$10:$Q$101)</f>
        <v>Jardim Paulistano</v>
      </c>
      <c r="Q81" s="1" t="s">
        <v>1059</v>
      </c>
    </row>
    <row r="82" spans="1:17" x14ac:dyDescent="0.35">
      <c r="A82" t="s">
        <v>11</v>
      </c>
      <c r="B82" t="s">
        <v>703</v>
      </c>
      <c r="C82" t="s">
        <v>157</v>
      </c>
      <c r="D82">
        <v>24000000</v>
      </c>
      <c r="E82">
        <v>1081</v>
      </c>
      <c r="H82">
        <v>0</v>
      </c>
      <c r="I82" s="1" t="s">
        <v>158</v>
      </c>
      <c r="J82">
        <v>-23.534175900000001</v>
      </c>
      <c r="K82">
        <v>-46.731483599999997</v>
      </c>
      <c r="L82" t="str">
        <f>LOOKUP(32767, SEARCH($Q$2:$Q$5,B82),$Q$2:$Q$5)</f>
        <v>Terreno</v>
      </c>
      <c r="M82" t="str">
        <f>LOOKUP(2^15, SEARCH($Q$10:$Q$101,I82), $Q$10:$Q$101)</f>
        <v>Vila Leopoldina</v>
      </c>
      <c r="Q82" s="1" t="s">
        <v>1060</v>
      </c>
    </row>
    <row r="83" spans="1:17" x14ac:dyDescent="0.35">
      <c r="A83" t="s">
        <v>11</v>
      </c>
      <c r="B83" t="s">
        <v>658</v>
      </c>
      <c r="C83" t="s">
        <v>159</v>
      </c>
      <c r="D83">
        <v>30000000</v>
      </c>
      <c r="E83">
        <v>12035</v>
      </c>
      <c r="I83" t="s">
        <v>18</v>
      </c>
      <c r="J83">
        <v>-23.516244499999999</v>
      </c>
      <c r="K83">
        <v>-46.5642456</v>
      </c>
      <c r="L83" t="str">
        <f>LOOKUP(32767, SEARCH($Q$2:$Q$5,B83),$Q$2:$Q$5)</f>
        <v>Terreno</v>
      </c>
      <c r="M83" t="str">
        <f>LOOKUP(2^15, SEARCH($Q$10:$Q$101,I83), $Q$10:$Q$101)</f>
        <v>Parque Novo Mundo</v>
      </c>
      <c r="Q83" s="1" t="s">
        <v>1061</v>
      </c>
    </row>
    <row r="84" spans="1:17" x14ac:dyDescent="0.35">
      <c r="A84" t="s">
        <v>11</v>
      </c>
      <c r="B84" t="s">
        <v>704</v>
      </c>
      <c r="C84" t="s">
        <v>160</v>
      </c>
      <c r="D84">
        <v>27000000</v>
      </c>
      <c r="E84">
        <v>9313</v>
      </c>
      <c r="H84">
        <v>72</v>
      </c>
      <c r="I84" t="s">
        <v>161</v>
      </c>
      <c r="J84">
        <v>-23.529299600000002</v>
      </c>
      <c r="K84">
        <v>-46.612682399999997</v>
      </c>
      <c r="L84" t="str">
        <f>LOOKUP(32767, SEARCH($Q$2:$Q$5,B84),$Q$2:$Q$5)</f>
        <v>Predio</v>
      </c>
      <c r="M84" t="str">
        <f>LOOKUP(2^15, SEARCH($Q$10:$Q$101,I84), $Q$10:$Q$101)</f>
        <v>Brás</v>
      </c>
      <c r="Q84" s="1" t="s">
        <v>1092</v>
      </c>
    </row>
    <row r="85" spans="1:17" x14ac:dyDescent="0.35">
      <c r="A85" t="s">
        <v>11</v>
      </c>
      <c r="B85" t="s">
        <v>705</v>
      </c>
      <c r="C85" t="s">
        <v>162</v>
      </c>
      <c r="D85">
        <v>75000000</v>
      </c>
      <c r="E85">
        <v>4464</v>
      </c>
      <c r="I85" t="s">
        <v>163</v>
      </c>
      <c r="J85">
        <v>-23.557902299999999</v>
      </c>
      <c r="K85">
        <v>-46.658351199999998</v>
      </c>
      <c r="L85" t="str">
        <f>LOOKUP(32767, SEARCH($Q$2:$Q$5,B85),$Q$2:$Q$5)</f>
        <v>Predio</v>
      </c>
      <c r="M85" t="str">
        <f>LOOKUP(2^15, SEARCH($Q$10:$Q$101,I85), $Q$10:$Q$101)</f>
        <v>Cerqueira César</v>
      </c>
      <c r="Q85" s="1" t="s">
        <v>1096</v>
      </c>
    </row>
    <row r="86" spans="1:17" x14ac:dyDescent="0.35">
      <c r="A86" t="s">
        <v>11</v>
      </c>
      <c r="B86" t="s">
        <v>706</v>
      </c>
      <c r="C86" t="s">
        <v>164</v>
      </c>
      <c r="D86">
        <v>15416000</v>
      </c>
      <c r="E86">
        <v>375</v>
      </c>
      <c r="F86">
        <v>4</v>
      </c>
      <c r="H86">
        <v>5</v>
      </c>
      <c r="I86" t="s">
        <v>120</v>
      </c>
      <c r="J86">
        <v>-23.599715199999999</v>
      </c>
      <c r="K86">
        <v>-46.662903</v>
      </c>
      <c r="L86" t="str">
        <f>LOOKUP(32767, SEARCH($Q$2:$Q$5,B86),$Q$2:$Q$5)</f>
        <v>Apartamento</v>
      </c>
      <c r="M86" t="str">
        <f>LOOKUP(2^15, SEARCH($Q$10:$Q$101,I86), $Q$10:$Q$101)</f>
        <v>Moema</v>
      </c>
      <c r="Q86" s="1" t="s">
        <v>1097</v>
      </c>
    </row>
    <row r="87" spans="1:17" x14ac:dyDescent="0.35">
      <c r="A87" t="s">
        <v>11</v>
      </c>
      <c r="B87" t="s">
        <v>707</v>
      </c>
      <c r="C87" t="s">
        <v>165</v>
      </c>
      <c r="D87">
        <v>45000000</v>
      </c>
      <c r="E87">
        <v>4600</v>
      </c>
      <c r="H87">
        <v>70</v>
      </c>
      <c r="I87" t="s">
        <v>166</v>
      </c>
      <c r="J87">
        <v>-23.5256699</v>
      </c>
      <c r="K87">
        <v>-46.640706000000002</v>
      </c>
      <c r="L87" t="str">
        <f>LOOKUP(32767, SEARCH($Q$2:$Q$5,B87),$Q$2:$Q$5)</f>
        <v>Predio</v>
      </c>
      <c r="M87" t="str">
        <f>LOOKUP(2^15, SEARCH($Q$10:$Q$101,I87), $Q$10:$Q$101)</f>
        <v>Bom Retiro</v>
      </c>
      <c r="Q87" s="1" t="s">
        <v>1098</v>
      </c>
    </row>
    <row r="88" spans="1:17" x14ac:dyDescent="0.35">
      <c r="A88" t="s">
        <v>11</v>
      </c>
      <c r="B88" t="s">
        <v>708</v>
      </c>
      <c r="C88" t="s">
        <v>167</v>
      </c>
      <c r="D88">
        <v>27499970</v>
      </c>
      <c r="E88">
        <v>410</v>
      </c>
      <c r="F88">
        <v>3</v>
      </c>
      <c r="H88">
        <v>5</v>
      </c>
      <c r="I88" t="s">
        <v>87</v>
      </c>
      <c r="J88">
        <v>-23.5833166</v>
      </c>
      <c r="K88">
        <v>-46.690269399999998</v>
      </c>
      <c r="L88" t="str">
        <f>LOOKUP(32767, SEARCH($Q$2:$Q$5,B88),$Q$2:$Q$5)</f>
        <v>Apartamento</v>
      </c>
      <c r="M88" t="str">
        <f>LOOKUP(2^15, SEARCH($Q$10:$Q$101,I88), $Q$10:$Q$101)</f>
        <v>Jardim Europa</v>
      </c>
      <c r="Q88" s="1" t="s">
        <v>1099</v>
      </c>
    </row>
    <row r="89" spans="1:17" x14ac:dyDescent="0.35">
      <c r="A89" t="s">
        <v>11</v>
      </c>
      <c r="B89" t="s">
        <v>671</v>
      </c>
      <c r="C89" t="s">
        <v>168</v>
      </c>
      <c r="D89">
        <v>24000000</v>
      </c>
      <c r="E89">
        <v>900</v>
      </c>
      <c r="F89">
        <v>4</v>
      </c>
      <c r="I89" t="s">
        <v>73</v>
      </c>
      <c r="J89">
        <v>-23.5796022</v>
      </c>
      <c r="K89">
        <v>-46.6540143</v>
      </c>
      <c r="L89" t="str">
        <f>LOOKUP(32767, SEARCH($Q$2:$Q$5,B89),$Q$2:$Q$5)</f>
        <v>Apartamento</v>
      </c>
      <c r="M89" t="str">
        <f>LOOKUP(2^15, SEARCH($Q$10:$Q$101,I89), $Q$10:$Q$101)</f>
        <v>Paraíso</v>
      </c>
      <c r="Q89" s="1" t="s">
        <v>1100</v>
      </c>
    </row>
    <row r="90" spans="1:17" x14ac:dyDescent="0.35">
      <c r="A90" t="s">
        <v>11</v>
      </c>
      <c r="B90" t="s">
        <v>925</v>
      </c>
      <c r="C90" t="s">
        <v>169</v>
      </c>
      <c r="D90">
        <v>21000000</v>
      </c>
      <c r="E90">
        <v>521</v>
      </c>
      <c r="F90">
        <v>4</v>
      </c>
      <c r="H90">
        <v>6</v>
      </c>
      <c r="I90" t="s">
        <v>170</v>
      </c>
      <c r="J90">
        <v>-23.579030700000001</v>
      </c>
      <c r="K90">
        <v>-46.6528998</v>
      </c>
      <c r="L90" t="str">
        <f>LOOKUP(32767, SEARCH($Q$2:$Q$5,B90),$Q$2:$Q$5)</f>
        <v>Apartamento</v>
      </c>
      <c r="M90" t="str">
        <f>LOOKUP(2^15, SEARCH($Q$10:$Q$101,I90), $Q$10:$Q$101)</f>
        <v>Ibirapuera</v>
      </c>
      <c r="Q90" s="1" t="s">
        <v>1101</v>
      </c>
    </row>
    <row r="91" spans="1:17" x14ac:dyDescent="0.35">
      <c r="A91" t="s">
        <v>11</v>
      </c>
      <c r="B91" t="s">
        <v>926</v>
      </c>
      <c r="C91" t="s">
        <v>172</v>
      </c>
      <c r="D91">
        <v>45000000</v>
      </c>
      <c r="E91">
        <v>820</v>
      </c>
      <c r="F91">
        <v>5</v>
      </c>
      <c r="H91">
        <v>7</v>
      </c>
      <c r="I91" t="s">
        <v>173</v>
      </c>
      <c r="J91">
        <v>-23.567703000000002</v>
      </c>
      <c r="K91">
        <v>-46.6640959</v>
      </c>
      <c r="L91" t="str">
        <f>LOOKUP(32767, SEARCH($Q$2:$Q$5,B91),$Q$2:$Q$5)</f>
        <v>Apartamento</v>
      </c>
      <c r="M91" t="str">
        <f>LOOKUP(2^15, SEARCH($Q$10:$Q$101,I91), $Q$10:$Q$101)</f>
        <v>Jardim América</v>
      </c>
      <c r="Q91" s="1" t="s">
        <v>1102</v>
      </c>
    </row>
    <row r="92" spans="1:17" x14ac:dyDescent="0.35">
      <c r="A92" t="s">
        <v>11</v>
      </c>
      <c r="B92" t="s">
        <v>1021</v>
      </c>
      <c r="C92" t="s">
        <v>174</v>
      </c>
      <c r="D92">
        <v>15000000</v>
      </c>
      <c r="E92">
        <v>768</v>
      </c>
      <c r="F92">
        <v>5</v>
      </c>
      <c r="G92">
        <v>10</v>
      </c>
      <c r="H92">
        <v>8</v>
      </c>
      <c r="I92" s="1" t="s">
        <v>175</v>
      </c>
      <c r="J92">
        <v>-23.651592999999998</v>
      </c>
      <c r="K92">
        <v>-46.690191499999997</v>
      </c>
      <c r="L92" t="str">
        <f>LOOKUP(32767, SEARCH($Q$2:$Q$5,B92),$Q$2:$Q$5)</f>
        <v>Casa</v>
      </c>
      <c r="M92" t="str">
        <f>LOOKUP(2^15, SEARCH($Q$10:$Q$101,I92), $Q$10:$Q$101)</f>
        <v>Alto da Boa Vista</v>
      </c>
      <c r="Q92" s="1" t="s">
        <v>1103</v>
      </c>
    </row>
    <row r="93" spans="1:17" x14ac:dyDescent="0.35">
      <c r="A93" t="s">
        <v>11</v>
      </c>
      <c r="B93" t="s">
        <v>709</v>
      </c>
      <c r="C93" t="s">
        <v>176</v>
      </c>
      <c r="D93">
        <v>16000000</v>
      </c>
      <c r="E93">
        <v>550</v>
      </c>
      <c r="F93">
        <v>4</v>
      </c>
      <c r="H93">
        <v>4</v>
      </c>
      <c r="I93" t="s">
        <v>177</v>
      </c>
      <c r="J93">
        <v>-23.5815755</v>
      </c>
      <c r="K93">
        <v>-46.681624399999997</v>
      </c>
      <c r="L93" t="str">
        <f>LOOKUP(32767, SEARCH($Q$2:$Q$5,B93),$Q$2:$Q$5)</f>
        <v>Apartamento</v>
      </c>
      <c r="M93" t="str">
        <f>LOOKUP(2^15, SEARCH($Q$10:$Q$101,I93), $Q$10:$Q$101)</f>
        <v>Jardim Europa</v>
      </c>
      <c r="Q93" s="1" t="s">
        <v>1104</v>
      </c>
    </row>
    <row r="94" spans="1:17" x14ac:dyDescent="0.35">
      <c r="A94" t="s">
        <v>11</v>
      </c>
      <c r="B94" t="s">
        <v>927</v>
      </c>
      <c r="C94" t="s">
        <v>178</v>
      </c>
      <c r="D94">
        <v>43262000</v>
      </c>
      <c r="E94">
        <v>688</v>
      </c>
      <c r="F94">
        <v>4</v>
      </c>
      <c r="H94">
        <v>8</v>
      </c>
      <c r="I94" t="s">
        <v>120</v>
      </c>
      <c r="J94">
        <v>-23.599715199999999</v>
      </c>
      <c r="K94">
        <v>-46.662903</v>
      </c>
      <c r="L94" t="str">
        <f>LOOKUP(32767, SEARCH($Q$2:$Q$5,B94),$Q$2:$Q$5)</f>
        <v>Apartamento</v>
      </c>
      <c r="M94" t="str">
        <f>LOOKUP(2^15, SEARCH($Q$10:$Q$101,I94), $Q$10:$Q$101)</f>
        <v>Moema</v>
      </c>
      <c r="Q94" s="1" t="s">
        <v>1003</v>
      </c>
    </row>
    <row r="95" spans="1:17" x14ac:dyDescent="0.35">
      <c r="A95" t="s">
        <v>11</v>
      </c>
      <c r="B95" t="s">
        <v>912</v>
      </c>
      <c r="C95" t="s">
        <v>179</v>
      </c>
      <c r="D95">
        <v>29000000</v>
      </c>
      <c r="E95">
        <v>850</v>
      </c>
      <c r="F95">
        <v>4</v>
      </c>
      <c r="H95">
        <v>10</v>
      </c>
      <c r="I95" t="s">
        <v>180</v>
      </c>
      <c r="J95">
        <v>-23.5693707</v>
      </c>
      <c r="K95">
        <v>-46.671978199999998</v>
      </c>
      <c r="L95" t="str">
        <f>LOOKUP(32767, SEARCH($Q$2:$Q$5,B95),$Q$2:$Q$5)</f>
        <v>Casa</v>
      </c>
      <c r="M95" t="str">
        <f>LOOKUP(2^15, SEARCH($Q$10:$Q$101,I95), $Q$10:$Q$101)</f>
        <v>Jardim América</v>
      </c>
      <c r="Q95" s="1" t="s">
        <v>1105</v>
      </c>
    </row>
    <row r="96" spans="1:17" x14ac:dyDescent="0.35">
      <c r="A96" t="s">
        <v>11</v>
      </c>
      <c r="B96" t="s">
        <v>710</v>
      </c>
      <c r="C96" t="s">
        <v>181</v>
      </c>
      <c r="D96">
        <v>27000000</v>
      </c>
      <c r="E96">
        <v>8730</v>
      </c>
      <c r="H96">
        <v>0</v>
      </c>
      <c r="I96" t="s">
        <v>54</v>
      </c>
      <c r="J96">
        <v>-23.5300388</v>
      </c>
      <c r="K96">
        <v>-46.613574499999999</v>
      </c>
      <c r="L96" t="str">
        <f>LOOKUP(32767, SEARCH($Q$2:$Q$5,B96),$Q$2:$Q$5)</f>
        <v>Predio</v>
      </c>
      <c r="M96" t="str">
        <f>LOOKUP(2^15, SEARCH($Q$10:$Q$101,I96), $Q$10:$Q$101)</f>
        <v>Brás</v>
      </c>
      <c r="Q96" s="1" t="s">
        <v>1106</v>
      </c>
    </row>
    <row r="97" spans="1:17" x14ac:dyDescent="0.35">
      <c r="A97" t="s">
        <v>11</v>
      </c>
      <c r="B97" t="s">
        <v>711</v>
      </c>
      <c r="C97" t="s">
        <v>182</v>
      </c>
      <c r="D97">
        <v>20000000</v>
      </c>
      <c r="E97">
        <v>575</v>
      </c>
      <c r="F97">
        <v>4</v>
      </c>
      <c r="H97">
        <v>7</v>
      </c>
      <c r="I97" t="s">
        <v>183</v>
      </c>
      <c r="J97">
        <v>-23.5878823</v>
      </c>
      <c r="K97">
        <v>-46.683576700000003</v>
      </c>
      <c r="L97" t="str">
        <f>LOOKUP(32767, SEARCH($Q$2:$Q$5,B97),$Q$2:$Q$5)</f>
        <v>Apartamento</v>
      </c>
      <c r="M97" t="str">
        <f>LOOKUP(2^15, SEARCH($Q$10:$Q$101,I97), $Q$10:$Q$101)</f>
        <v>Itaim Bibi</v>
      </c>
      <c r="Q97" s="1" t="s">
        <v>1107</v>
      </c>
    </row>
    <row r="98" spans="1:17" x14ac:dyDescent="0.35">
      <c r="A98" t="s">
        <v>11</v>
      </c>
      <c r="B98" t="s">
        <v>712</v>
      </c>
      <c r="C98" t="s">
        <v>184</v>
      </c>
      <c r="D98">
        <v>21900000</v>
      </c>
      <c r="E98">
        <v>500</v>
      </c>
      <c r="F98">
        <v>5</v>
      </c>
      <c r="H98">
        <v>5</v>
      </c>
      <c r="I98" t="s">
        <v>66</v>
      </c>
      <c r="J98">
        <v>-23.590965099999998</v>
      </c>
      <c r="K98">
        <v>-46.670355299999997</v>
      </c>
      <c r="L98" t="str">
        <f>LOOKUP(32767, SEARCH($Q$2:$Q$5,B98),$Q$2:$Q$5)</f>
        <v>Apartamento</v>
      </c>
      <c r="M98" t="str">
        <f>LOOKUP(2^15, SEARCH($Q$10:$Q$101,I98), $Q$10:$Q$101)</f>
        <v>Conceição</v>
      </c>
      <c r="Q98" s="1" t="s">
        <v>1108</v>
      </c>
    </row>
    <row r="99" spans="1:17" x14ac:dyDescent="0.35">
      <c r="A99" t="s">
        <v>11</v>
      </c>
      <c r="B99" t="s">
        <v>713</v>
      </c>
      <c r="C99" t="s">
        <v>185</v>
      </c>
      <c r="D99">
        <v>20000000</v>
      </c>
      <c r="E99">
        <v>402</v>
      </c>
      <c r="F99">
        <v>3</v>
      </c>
      <c r="H99">
        <v>5</v>
      </c>
      <c r="I99" t="s">
        <v>125</v>
      </c>
      <c r="J99">
        <v>-23.596564399999998</v>
      </c>
      <c r="K99">
        <v>-46.6660641</v>
      </c>
      <c r="L99" t="str">
        <f>LOOKUP(32767, SEARCH($Q$2:$Q$5,B99),$Q$2:$Q$5)</f>
        <v>Apartamento</v>
      </c>
      <c r="M99" t="str">
        <f>LOOKUP(2^15, SEARCH($Q$10:$Q$101,I99), $Q$10:$Q$101)</f>
        <v>Conceição</v>
      </c>
      <c r="Q99" s="1" t="s">
        <v>960</v>
      </c>
    </row>
    <row r="100" spans="1:17" x14ac:dyDescent="0.35">
      <c r="A100" t="s">
        <v>11</v>
      </c>
      <c r="B100" t="s">
        <v>928</v>
      </c>
      <c r="C100" t="s">
        <v>186</v>
      </c>
      <c r="D100">
        <v>16399956</v>
      </c>
      <c r="E100">
        <v>820</v>
      </c>
      <c r="F100">
        <v>5</v>
      </c>
      <c r="H100">
        <v>7</v>
      </c>
      <c r="I100" t="s">
        <v>187</v>
      </c>
      <c r="J100">
        <v>-23.630511500000001</v>
      </c>
      <c r="K100">
        <v>-46.681170299999998</v>
      </c>
      <c r="L100" t="str">
        <f>LOOKUP(32767, SEARCH($Q$2:$Q$5,B100),$Q$2:$Q$5)</f>
        <v>Apartamento</v>
      </c>
      <c r="M100" t="str">
        <f>LOOKUP(2^15, SEARCH($Q$10:$Q$101,I100), $Q$10:$Q$101)</f>
        <v>Campo Belo</v>
      </c>
      <c r="Q100" s="1" t="s">
        <v>1109</v>
      </c>
    </row>
    <row r="101" spans="1:17" x14ac:dyDescent="0.35">
      <c r="A101" t="s">
        <v>11</v>
      </c>
      <c r="B101" t="s">
        <v>688</v>
      </c>
      <c r="C101" t="s">
        <v>188</v>
      </c>
      <c r="D101">
        <v>15683000</v>
      </c>
      <c r="E101">
        <v>375</v>
      </c>
      <c r="F101">
        <v>4</v>
      </c>
      <c r="H101">
        <v>5</v>
      </c>
      <c r="I101" t="s">
        <v>120</v>
      </c>
      <c r="J101">
        <v>-23.599715199999999</v>
      </c>
      <c r="K101">
        <v>-46.662903</v>
      </c>
      <c r="L101" t="str">
        <f>LOOKUP(32767, SEARCH($Q$2:$Q$5,B101),$Q$2:$Q$5)</f>
        <v>Apartamento</v>
      </c>
      <c r="M101" t="str">
        <f>LOOKUP(2^15, SEARCH($Q$10:$Q$101,I101), $Q$10:$Q$101)</f>
        <v>Moema</v>
      </c>
      <c r="Q101" s="1" t="s">
        <v>1112</v>
      </c>
    </row>
    <row r="102" spans="1:17" x14ac:dyDescent="0.35">
      <c r="A102" t="s">
        <v>11</v>
      </c>
      <c r="B102" t="s">
        <v>714</v>
      </c>
      <c r="C102" t="s">
        <v>189</v>
      </c>
      <c r="D102">
        <v>32000000</v>
      </c>
      <c r="E102">
        <v>1770</v>
      </c>
      <c r="F102">
        <v>6</v>
      </c>
      <c r="H102">
        <v>6</v>
      </c>
      <c r="I102" s="1" t="s">
        <v>190</v>
      </c>
      <c r="J102">
        <v>-23.6193621</v>
      </c>
      <c r="K102">
        <v>-46.708044299999997</v>
      </c>
      <c r="L102" t="str">
        <f>LOOKUP(32767, SEARCH($Q$2:$Q$5,B102),$Q$2:$Q$5)</f>
        <v>Casa</v>
      </c>
      <c r="M102" t="str">
        <f>LOOKUP(2^15, SEARCH($Q$10:$Q$101,I102), $Q$10:$Q$101)</f>
        <v>Morumbi</v>
      </c>
    </row>
    <row r="103" spans="1:17" x14ac:dyDescent="0.35">
      <c r="A103" t="s">
        <v>11</v>
      </c>
      <c r="B103" t="s">
        <v>1022</v>
      </c>
      <c r="C103" t="s">
        <v>191</v>
      </c>
      <c r="D103">
        <v>20000000</v>
      </c>
      <c r="E103">
        <v>450</v>
      </c>
      <c r="F103">
        <v>4</v>
      </c>
      <c r="H103">
        <v>5</v>
      </c>
      <c r="I103" t="s">
        <v>1067</v>
      </c>
      <c r="J103">
        <v>-23.58278</v>
      </c>
      <c r="K103">
        <v>-46.687642099999998</v>
      </c>
      <c r="L103" t="str">
        <f>LOOKUP(32767, SEARCH($Q$2:$Q$5,B103),$Q$2:$Q$5)</f>
        <v>Apartamento</v>
      </c>
      <c r="M103" t="str">
        <f>LOOKUP(2^15, SEARCH($Q$10:$Q$101,I103), $Q$10:$Q$101)</f>
        <v>Jardim Paulistano</v>
      </c>
    </row>
    <row r="104" spans="1:17" x14ac:dyDescent="0.35">
      <c r="A104" t="s">
        <v>11</v>
      </c>
      <c r="B104" t="s">
        <v>715</v>
      </c>
      <c r="C104" t="s">
        <v>192</v>
      </c>
      <c r="D104">
        <v>15950000</v>
      </c>
      <c r="E104">
        <v>215</v>
      </c>
      <c r="F104">
        <v>3</v>
      </c>
      <c r="H104">
        <v>3</v>
      </c>
      <c r="I104" t="s">
        <v>193</v>
      </c>
      <c r="J104">
        <v>-23.600556699999999</v>
      </c>
      <c r="K104">
        <v>-46.674643600000003</v>
      </c>
      <c r="L104" t="str">
        <f>LOOKUP(32767, SEARCH($Q$2:$Q$5,B104),$Q$2:$Q$5)</f>
        <v>Apartamento</v>
      </c>
      <c r="M104" t="str">
        <f>LOOKUP(2^15, SEARCH($Q$10:$Q$101,I104), $Q$10:$Q$101)</f>
        <v>Vila Olímpia</v>
      </c>
    </row>
    <row r="105" spans="1:17" x14ac:dyDescent="0.35">
      <c r="A105" t="s">
        <v>11</v>
      </c>
      <c r="B105" t="s">
        <v>929</v>
      </c>
      <c r="C105" t="s">
        <v>194</v>
      </c>
      <c r="D105">
        <v>38600000</v>
      </c>
      <c r="E105">
        <v>800</v>
      </c>
      <c r="F105">
        <v>4</v>
      </c>
      <c r="H105">
        <v>4</v>
      </c>
      <c r="I105" t="s">
        <v>195</v>
      </c>
      <c r="J105">
        <v>-23.589742900000001</v>
      </c>
      <c r="K105">
        <v>-46.665034400000003</v>
      </c>
      <c r="L105" t="str">
        <f>LOOKUP(32767, SEARCH($Q$2:$Q$5,B105),$Q$2:$Q$5)</f>
        <v>Apartamento</v>
      </c>
      <c r="M105" t="str">
        <f>LOOKUP(2^15, SEARCH($Q$10:$Q$101,I105), $Q$10:$Q$101)</f>
        <v>Conceição</v>
      </c>
    </row>
    <row r="106" spans="1:17" x14ac:dyDescent="0.35">
      <c r="A106" t="s">
        <v>11</v>
      </c>
      <c r="B106" t="s">
        <v>716</v>
      </c>
      <c r="C106" t="s">
        <v>196</v>
      </c>
      <c r="D106">
        <v>44000000</v>
      </c>
      <c r="E106">
        <v>2350</v>
      </c>
      <c r="G106">
        <v>20</v>
      </c>
      <c r="H106">
        <v>50</v>
      </c>
      <c r="I106" t="s">
        <v>197</v>
      </c>
      <c r="J106">
        <v>-23.606549999999999</v>
      </c>
      <c r="K106">
        <v>-46.6910296</v>
      </c>
      <c r="L106" t="str">
        <f>LOOKUP(32767, SEARCH($Q$2:$Q$5,B106),$Q$2:$Q$5)</f>
        <v>Predio</v>
      </c>
      <c r="M106" t="str">
        <f>LOOKUP(2^15, SEARCH($Q$10:$Q$101,I106), $Q$10:$Q$101)</f>
        <v>Sé</v>
      </c>
    </row>
    <row r="107" spans="1:17" x14ac:dyDescent="0.35">
      <c r="A107" t="s">
        <v>11</v>
      </c>
      <c r="B107" t="s">
        <v>657</v>
      </c>
      <c r="C107" t="s">
        <v>198</v>
      </c>
      <c r="D107">
        <v>28000000</v>
      </c>
      <c r="E107">
        <v>405</v>
      </c>
      <c r="F107">
        <v>3</v>
      </c>
      <c r="H107">
        <v>5</v>
      </c>
      <c r="I107" t="s">
        <v>16</v>
      </c>
      <c r="J107">
        <v>-23.5829305</v>
      </c>
      <c r="K107">
        <v>-46.689840500000003</v>
      </c>
      <c r="L107" t="str">
        <f>LOOKUP(32767, SEARCH($Q$2:$Q$5,B107),$Q$2:$Q$5)</f>
        <v>Apartamento</v>
      </c>
      <c r="M107" t="str">
        <f>LOOKUP(2^15, SEARCH($Q$10:$Q$101,I107), $Q$10:$Q$101)</f>
        <v>Jardim Europa</v>
      </c>
    </row>
    <row r="108" spans="1:17" x14ac:dyDescent="0.35">
      <c r="A108" t="s">
        <v>11</v>
      </c>
      <c r="B108" t="s">
        <v>717</v>
      </c>
      <c r="C108" t="s">
        <v>199</v>
      </c>
      <c r="D108">
        <v>15900000</v>
      </c>
      <c r="E108">
        <v>269</v>
      </c>
      <c r="F108">
        <v>4</v>
      </c>
      <c r="H108">
        <v>3</v>
      </c>
      <c r="I108" t="s">
        <v>200</v>
      </c>
      <c r="J108">
        <v>-23.588241499999999</v>
      </c>
      <c r="K108">
        <v>-46.680574</v>
      </c>
      <c r="L108" t="str">
        <f>LOOKUP(32767, SEARCH($Q$2:$Q$5,B108),$Q$2:$Q$5)</f>
        <v>Apartamento</v>
      </c>
      <c r="M108" t="str">
        <f>LOOKUP(2^15, SEARCH($Q$10:$Q$101,I108), $Q$10:$Q$101)</f>
        <v>Itaim Bibi</v>
      </c>
    </row>
    <row r="109" spans="1:17" x14ac:dyDescent="0.35">
      <c r="A109" t="s">
        <v>11</v>
      </c>
      <c r="B109" t="s">
        <v>718</v>
      </c>
      <c r="C109" t="s">
        <v>201</v>
      </c>
      <c r="D109">
        <v>20709000</v>
      </c>
      <c r="E109">
        <v>2442</v>
      </c>
      <c r="H109">
        <v>0</v>
      </c>
      <c r="I109" t="s">
        <v>202</v>
      </c>
      <c r="J109">
        <v>-23.618561199999998</v>
      </c>
      <c r="K109">
        <v>-46.7335025</v>
      </c>
      <c r="L109" t="str">
        <f>LOOKUP(32767, SEARCH($Q$2:$Q$5,B109),$Q$2:$Q$5)</f>
        <v>Terreno</v>
      </c>
      <c r="M109" t="str">
        <f>LOOKUP(2^15, SEARCH($Q$10:$Q$101,I109), $Q$10:$Q$101)</f>
        <v>Vila Suzana</v>
      </c>
    </row>
    <row r="110" spans="1:17" x14ac:dyDescent="0.35">
      <c r="A110" t="s">
        <v>11</v>
      </c>
      <c r="B110" t="s">
        <v>719</v>
      </c>
      <c r="C110" t="s">
        <v>204</v>
      </c>
      <c r="D110">
        <v>20000000</v>
      </c>
      <c r="E110">
        <v>421</v>
      </c>
      <c r="F110">
        <v>4</v>
      </c>
      <c r="H110">
        <v>6</v>
      </c>
      <c r="I110" t="s">
        <v>205</v>
      </c>
      <c r="J110">
        <v>-23.598309</v>
      </c>
      <c r="K110">
        <v>-46.672616499999997</v>
      </c>
      <c r="L110" t="str">
        <f>LOOKUP(32767, SEARCH($Q$2:$Q$5,B110),$Q$2:$Q$5)</f>
        <v>Apartamento</v>
      </c>
      <c r="M110" t="str">
        <f>LOOKUP(2^15, SEARCH($Q$10:$Q$101,I110), $Q$10:$Q$101)</f>
        <v>Conceição</v>
      </c>
    </row>
    <row r="111" spans="1:17" x14ac:dyDescent="0.35">
      <c r="A111" t="s">
        <v>11</v>
      </c>
      <c r="B111" t="s">
        <v>930</v>
      </c>
      <c r="C111" t="s">
        <v>206</v>
      </c>
      <c r="D111">
        <v>19950000</v>
      </c>
      <c r="E111">
        <v>520</v>
      </c>
      <c r="F111">
        <v>5</v>
      </c>
      <c r="H111">
        <v>7</v>
      </c>
      <c r="I111" t="s">
        <v>207</v>
      </c>
      <c r="J111">
        <v>-23.6076567</v>
      </c>
      <c r="K111">
        <v>-46.656082900000001</v>
      </c>
      <c r="L111" t="str">
        <f>LOOKUP(32767, SEARCH($Q$2:$Q$5,B111),$Q$2:$Q$5)</f>
        <v>Apartamento</v>
      </c>
      <c r="M111" t="str">
        <f>LOOKUP(2^15, SEARCH($Q$10:$Q$101,I111), $Q$10:$Q$101)</f>
        <v>Moema</v>
      </c>
    </row>
    <row r="112" spans="1:17" x14ac:dyDescent="0.35">
      <c r="A112" t="s">
        <v>11</v>
      </c>
      <c r="B112" t="s">
        <v>720</v>
      </c>
      <c r="C112" t="s">
        <v>208</v>
      </c>
      <c r="D112">
        <v>32400000</v>
      </c>
      <c r="E112">
        <v>2560</v>
      </c>
      <c r="H112">
        <v>90</v>
      </c>
      <c r="I112" s="1" t="s">
        <v>1094</v>
      </c>
      <c r="J112">
        <v>-23.598315599999999</v>
      </c>
      <c r="K112">
        <v>-46.643962600000002</v>
      </c>
      <c r="L112" t="str">
        <f>LOOKUP(32767, SEARCH($Q$2:$Q$5,B112),$Q$2:$Q$5)</f>
        <v>Predio</v>
      </c>
      <c r="M112" t="str">
        <f>LOOKUP(2^15, SEARCH($Q$10:$Q$101,I112), $Q$10:$Q$101)</f>
        <v>Vila Clementina</v>
      </c>
    </row>
    <row r="113" spans="1:13" x14ac:dyDescent="0.35">
      <c r="A113" t="s">
        <v>11</v>
      </c>
      <c r="B113" t="s">
        <v>721</v>
      </c>
      <c r="C113" t="s">
        <v>209</v>
      </c>
      <c r="D113">
        <v>17000000</v>
      </c>
      <c r="E113">
        <v>1500</v>
      </c>
      <c r="H113">
        <v>20</v>
      </c>
      <c r="I113" t="s">
        <v>210</v>
      </c>
      <c r="J113">
        <v>-23.553649700000001</v>
      </c>
      <c r="K113">
        <v>-46.692776000000002</v>
      </c>
      <c r="L113" t="str">
        <f>LOOKUP(32767, SEARCH($Q$2:$Q$5,B113),$Q$2:$Q$5)</f>
        <v>Predio</v>
      </c>
      <c r="M113" t="str">
        <f>LOOKUP(2^15, SEARCH($Q$10:$Q$101,I113), $Q$10:$Q$101)</f>
        <v>Pinheiros</v>
      </c>
    </row>
    <row r="114" spans="1:13" x14ac:dyDescent="0.35">
      <c r="A114" t="s">
        <v>11</v>
      </c>
      <c r="B114" t="s">
        <v>722</v>
      </c>
      <c r="C114" t="s">
        <v>211</v>
      </c>
      <c r="D114">
        <v>30400000</v>
      </c>
      <c r="E114">
        <v>1454</v>
      </c>
      <c r="G114">
        <v>10</v>
      </c>
      <c r="H114">
        <v>22</v>
      </c>
      <c r="I114" t="s">
        <v>212</v>
      </c>
      <c r="J114">
        <v>-23.565771399999999</v>
      </c>
      <c r="K114">
        <v>-46.662388100000001</v>
      </c>
      <c r="L114" t="str">
        <f>LOOKUP(32767, SEARCH($Q$2:$Q$5,B114),$Q$2:$Q$5)</f>
        <v>Predio</v>
      </c>
      <c r="M114" t="str">
        <f>LOOKUP(2^15, SEARCH($Q$10:$Q$101,I114), $Q$10:$Q$101)</f>
        <v>Jardins</v>
      </c>
    </row>
    <row r="115" spans="1:13" x14ac:dyDescent="0.35">
      <c r="A115" t="s">
        <v>11</v>
      </c>
      <c r="B115" t="s">
        <v>683</v>
      </c>
      <c r="C115" t="s">
        <v>213</v>
      </c>
      <c r="D115">
        <v>21206280</v>
      </c>
      <c r="E115">
        <v>2480</v>
      </c>
      <c r="I115" t="s">
        <v>107</v>
      </c>
      <c r="J115">
        <v>-23.618730299999999</v>
      </c>
      <c r="K115">
        <v>-46.735744400000002</v>
      </c>
      <c r="L115" t="str">
        <f>LOOKUP(32767, SEARCH($Q$2:$Q$5,B115),$Q$2:$Q$5)</f>
        <v>Terreno</v>
      </c>
      <c r="M115" t="str">
        <f>LOOKUP(2^15, SEARCH($Q$10:$Q$101,I115), $Q$10:$Q$101)</f>
        <v>Vila Suzana</v>
      </c>
    </row>
    <row r="116" spans="1:13" x14ac:dyDescent="0.35">
      <c r="A116" t="s">
        <v>11</v>
      </c>
      <c r="B116" t="s">
        <v>723</v>
      </c>
      <c r="C116" t="s">
        <v>214</v>
      </c>
      <c r="D116">
        <v>18500000</v>
      </c>
      <c r="E116">
        <v>990</v>
      </c>
      <c r="F116">
        <v>4</v>
      </c>
      <c r="H116">
        <v>6</v>
      </c>
      <c r="I116" s="1" t="s">
        <v>215</v>
      </c>
      <c r="J116">
        <v>-23.646257200000001</v>
      </c>
      <c r="K116">
        <v>-46.682067000000004</v>
      </c>
      <c r="L116" t="str">
        <f>LOOKUP(32767, SEARCH($Q$2:$Q$5,B116),$Q$2:$Q$5)</f>
        <v>Casa</v>
      </c>
      <c r="M116" t="str">
        <f>LOOKUP(2^15, SEARCH($Q$10:$Q$101,I116), $Q$10:$Q$101)</f>
        <v>Chácara Flora</v>
      </c>
    </row>
    <row r="117" spans="1:13" x14ac:dyDescent="0.35">
      <c r="A117" t="s">
        <v>11</v>
      </c>
      <c r="B117" t="s">
        <v>724</v>
      </c>
      <c r="C117" t="s">
        <v>216</v>
      </c>
      <c r="D117">
        <v>17947039</v>
      </c>
      <c r="E117">
        <v>603</v>
      </c>
      <c r="F117">
        <v>4</v>
      </c>
      <c r="H117">
        <v>5</v>
      </c>
      <c r="I117" t="s">
        <v>217</v>
      </c>
      <c r="J117">
        <v>-23.576214199999999</v>
      </c>
      <c r="K117">
        <v>-46.693633900000002</v>
      </c>
      <c r="L117" t="str">
        <f>LOOKUP(32767, SEARCH($Q$2:$Q$5,B117),$Q$2:$Q$5)</f>
        <v>Casa</v>
      </c>
      <c r="M117" t="str">
        <f>LOOKUP(2^15, SEARCH($Q$10:$Q$101,I117), $Q$10:$Q$101)</f>
        <v>Jardim Europa</v>
      </c>
    </row>
    <row r="118" spans="1:13" x14ac:dyDescent="0.35">
      <c r="A118" t="s">
        <v>11</v>
      </c>
      <c r="B118" t="s">
        <v>725</v>
      </c>
      <c r="C118" t="s">
        <v>218</v>
      </c>
      <c r="D118">
        <v>15900000</v>
      </c>
      <c r="E118">
        <v>401</v>
      </c>
      <c r="F118">
        <v>4</v>
      </c>
      <c r="H118">
        <v>5</v>
      </c>
      <c r="I118" t="s">
        <v>219</v>
      </c>
      <c r="J118">
        <v>-23.5891837</v>
      </c>
      <c r="K118">
        <v>-46.695847399999998</v>
      </c>
      <c r="L118" t="str">
        <f>LOOKUP(32767, SEARCH($Q$2:$Q$5,B118),$Q$2:$Q$5)</f>
        <v>Apartamento</v>
      </c>
      <c r="M118" t="str">
        <f>LOOKUP(2^15, SEARCH($Q$10:$Q$101,I118), $Q$10:$Q$101)</f>
        <v>Cidade Jardim</v>
      </c>
    </row>
    <row r="119" spans="1:13" x14ac:dyDescent="0.35">
      <c r="A119" t="s">
        <v>11</v>
      </c>
      <c r="B119" t="s">
        <v>726</v>
      </c>
      <c r="C119" t="s">
        <v>220</v>
      </c>
      <c r="D119">
        <v>15690000</v>
      </c>
      <c r="E119">
        <v>709</v>
      </c>
      <c r="F119">
        <v>4</v>
      </c>
      <c r="H119">
        <v>4</v>
      </c>
      <c r="I119" t="s">
        <v>221</v>
      </c>
      <c r="J119">
        <v>-23.543593099999999</v>
      </c>
      <c r="K119">
        <v>-46.671151500000001</v>
      </c>
      <c r="L119" t="str">
        <f>LOOKUP(32767, SEARCH($Q$2:$Q$5,B119),$Q$2:$Q$5)</f>
        <v>Casa</v>
      </c>
      <c r="M119" t="str">
        <f>LOOKUP(2^15, SEARCH($Q$10:$Q$101,I119), $Q$10:$Q$101)</f>
        <v>Sé</v>
      </c>
    </row>
    <row r="120" spans="1:13" x14ac:dyDescent="0.35">
      <c r="A120" t="s">
        <v>11</v>
      </c>
      <c r="B120" t="s">
        <v>727</v>
      </c>
      <c r="C120" t="s">
        <v>222</v>
      </c>
      <c r="D120">
        <v>18500000</v>
      </c>
      <c r="E120">
        <v>405</v>
      </c>
      <c r="F120">
        <v>3</v>
      </c>
      <c r="H120">
        <v>4</v>
      </c>
      <c r="I120" s="1" t="s">
        <v>223</v>
      </c>
      <c r="J120">
        <v>-23.602298900000001</v>
      </c>
      <c r="K120">
        <v>-46.700316000000001</v>
      </c>
      <c r="L120" t="str">
        <f>LOOKUP(32767, SEARCH($Q$2:$Q$5,B120),$Q$2:$Q$5)</f>
        <v>Apartamento</v>
      </c>
      <c r="M120" t="str">
        <f>LOOKUP(2^15, SEARCH($Q$10:$Q$101,I120), $Q$10:$Q$101)</f>
        <v>Jardim Panorama</v>
      </c>
    </row>
    <row r="121" spans="1:13" x14ac:dyDescent="0.35">
      <c r="A121" t="s">
        <v>11</v>
      </c>
      <c r="B121" t="s">
        <v>728</v>
      </c>
      <c r="C121" t="s">
        <v>224</v>
      </c>
      <c r="D121">
        <v>15137090</v>
      </c>
      <c r="E121">
        <v>368</v>
      </c>
      <c r="F121">
        <v>4</v>
      </c>
      <c r="H121">
        <v>4</v>
      </c>
      <c r="I121" t="s">
        <v>180</v>
      </c>
      <c r="J121">
        <v>-23.5693707</v>
      </c>
      <c r="K121">
        <v>-46.671978199999998</v>
      </c>
      <c r="L121" t="str">
        <f>LOOKUP(32767, SEARCH($Q$2:$Q$5,B121),$Q$2:$Q$5)</f>
        <v>Apartamento</v>
      </c>
      <c r="M121" t="str">
        <f>LOOKUP(2^15, SEARCH($Q$10:$Q$101,I121), $Q$10:$Q$101)</f>
        <v>Jardim América</v>
      </c>
    </row>
    <row r="122" spans="1:13" x14ac:dyDescent="0.35">
      <c r="A122" t="s">
        <v>11</v>
      </c>
      <c r="B122" t="s">
        <v>1023</v>
      </c>
      <c r="C122" t="s">
        <v>225</v>
      </c>
      <c r="D122">
        <v>22499980</v>
      </c>
      <c r="E122">
        <v>748</v>
      </c>
      <c r="F122">
        <v>4</v>
      </c>
      <c r="H122">
        <v>6</v>
      </c>
      <c r="I122" t="s">
        <v>1068</v>
      </c>
      <c r="J122">
        <v>-23.564226600000001</v>
      </c>
      <c r="K122">
        <v>-46.661860799999999</v>
      </c>
      <c r="L122" t="str">
        <f>LOOKUP(32767, SEARCH($Q$2:$Q$5,B122),$Q$2:$Q$5)</f>
        <v>Apartamento</v>
      </c>
      <c r="M122" t="str">
        <f>LOOKUP(2^15, SEARCH($Q$10:$Q$101,I122), $Q$10:$Q$101)</f>
        <v>Jardim Paulistano</v>
      </c>
    </row>
    <row r="123" spans="1:13" x14ac:dyDescent="0.35">
      <c r="A123" t="s">
        <v>11</v>
      </c>
      <c r="B123" t="s">
        <v>729</v>
      </c>
      <c r="C123" t="s">
        <v>226</v>
      </c>
      <c r="D123">
        <v>15960000</v>
      </c>
      <c r="E123">
        <v>386</v>
      </c>
      <c r="F123">
        <v>1</v>
      </c>
      <c r="H123">
        <v>6</v>
      </c>
      <c r="I123" t="s">
        <v>227</v>
      </c>
      <c r="J123">
        <v>-23.593583500000001</v>
      </c>
      <c r="K123">
        <v>-46.668911999999999</v>
      </c>
      <c r="L123" t="str">
        <f>LOOKUP(32767, SEARCH($Q$2:$Q$5,B123),$Q$2:$Q$5)</f>
        <v>Apartamento</v>
      </c>
      <c r="M123" t="str">
        <f>LOOKUP(2^15, SEARCH($Q$10:$Q$101,I123), $Q$10:$Q$101)</f>
        <v>Conceição</v>
      </c>
    </row>
    <row r="124" spans="1:13" x14ac:dyDescent="0.35">
      <c r="A124" t="s">
        <v>11</v>
      </c>
      <c r="B124" t="s">
        <v>730</v>
      </c>
      <c r="C124" t="s">
        <v>228</v>
      </c>
      <c r="D124">
        <v>17500000</v>
      </c>
      <c r="E124">
        <v>469</v>
      </c>
      <c r="F124">
        <v>4</v>
      </c>
      <c r="H124">
        <v>6</v>
      </c>
      <c r="I124" t="s">
        <v>229</v>
      </c>
      <c r="J124">
        <v>-23.601695200000002</v>
      </c>
      <c r="K124">
        <v>-46.667346199999997</v>
      </c>
      <c r="L124" t="str">
        <f>LOOKUP(32767, SEARCH($Q$2:$Q$5,B124),$Q$2:$Q$5)</f>
        <v>Apartamento</v>
      </c>
      <c r="M124" t="str">
        <f>LOOKUP(2^15, SEARCH($Q$10:$Q$101,I124), $Q$10:$Q$101)</f>
        <v>Moema</v>
      </c>
    </row>
    <row r="125" spans="1:13" x14ac:dyDescent="0.35">
      <c r="A125" t="s">
        <v>11</v>
      </c>
      <c r="B125" t="s">
        <v>731</v>
      </c>
      <c r="C125" t="s">
        <v>230</v>
      </c>
      <c r="D125">
        <v>19407956</v>
      </c>
      <c r="E125">
        <v>479</v>
      </c>
      <c r="F125">
        <v>4</v>
      </c>
      <c r="H125">
        <v>5</v>
      </c>
      <c r="I125" t="s">
        <v>231</v>
      </c>
      <c r="J125">
        <v>-23.598178699999998</v>
      </c>
      <c r="K125">
        <v>-46.668368999999998</v>
      </c>
      <c r="L125" t="str">
        <f>LOOKUP(32767, SEARCH($Q$2:$Q$5,B125),$Q$2:$Q$5)</f>
        <v>Apartamento</v>
      </c>
      <c r="M125" t="str">
        <f>LOOKUP(2^15, SEARCH($Q$10:$Q$101,I125), $Q$10:$Q$101)</f>
        <v>Moema</v>
      </c>
    </row>
    <row r="126" spans="1:13" x14ac:dyDescent="0.35">
      <c r="A126" t="s">
        <v>11</v>
      </c>
      <c r="B126" t="s">
        <v>1024</v>
      </c>
      <c r="C126" t="s">
        <v>232</v>
      </c>
      <c r="D126">
        <v>19332600</v>
      </c>
      <c r="E126">
        <v>403</v>
      </c>
      <c r="F126">
        <v>3</v>
      </c>
      <c r="H126">
        <v>5</v>
      </c>
      <c r="I126" t="s">
        <v>1069</v>
      </c>
      <c r="J126">
        <v>-23.572188199999999</v>
      </c>
      <c r="K126">
        <v>-46.661273100000003</v>
      </c>
      <c r="L126" t="str">
        <f>LOOKUP(32767, SEARCH($Q$2:$Q$5,B126),$Q$2:$Q$5)</f>
        <v>Apartamento</v>
      </c>
      <c r="M126" t="str">
        <f>LOOKUP(2^15, SEARCH($Q$10:$Q$101,I126), $Q$10:$Q$101)</f>
        <v>Jardim Paulistano</v>
      </c>
    </row>
    <row r="127" spans="1:13" x14ac:dyDescent="0.35">
      <c r="A127" t="s">
        <v>11</v>
      </c>
      <c r="B127" t="s">
        <v>732</v>
      </c>
      <c r="C127" t="s">
        <v>233</v>
      </c>
      <c r="D127">
        <v>30000000</v>
      </c>
      <c r="E127">
        <v>9313</v>
      </c>
      <c r="G127">
        <v>10</v>
      </c>
      <c r="H127">
        <v>50</v>
      </c>
      <c r="I127" t="s">
        <v>234</v>
      </c>
      <c r="J127">
        <v>-23.5377391</v>
      </c>
      <c r="K127">
        <v>-46.613951299999997</v>
      </c>
      <c r="L127" t="str">
        <f>LOOKUP(32767, SEARCH($Q$2:$Q$5,B127),$Q$2:$Q$5)</f>
        <v>Predio</v>
      </c>
      <c r="M127" t="str">
        <f>LOOKUP(2^15, SEARCH($Q$10:$Q$101,I127), $Q$10:$Q$101)</f>
        <v>Brás</v>
      </c>
    </row>
    <row r="128" spans="1:13" x14ac:dyDescent="0.35">
      <c r="A128" t="s">
        <v>11</v>
      </c>
      <c r="B128" t="s">
        <v>693</v>
      </c>
      <c r="C128" t="s">
        <v>235</v>
      </c>
      <c r="D128">
        <v>60000000</v>
      </c>
      <c r="E128">
        <v>3000</v>
      </c>
      <c r="H128">
        <v>0</v>
      </c>
      <c r="I128" t="s">
        <v>130</v>
      </c>
      <c r="J128">
        <v>-23.598451600000001</v>
      </c>
      <c r="K128">
        <v>-46.6798444</v>
      </c>
      <c r="L128" t="str">
        <f>LOOKUP(32767, SEARCH($Q$2:$Q$5,B128),$Q$2:$Q$5)</f>
        <v>Terreno</v>
      </c>
      <c r="M128" t="str">
        <f>LOOKUP(2^15, SEARCH($Q$10:$Q$101,I128), $Q$10:$Q$101)</f>
        <v>Vila Olímpia</v>
      </c>
    </row>
    <row r="129" spans="1:13" x14ac:dyDescent="0.35">
      <c r="A129" t="s">
        <v>11</v>
      </c>
      <c r="B129" t="s">
        <v>931</v>
      </c>
      <c r="C129" t="s">
        <v>236</v>
      </c>
      <c r="D129">
        <v>50000000</v>
      </c>
      <c r="E129">
        <v>772</v>
      </c>
      <c r="F129">
        <v>3</v>
      </c>
      <c r="H129">
        <v>3</v>
      </c>
      <c r="I129" t="s">
        <v>237</v>
      </c>
      <c r="J129">
        <v>-23.561719799999999</v>
      </c>
      <c r="K129">
        <v>-46.670540699999997</v>
      </c>
      <c r="L129" t="str">
        <f>LOOKUP(32767, SEARCH($Q$2:$Q$5,B129),$Q$2:$Q$5)</f>
        <v>Apartamento</v>
      </c>
      <c r="M129" t="str">
        <f>LOOKUP(2^15, SEARCH($Q$10:$Q$101,I129), $Q$10:$Q$101)</f>
        <v>Cerqueira César</v>
      </c>
    </row>
    <row r="130" spans="1:13" x14ac:dyDescent="0.35">
      <c r="A130" t="s">
        <v>11</v>
      </c>
      <c r="B130" t="s">
        <v>733</v>
      </c>
      <c r="C130" t="s">
        <v>238</v>
      </c>
      <c r="D130">
        <v>19000000</v>
      </c>
      <c r="E130">
        <v>1059</v>
      </c>
      <c r="G130">
        <v>12</v>
      </c>
      <c r="H130">
        <v>13</v>
      </c>
      <c r="I130" t="s">
        <v>239</v>
      </c>
      <c r="J130">
        <v>-23.5918016</v>
      </c>
      <c r="K130">
        <v>-46.672633099999999</v>
      </c>
      <c r="L130" t="str">
        <f>LOOKUP(32767, SEARCH($Q$2:$Q$5,B130),$Q$2:$Q$5)</f>
        <v>Predio</v>
      </c>
      <c r="M130" t="str">
        <f>LOOKUP(2^15, SEARCH($Q$10:$Q$101,I130), $Q$10:$Q$101)</f>
        <v>Conceição</v>
      </c>
    </row>
    <row r="131" spans="1:13" x14ac:dyDescent="0.35">
      <c r="A131" t="s">
        <v>11</v>
      </c>
      <c r="B131" t="s">
        <v>734</v>
      </c>
      <c r="C131" t="s">
        <v>240</v>
      </c>
      <c r="D131">
        <v>16000000</v>
      </c>
      <c r="E131">
        <v>976</v>
      </c>
      <c r="F131">
        <v>3</v>
      </c>
      <c r="H131">
        <v>6</v>
      </c>
      <c r="I131" t="s">
        <v>219</v>
      </c>
      <c r="J131">
        <v>-23.5891837</v>
      </c>
      <c r="K131">
        <v>-46.695847399999998</v>
      </c>
      <c r="L131" t="str">
        <f>LOOKUP(32767, SEARCH($Q$2:$Q$5,B131),$Q$2:$Q$5)</f>
        <v>Casa</v>
      </c>
      <c r="M131" t="str">
        <f>LOOKUP(2^15, SEARCH($Q$10:$Q$101,I131), $Q$10:$Q$101)</f>
        <v>Cidade Jardim</v>
      </c>
    </row>
    <row r="132" spans="1:13" x14ac:dyDescent="0.35">
      <c r="A132" t="s">
        <v>11</v>
      </c>
      <c r="B132" t="s">
        <v>932</v>
      </c>
      <c r="C132" t="s">
        <v>241</v>
      </c>
      <c r="D132">
        <v>19000000</v>
      </c>
      <c r="E132">
        <v>565</v>
      </c>
      <c r="F132">
        <v>4</v>
      </c>
      <c r="H132">
        <v>9</v>
      </c>
      <c r="I132" t="s">
        <v>242</v>
      </c>
      <c r="J132">
        <v>-23.592339599999999</v>
      </c>
      <c r="K132">
        <v>-46.671773999999999</v>
      </c>
      <c r="L132" t="str">
        <f>LOOKUP(32767, SEARCH($Q$2:$Q$5,B132),$Q$2:$Q$5)</f>
        <v>Apartamento</v>
      </c>
      <c r="M132" t="str">
        <f>LOOKUP(2^15, SEARCH($Q$10:$Q$101,I132), $Q$10:$Q$101)</f>
        <v>Conceição</v>
      </c>
    </row>
    <row r="133" spans="1:13" x14ac:dyDescent="0.35">
      <c r="A133" t="s">
        <v>11</v>
      </c>
      <c r="B133" t="s">
        <v>735</v>
      </c>
      <c r="C133" t="s">
        <v>243</v>
      </c>
      <c r="D133">
        <v>23000000</v>
      </c>
      <c r="E133">
        <v>647</v>
      </c>
      <c r="F133">
        <v>4</v>
      </c>
      <c r="H133">
        <v>6</v>
      </c>
      <c r="I133" s="1" t="s">
        <v>244</v>
      </c>
      <c r="J133">
        <v>-23.597191500000001</v>
      </c>
      <c r="K133">
        <v>-46.664231399999998</v>
      </c>
      <c r="L133" t="str">
        <f>LOOKUP(32767, SEARCH($Q$2:$Q$5,B133),$Q$2:$Q$5)</f>
        <v>Apartamento</v>
      </c>
      <c r="M133" t="str">
        <f>LOOKUP(2^15, SEARCH($Q$10:$Q$101,I133), $Q$10:$Q$101)</f>
        <v>Vila Uberabinha</v>
      </c>
    </row>
    <row r="134" spans="1:13" x14ac:dyDescent="0.35">
      <c r="A134" t="s">
        <v>11</v>
      </c>
      <c r="B134" t="s">
        <v>933</v>
      </c>
      <c r="C134" t="s">
        <v>245</v>
      </c>
      <c r="D134">
        <v>35000000</v>
      </c>
      <c r="E134">
        <v>646</v>
      </c>
      <c r="F134">
        <v>4</v>
      </c>
      <c r="H134">
        <v>8</v>
      </c>
      <c r="I134" t="s">
        <v>246</v>
      </c>
      <c r="J134">
        <v>-23.5898155</v>
      </c>
      <c r="K134">
        <v>-46.684077899999998</v>
      </c>
      <c r="L134" t="str">
        <f>LOOKUP(32767, SEARCH($Q$2:$Q$5,B134),$Q$2:$Q$5)</f>
        <v>Apartamento</v>
      </c>
      <c r="M134" t="str">
        <f>LOOKUP(2^15, SEARCH($Q$10:$Q$101,I134), $Q$10:$Q$101)</f>
        <v>Itaim Bibi</v>
      </c>
    </row>
    <row r="135" spans="1:13" x14ac:dyDescent="0.35">
      <c r="A135" t="s">
        <v>11</v>
      </c>
      <c r="B135" t="s">
        <v>736</v>
      </c>
      <c r="C135" t="s">
        <v>247</v>
      </c>
      <c r="D135">
        <v>40000000</v>
      </c>
      <c r="E135">
        <v>950</v>
      </c>
      <c r="G135">
        <v>6</v>
      </c>
      <c r="H135">
        <v>26</v>
      </c>
      <c r="I135" t="s">
        <v>248</v>
      </c>
      <c r="J135">
        <v>-23.578260799999999</v>
      </c>
      <c r="K135">
        <v>-46.681227100000001</v>
      </c>
      <c r="L135" t="str">
        <f>LOOKUP(32767, SEARCH($Q$2:$Q$5,B135),$Q$2:$Q$5)</f>
        <v>Predio</v>
      </c>
      <c r="M135" t="str">
        <f>LOOKUP(2^15, SEARCH($Q$10:$Q$101,I135), $Q$10:$Q$101)</f>
        <v>Jardim Europa</v>
      </c>
    </row>
    <row r="136" spans="1:13" x14ac:dyDescent="0.35">
      <c r="A136" t="s">
        <v>11</v>
      </c>
      <c r="B136" t="s">
        <v>737</v>
      </c>
      <c r="C136" t="s">
        <v>249</v>
      </c>
      <c r="D136">
        <v>18000000</v>
      </c>
      <c r="E136">
        <v>3500</v>
      </c>
      <c r="F136">
        <v>20</v>
      </c>
      <c r="G136">
        <v>20</v>
      </c>
      <c r="H136">
        <v>5</v>
      </c>
      <c r="I136" s="1" t="s">
        <v>250</v>
      </c>
      <c r="J136">
        <v>-23.626792099999999</v>
      </c>
      <c r="K136">
        <v>-46.638137499999999</v>
      </c>
      <c r="L136" t="str">
        <f>LOOKUP(32767, SEARCH($Q$2:$Q$5,B136),$Q$2:$Q$5)</f>
        <v>Predio</v>
      </c>
      <c r="M136" t="str">
        <f>LOOKUP(2^15, SEARCH($Q$10:$Q$101,I136), $Q$10:$Q$101)</f>
        <v>São Judas</v>
      </c>
    </row>
    <row r="137" spans="1:13" x14ac:dyDescent="0.35">
      <c r="A137" t="s">
        <v>11</v>
      </c>
      <c r="B137" t="s">
        <v>738</v>
      </c>
      <c r="C137" t="s">
        <v>251</v>
      </c>
      <c r="D137">
        <v>15000000</v>
      </c>
      <c r="E137">
        <v>365</v>
      </c>
      <c r="F137">
        <v>4</v>
      </c>
      <c r="H137">
        <v>2</v>
      </c>
      <c r="I137" t="s">
        <v>112</v>
      </c>
      <c r="J137">
        <v>-23.577301899999998</v>
      </c>
      <c r="K137">
        <v>-46.680227899999998</v>
      </c>
      <c r="L137" t="str">
        <f>LOOKUP(32767, SEARCH($Q$2:$Q$5,B137),$Q$2:$Q$5)</f>
        <v>Casa</v>
      </c>
      <c r="M137" t="str">
        <f>LOOKUP(2^15, SEARCH($Q$10:$Q$101,I137), $Q$10:$Q$101)</f>
        <v>Jardim Europa</v>
      </c>
    </row>
    <row r="138" spans="1:13" x14ac:dyDescent="0.35">
      <c r="A138" t="s">
        <v>11</v>
      </c>
      <c r="B138" t="s">
        <v>739</v>
      </c>
      <c r="C138" t="s">
        <v>252</v>
      </c>
      <c r="D138">
        <v>16900000</v>
      </c>
      <c r="E138">
        <v>278</v>
      </c>
      <c r="F138">
        <v>3</v>
      </c>
      <c r="H138">
        <v>4</v>
      </c>
      <c r="I138" t="s">
        <v>253</v>
      </c>
      <c r="J138">
        <v>-23.595662300000001</v>
      </c>
      <c r="K138">
        <v>-46.682318700000003</v>
      </c>
      <c r="L138" t="str">
        <f>LOOKUP(32767, SEARCH($Q$2:$Q$5,B138),$Q$2:$Q$5)</f>
        <v>Apartamento</v>
      </c>
      <c r="M138" t="str">
        <f>LOOKUP(2^15, SEARCH($Q$10:$Q$101,I138), $Q$10:$Q$101)</f>
        <v>Vila Olímpia</v>
      </c>
    </row>
    <row r="139" spans="1:13" x14ac:dyDescent="0.35">
      <c r="A139" t="s">
        <v>11</v>
      </c>
      <c r="B139" t="s">
        <v>740</v>
      </c>
      <c r="C139" t="s">
        <v>254</v>
      </c>
      <c r="D139">
        <v>20000000</v>
      </c>
      <c r="E139">
        <v>1800</v>
      </c>
      <c r="F139">
        <v>4</v>
      </c>
      <c r="H139">
        <v>8</v>
      </c>
      <c r="I139" s="1" t="s">
        <v>255</v>
      </c>
      <c r="J139">
        <v>-23.642464700000001</v>
      </c>
      <c r="K139">
        <v>-46.685462399999999</v>
      </c>
      <c r="L139" t="str">
        <f>LOOKUP(32767, SEARCH($Q$2:$Q$5,B139),$Q$2:$Q$5)</f>
        <v>Casa</v>
      </c>
      <c r="M139" t="str">
        <f>LOOKUP(2^15, SEARCH($Q$10:$Q$101,I139), $Q$10:$Q$101)</f>
        <v>Chácara Flora</v>
      </c>
    </row>
    <row r="140" spans="1:13" x14ac:dyDescent="0.35">
      <c r="A140" t="s">
        <v>11</v>
      </c>
      <c r="B140" t="s">
        <v>1025</v>
      </c>
      <c r="C140" t="s">
        <v>256</v>
      </c>
      <c r="D140">
        <v>17000000</v>
      </c>
      <c r="E140">
        <v>587</v>
      </c>
      <c r="F140">
        <v>4</v>
      </c>
      <c r="H140">
        <v>8</v>
      </c>
      <c r="I140" t="s">
        <v>1070</v>
      </c>
      <c r="J140">
        <v>-23.5693755</v>
      </c>
      <c r="K140">
        <v>-46.654062400000001</v>
      </c>
      <c r="L140" t="str">
        <f>LOOKUP(32767, SEARCH($Q$2:$Q$5,B140),$Q$2:$Q$5)</f>
        <v>Apartamento</v>
      </c>
      <c r="M140" t="str">
        <f>LOOKUP(2^15, SEARCH($Q$10:$Q$101,I140), $Q$10:$Q$101)</f>
        <v>Jardim Paulistano</v>
      </c>
    </row>
    <row r="141" spans="1:13" x14ac:dyDescent="0.35">
      <c r="A141" t="s">
        <v>11</v>
      </c>
      <c r="B141" t="s">
        <v>934</v>
      </c>
      <c r="C141" t="s">
        <v>257</v>
      </c>
      <c r="D141">
        <v>17500000</v>
      </c>
      <c r="E141">
        <v>593</v>
      </c>
      <c r="F141">
        <v>4</v>
      </c>
      <c r="H141">
        <v>8</v>
      </c>
      <c r="I141" t="s">
        <v>258</v>
      </c>
      <c r="J141">
        <v>-23.550761399999999</v>
      </c>
      <c r="K141">
        <v>-46.565078</v>
      </c>
      <c r="L141" t="str">
        <f>LOOKUP(32767, SEARCH($Q$2:$Q$5,B141),$Q$2:$Q$5)</f>
        <v>Apartamento</v>
      </c>
      <c r="M141" t="str">
        <f>LOOKUP(2^15, SEARCH($Q$10:$Q$101,I141), $Q$10:$Q$101)</f>
        <v>Vila Gomes Cardim</v>
      </c>
    </row>
    <row r="142" spans="1:13" x14ac:dyDescent="0.35">
      <c r="A142" t="s">
        <v>11</v>
      </c>
      <c r="B142" t="s">
        <v>741</v>
      </c>
      <c r="C142" t="s">
        <v>259</v>
      </c>
      <c r="D142">
        <v>40000000</v>
      </c>
      <c r="E142">
        <v>511</v>
      </c>
      <c r="F142">
        <v>4</v>
      </c>
      <c r="H142">
        <v>6</v>
      </c>
      <c r="I142" t="s">
        <v>87</v>
      </c>
      <c r="J142">
        <v>-23.5833166</v>
      </c>
      <c r="K142">
        <v>-46.690269399999998</v>
      </c>
      <c r="L142" t="str">
        <f>LOOKUP(32767, SEARCH($Q$2:$Q$5,B142),$Q$2:$Q$5)</f>
        <v>Apartamento</v>
      </c>
      <c r="M142" t="str">
        <f>LOOKUP(2^15, SEARCH($Q$10:$Q$101,I142), $Q$10:$Q$101)</f>
        <v>Jardim Europa</v>
      </c>
    </row>
    <row r="143" spans="1:13" x14ac:dyDescent="0.35">
      <c r="A143" t="s">
        <v>11</v>
      </c>
      <c r="B143" t="s">
        <v>742</v>
      </c>
      <c r="C143" t="s">
        <v>260</v>
      </c>
      <c r="D143">
        <v>18000000</v>
      </c>
      <c r="E143">
        <v>624</v>
      </c>
      <c r="F143">
        <v>5</v>
      </c>
      <c r="H143">
        <v>6</v>
      </c>
      <c r="I143" t="s">
        <v>261</v>
      </c>
      <c r="J143">
        <v>-23.597089100000002</v>
      </c>
      <c r="K143">
        <v>-46.663329599999997</v>
      </c>
      <c r="L143" t="str">
        <f>LOOKUP(32767, SEARCH($Q$2:$Q$5,B143),$Q$2:$Q$5)</f>
        <v>Apartamento</v>
      </c>
      <c r="M143" t="str">
        <f>LOOKUP(2^15, SEARCH($Q$10:$Q$101,I143), $Q$10:$Q$101)</f>
        <v>Moema</v>
      </c>
    </row>
    <row r="144" spans="1:13" x14ac:dyDescent="0.35">
      <c r="A144" t="s">
        <v>11</v>
      </c>
      <c r="B144" t="s">
        <v>1026</v>
      </c>
      <c r="C144" t="s">
        <v>262</v>
      </c>
      <c r="D144">
        <v>37500000</v>
      </c>
      <c r="E144">
        <v>584</v>
      </c>
      <c r="F144">
        <v>5</v>
      </c>
      <c r="H144">
        <v>6</v>
      </c>
      <c r="I144" t="s">
        <v>1071</v>
      </c>
      <c r="J144">
        <v>-23.583889599999999</v>
      </c>
      <c r="K144">
        <v>-46.687852399999997</v>
      </c>
      <c r="L144" t="str">
        <f>LOOKUP(32767, SEARCH($Q$2:$Q$5,B144),$Q$2:$Q$5)</f>
        <v>Apartamento</v>
      </c>
      <c r="M144" t="str">
        <f>LOOKUP(2^15, SEARCH($Q$10:$Q$101,I144), $Q$10:$Q$101)</f>
        <v>Jardim Paulistano</v>
      </c>
    </row>
    <row r="145" spans="1:13" x14ac:dyDescent="0.35">
      <c r="A145" t="s">
        <v>11</v>
      </c>
      <c r="B145" t="s">
        <v>1027</v>
      </c>
      <c r="C145" t="s">
        <v>263</v>
      </c>
      <c r="D145">
        <v>15700000</v>
      </c>
      <c r="E145">
        <v>587</v>
      </c>
      <c r="F145">
        <v>4</v>
      </c>
      <c r="H145">
        <v>8</v>
      </c>
      <c r="I145" t="s">
        <v>1070</v>
      </c>
      <c r="J145">
        <v>-23.5693755</v>
      </c>
      <c r="K145">
        <v>-46.654062400000001</v>
      </c>
      <c r="L145" t="str">
        <f>LOOKUP(32767, SEARCH($Q$2:$Q$5,B145),$Q$2:$Q$5)</f>
        <v>Apartamento</v>
      </c>
      <c r="M145" t="str">
        <f>LOOKUP(2^15, SEARCH($Q$10:$Q$101,I145), $Q$10:$Q$101)</f>
        <v>Jardim Paulistano</v>
      </c>
    </row>
    <row r="146" spans="1:13" x14ac:dyDescent="0.35">
      <c r="A146" t="s">
        <v>11</v>
      </c>
      <c r="B146" t="s">
        <v>935</v>
      </c>
      <c r="C146" t="s">
        <v>264</v>
      </c>
      <c r="D146">
        <v>15000000</v>
      </c>
      <c r="E146">
        <v>355</v>
      </c>
      <c r="F146">
        <v>3</v>
      </c>
      <c r="H146">
        <v>3</v>
      </c>
      <c r="I146" t="s">
        <v>203</v>
      </c>
      <c r="J146">
        <v>-23.583747599999999</v>
      </c>
      <c r="K146">
        <v>-46.678074299999999</v>
      </c>
      <c r="L146" t="str">
        <f>LOOKUP(32767, SEARCH($Q$2:$Q$5,B146),$Q$2:$Q$5)</f>
        <v>Apartamento</v>
      </c>
      <c r="M146" t="str">
        <f>LOOKUP(2^15, SEARCH($Q$10:$Q$101,I146), $Q$10:$Q$101)</f>
        <v>Itaim Bibi</v>
      </c>
    </row>
    <row r="147" spans="1:13" x14ac:dyDescent="0.35">
      <c r="A147" t="s">
        <v>11</v>
      </c>
      <c r="B147" t="s">
        <v>743</v>
      </c>
      <c r="C147" t="s">
        <v>265</v>
      </c>
      <c r="D147">
        <v>29600000</v>
      </c>
      <c r="E147">
        <v>500</v>
      </c>
      <c r="F147">
        <v>5</v>
      </c>
      <c r="H147">
        <v>5</v>
      </c>
      <c r="I147" t="s">
        <v>66</v>
      </c>
      <c r="J147">
        <v>-23.590965099999998</v>
      </c>
      <c r="K147">
        <v>-46.670355299999997</v>
      </c>
      <c r="L147" t="str">
        <f>LOOKUP(32767, SEARCH($Q$2:$Q$5,B147),$Q$2:$Q$5)</f>
        <v>Apartamento</v>
      </c>
      <c r="M147" t="str">
        <f>LOOKUP(2^15, SEARCH($Q$10:$Q$101,I147), $Q$10:$Q$101)</f>
        <v>Conceição</v>
      </c>
    </row>
    <row r="148" spans="1:13" x14ac:dyDescent="0.35">
      <c r="A148" t="s">
        <v>11</v>
      </c>
      <c r="B148" t="s">
        <v>744</v>
      </c>
      <c r="C148" t="s">
        <v>266</v>
      </c>
      <c r="D148">
        <v>15630000</v>
      </c>
      <c r="E148">
        <v>612</v>
      </c>
      <c r="F148">
        <v>4</v>
      </c>
      <c r="H148">
        <v>5</v>
      </c>
      <c r="I148" t="s">
        <v>217</v>
      </c>
      <c r="J148">
        <v>-23.576214199999999</v>
      </c>
      <c r="K148">
        <v>-46.693633900000002</v>
      </c>
      <c r="L148" t="str">
        <f>LOOKUP(32767, SEARCH($Q$2:$Q$5,B148),$Q$2:$Q$5)</f>
        <v>Casa</v>
      </c>
      <c r="M148" t="str">
        <f>LOOKUP(2^15, SEARCH($Q$10:$Q$101,I148), $Q$10:$Q$101)</f>
        <v>Jardim Europa</v>
      </c>
    </row>
    <row r="149" spans="1:13" x14ac:dyDescent="0.35">
      <c r="A149" t="s">
        <v>11</v>
      </c>
      <c r="B149" t="s">
        <v>745</v>
      </c>
      <c r="C149" t="s">
        <v>267</v>
      </c>
      <c r="D149">
        <v>60000000</v>
      </c>
      <c r="E149">
        <v>4500</v>
      </c>
      <c r="H149">
        <v>40</v>
      </c>
      <c r="I149" t="s">
        <v>268</v>
      </c>
      <c r="J149">
        <v>-23.549452899999999</v>
      </c>
      <c r="K149">
        <v>-46.641292200000002</v>
      </c>
      <c r="L149" t="str">
        <f>LOOKUP(32767, SEARCH($Q$2:$Q$5,B149),$Q$2:$Q$5)</f>
        <v>Predio</v>
      </c>
      <c r="M149" t="str">
        <f>LOOKUP(2^15, SEARCH($Q$10:$Q$101,I149), $Q$10:$Q$101)</f>
        <v>Consolação</v>
      </c>
    </row>
    <row r="150" spans="1:13" x14ac:dyDescent="0.35">
      <c r="A150" t="s">
        <v>11</v>
      </c>
      <c r="B150" t="s">
        <v>746</v>
      </c>
      <c r="C150" t="s">
        <v>269</v>
      </c>
      <c r="D150">
        <v>29000000</v>
      </c>
      <c r="E150">
        <v>1333</v>
      </c>
      <c r="F150">
        <v>1</v>
      </c>
      <c r="H150">
        <v>30</v>
      </c>
      <c r="I150" t="s">
        <v>270</v>
      </c>
      <c r="J150">
        <v>-23.570627399999999</v>
      </c>
      <c r="K150">
        <v>-46.670569200000003</v>
      </c>
      <c r="L150" t="str">
        <f>LOOKUP(32767, SEARCH($Q$2:$Q$5,B150),$Q$2:$Q$5)</f>
        <v>Casa</v>
      </c>
      <c r="M150" t="str">
        <f>LOOKUP(2^15, SEARCH($Q$10:$Q$101,I150), $Q$10:$Q$101)</f>
        <v>Jardim América</v>
      </c>
    </row>
    <row r="151" spans="1:13" x14ac:dyDescent="0.35">
      <c r="A151" t="s">
        <v>11</v>
      </c>
      <c r="B151" t="s">
        <v>747</v>
      </c>
      <c r="C151" t="s">
        <v>271</v>
      </c>
      <c r="D151">
        <v>33000000</v>
      </c>
      <c r="E151">
        <v>0</v>
      </c>
      <c r="I151" s="1" t="s">
        <v>272</v>
      </c>
      <c r="J151">
        <v>-23.588879500000001</v>
      </c>
      <c r="K151">
        <v>-46.562012799999998</v>
      </c>
      <c r="L151" t="str">
        <f>LOOKUP(32767, SEARCH($Q$2:$Q$5,B151),$Q$2:$Q$5)</f>
        <v>Terreno</v>
      </c>
      <c r="M151" t="str">
        <f>LOOKUP(2^15, SEARCH($Q$10:$Q$101,I151), $Q$10:$Q$101)</f>
        <v>Vila Prudente</v>
      </c>
    </row>
    <row r="152" spans="1:13" x14ac:dyDescent="0.35">
      <c r="A152" t="s">
        <v>11</v>
      </c>
      <c r="B152" t="s">
        <v>936</v>
      </c>
      <c r="C152" t="s">
        <v>273</v>
      </c>
      <c r="D152">
        <v>17500000</v>
      </c>
      <c r="E152">
        <v>560</v>
      </c>
      <c r="F152">
        <v>4</v>
      </c>
      <c r="H152">
        <v>6</v>
      </c>
      <c r="I152" t="s">
        <v>274</v>
      </c>
      <c r="J152">
        <v>-23.598214299999999</v>
      </c>
      <c r="K152">
        <v>-46.670906000000002</v>
      </c>
      <c r="L152" t="str">
        <f>LOOKUP(32767, SEARCH($Q$2:$Q$5,B152),$Q$2:$Q$5)</f>
        <v>Apartamento</v>
      </c>
      <c r="M152" t="str">
        <f>LOOKUP(2^15, SEARCH($Q$10:$Q$101,I152), $Q$10:$Q$101)</f>
        <v>Conceição</v>
      </c>
    </row>
    <row r="153" spans="1:13" x14ac:dyDescent="0.35">
      <c r="A153" t="s">
        <v>11</v>
      </c>
      <c r="B153" t="s">
        <v>748</v>
      </c>
      <c r="C153" t="s">
        <v>275</v>
      </c>
      <c r="D153">
        <v>21000000</v>
      </c>
      <c r="E153">
        <v>500</v>
      </c>
      <c r="F153">
        <v>5</v>
      </c>
      <c r="H153">
        <v>5</v>
      </c>
      <c r="I153" t="s">
        <v>66</v>
      </c>
      <c r="J153">
        <v>-23.590965099999998</v>
      </c>
      <c r="K153">
        <v>-46.670355299999997</v>
      </c>
      <c r="L153" t="str">
        <f>LOOKUP(32767, SEARCH($Q$2:$Q$5,B153),$Q$2:$Q$5)</f>
        <v>Apartamento</v>
      </c>
      <c r="M153" t="str">
        <f>LOOKUP(2^15, SEARCH($Q$10:$Q$101,I153), $Q$10:$Q$101)</f>
        <v>Conceição</v>
      </c>
    </row>
    <row r="154" spans="1:13" x14ac:dyDescent="0.35">
      <c r="A154" t="s">
        <v>11</v>
      </c>
      <c r="B154" t="s">
        <v>719</v>
      </c>
      <c r="C154" t="s">
        <v>276</v>
      </c>
      <c r="D154">
        <v>20000000</v>
      </c>
      <c r="E154">
        <v>421</v>
      </c>
      <c r="F154">
        <v>4</v>
      </c>
      <c r="H154">
        <v>6</v>
      </c>
      <c r="I154" t="s">
        <v>205</v>
      </c>
      <c r="J154">
        <v>-23.598309</v>
      </c>
      <c r="K154">
        <v>-46.672616499999997</v>
      </c>
      <c r="L154" t="str">
        <f>LOOKUP(32767, SEARCH($Q$2:$Q$5,B154),$Q$2:$Q$5)</f>
        <v>Apartamento</v>
      </c>
      <c r="M154" t="str">
        <f>LOOKUP(2^15, SEARCH($Q$10:$Q$101,I154), $Q$10:$Q$101)</f>
        <v>Conceição</v>
      </c>
    </row>
    <row r="155" spans="1:13" x14ac:dyDescent="0.35">
      <c r="A155" t="s">
        <v>11</v>
      </c>
      <c r="B155" t="s">
        <v>749</v>
      </c>
      <c r="C155" t="s">
        <v>277</v>
      </c>
      <c r="D155">
        <v>26000000</v>
      </c>
      <c r="E155">
        <v>8813</v>
      </c>
      <c r="H155">
        <v>25</v>
      </c>
      <c r="I155" s="1" t="s">
        <v>278</v>
      </c>
      <c r="J155">
        <v>-23.475036500000002</v>
      </c>
      <c r="K155">
        <v>-46.592343800000002</v>
      </c>
      <c r="L155" t="str">
        <f>LOOKUP(32767, SEARCH($Q$2:$Q$5,B155),$Q$2:$Q$5)</f>
        <v>Predio</v>
      </c>
      <c r="M155" t="str">
        <f>LOOKUP(2^15, SEARCH($Q$10:$Q$101,I155), $Q$10:$Q$101)</f>
        <v>Tucuruvi</v>
      </c>
    </row>
    <row r="156" spans="1:13" x14ac:dyDescent="0.35">
      <c r="A156" t="s">
        <v>11</v>
      </c>
      <c r="B156" t="s">
        <v>750</v>
      </c>
      <c r="C156" t="s">
        <v>279</v>
      </c>
      <c r="D156">
        <v>36000000</v>
      </c>
      <c r="E156">
        <v>711</v>
      </c>
      <c r="F156">
        <v>5</v>
      </c>
      <c r="H156">
        <v>5</v>
      </c>
      <c r="I156" t="s">
        <v>66</v>
      </c>
      <c r="J156">
        <v>-23.590965099999998</v>
      </c>
      <c r="K156">
        <v>-46.670355299999997</v>
      </c>
      <c r="L156" t="str">
        <f>LOOKUP(32767, SEARCH($Q$2:$Q$5,B156),$Q$2:$Q$5)</f>
        <v>Apartamento</v>
      </c>
      <c r="M156" t="str">
        <f>LOOKUP(2^15, SEARCH($Q$10:$Q$101,I156), $Q$10:$Q$101)</f>
        <v>Conceição</v>
      </c>
    </row>
    <row r="157" spans="1:13" x14ac:dyDescent="0.35">
      <c r="A157" t="s">
        <v>11</v>
      </c>
      <c r="B157" t="s">
        <v>751</v>
      </c>
      <c r="C157" t="s">
        <v>280</v>
      </c>
      <c r="D157">
        <v>18000000</v>
      </c>
      <c r="E157">
        <v>907</v>
      </c>
      <c r="F157">
        <v>4</v>
      </c>
      <c r="H157">
        <v>5</v>
      </c>
      <c r="I157" s="1" t="s">
        <v>281</v>
      </c>
      <c r="J157">
        <v>-23.6188498</v>
      </c>
      <c r="K157">
        <v>-46.720597699999999</v>
      </c>
      <c r="L157" t="str">
        <f>LOOKUP(32767, SEARCH($Q$2:$Q$5,B157),$Q$2:$Q$5)</f>
        <v>Casa</v>
      </c>
      <c r="M157" t="str">
        <f>LOOKUP(2^15, SEARCH($Q$10:$Q$101,I157), $Q$10:$Q$101)</f>
        <v>Panamby</v>
      </c>
    </row>
    <row r="158" spans="1:13" x14ac:dyDescent="0.35">
      <c r="A158" t="s">
        <v>11</v>
      </c>
      <c r="B158" t="s">
        <v>752</v>
      </c>
      <c r="C158" t="s">
        <v>282</v>
      </c>
      <c r="D158">
        <v>28000000</v>
      </c>
      <c r="E158">
        <v>570</v>
      </c>
      <c r="F158">
        <v>4</v>
      </c>
      <c r="H158">
        <v>6</v>
      </c>
      <c r="I158" t="s">
        <v>200</v>
      </c>
      <c r="J158">
        <v>-23.588241499999999</v>
      </c>
      <c r="K158">
        <v>-46.680574</v>
      </c>
      <c r="L158" t="str">
        <f>LOOKUP(32767, SEARCH($Q$2:$Q$5,B158),$Q$2:$Q$5)</f>
        <v>Apartamento</v>
      </c>
      <c r="M158" t="str">
        <f>LOOKUP(2^15, SEARCH($Q$10:$Q$101,I158), $Q$10:$Q$101)</f>
        <v>Itaim Bibi</v>
      </c>
    </row>
    <row r="159" spans="1:13" x14ac:dyDescent="0.35">
      <c r="A159" t="s">
        <v>11</v>
      </c>
      <c r="B159" t="s">
        <v>753</v>
      </c>
      <c r="C159" t="s">
        <v>283</v>
      </c>
      <c r="D159">
        <v>18000000</v>
      </c>
      <c r="E159">
        <v>456</v>
      </c>
      <c r="F159">
        <v>5</v>
      </c>
      <c r="H159">
        <v>6</v>
      </c>
      <c r="I159" t="s">
        <v>284</v>
      </c>
      <c r="J159">
        <v>-23.602021400000002</v>
      </c>
      <c r="K159">
        <v>-46.672103200000002</v>
      </c>
      <c r="L159" t="str">
        <f>LOOKUP(32767, SEARCH($Q$2:$Q$5,B159),$Q$2:$Q$5)</f>
        <v>Apartamento</v>
      </c>
      <c r="M159" t="str">
        <f>LOOKUP(2^15, SEARCH($Q$10:$Q$101,I159), $Q$10:$Q$101)</f>
        <v>Moema</v>
      </c>
    </row>
    <row r="160" spans="1:13" x14ac:dyDescent="0.35">
      <c r="A160" t="s">
        <v>11</v>
      </c>
      <c r="B160" t="s">
        <v>754</v>
      </c>
      <c r="C160" t="s">
        <v>285</v>
      </c>
      <c r="D160">
        <v>65000000</v>
      </c>
      <c r="E160">
        <v>743</v>
      </c>
      <c r="F160">
        <v>5</v>
      </c>
      <c r="H160">
        <v>12</v>
      </c>
      <c r="I160" t="s">
        <v>286</v>
      </c>
      <c r="J160">
        <v>-23.5838842</v>
      </c>
      <c r="K160">
        <v>-46.688195399999998</v>
      </c>
      <c r="L160" t="str">
        <f>LOOKUP(32767, SEARCH($Q$2:$Q$5,B160),$Q$2:$Q$5)</f>
        <v>Apartamento</v>
      </c>
      <c r="M160" t="str">
        <f>LOOKUP(2^15, SEARCH($Q$10:$Q$101,I160), $Q$10:$Q$101)</f>
        <v>Jardim Europa</v>
      </c>
    </row>
    <row r="161" spans="1:13" x14ac:dyDescent="0.35">
      <c r="A161" t="s">
        <v>11</v>
      </c>
      <c r="B161" t="s">
        <v>937</v>
      </c>
      <c r="C161" t="s">
        <v>287</v>
      </c>
      <c r="D161">
        <v>37000000</v>
      </c>
      <c r="E161">
        <v>915</v>
      </c>
      <c r="F161">
        <v>6</v>
      </c>
      <c r="H161">
        <v>6</v>
      </c>
      <c r="I161" t="s">
        <v>200</v>
      </c>
      <c r="J161">
        <v>-23.588241499999999</v>
      </c>
      <c r="K161">
        <v>-46.680574</v>
      </c>
      <c r="L161" t="str">
        <f>LOOKUP(32767, SEARCH($Q$2:$Q$5,B161),$Q$2:$Q$5)</f>
        <v>Apartamento</v>
      </c>
      <c r="M161" t="str">
        <f>LOOKUP(2^15, SEARCH($Q$10:$Q$101,I161), $Q$10:$Q$101)</f>
        <v>Itaim Bibi</v>
      </c>
    </row>
    <row r="162" spans="1:13" x14ac:dyDescent="0.35">
      <c r="A162" t="s">
        <v>11</v>
      </c>
      <c r="B162" t="s">
        <v>755</v>
      </c>
      <c r="C162" t="s">
        <v>288</v>
      </c>
      <c r="D162">
        <v>16000000</v>
      </c>
      <c r="E162">
        <v>400</v>
      </c>
      <c r="H162">
        <v>0</v>
      </c>
      <c r="I162" t="s">
        <v>289</v>
      </c>
      <c r="J162">
        <v>-23.598157</v>
      </c>
      <c r="K162">
        <v>-46.6829301</v>
      </c>
      <c r="L162" t="str">
        <f>LOOKUP(32767, SEARCH($Q$2:$Q$5,B162),$Q$2:$Q$5)</f>
        <v>Terreno</v>
      </c>
      <c r="M162" t="str">
        <f>LOOKUP(2^15, SEARCH($Q$10:$Q$101,I162), $Q$10:$Q$101)</f>
        <v>Vila Olímpia</v>
      </c>
    </row>
    <row r="163" spans="1:13" x14ac:dyDescent="0.35">
      <c r="A163" t="s">
        <v>11</v>
      </c>
      <c r="B163" t="s">
        <v>756</v>
      </c>
      <c r="C163" t="s">
        <v>290</v>
      </c>
      <c r="D163">
        <v>20000000</v>
      </c>
      <c r="E163">
        <v>455</v>
      </c>
      <c r="F163">
        <v>5</v>
      </c>
      <c r="H163">
        <v>4</v>
      </c>
      <c r="I163" t="s">
        <v>291</v>
      </c>
      <c r="J163">
        <v>-23.596132999999998</v>
      </c>
      <c r="K163">
        <v>-46.7030326</v>
      </c>
      <c r="L163" t="str">
        <f>LOOKUP(32767, SEARCH($Q$2:$Q$5,B163),$Q$2:$Q$5)</f>
        <v>Casa</v>
      </c>
      <c r="M163" t="str">
        <f>LOOKUP(2^15, SEARCH($Q$10:$Q$101,I163), $Q$10:$Q$101)</f>
        <v>Cidade Jardim</v>
      </c>
    </row>
    <row r="164" spans="1:13" x14ac:dyDescent="0.35">
      <c r="A164" t="s">
        <v>11</v>
      </c>
      <c r="B164" t="s">
        <v>687</v>
      </c>
      <c r="C164" t="s">
        <v>292</v>
      </c>
      <c r="D164">
        <v>15000000</v>
      </c>
      <c r="E164">
        <v>1159</v>
      </c>
      <c r="G164">
        <v>8</v>
      </c>
      <c r="H164">
        <v>3</v>
      </c>
      <c r="I164" t="s">
        <v>116</v>
      </c>
      <c r="J164">
        <v>-23.606786400000001</v>
      </c>
      <c r="K164">
        <v>-46.671257500000003</v>
      </c>
      <c r="L164" t="str">
        <f>LOOKUP(32767, SEARCH($Q$2:$Q$5,B164),$Q$2:$Q$5)</f>
        <v>Predio</v>
      </c>
      <c r="M164" t="str">
        <f>LOOKUP(2^15, SEARCH($Q$10:$Q$101,I164), $Q$10:$Q$101)</f>
        <v>Moema</v>
      </c>
    </row>
    <row r="165" spans="1:13" x14ac:dyDescent="0.35">
      <c r="A165" t="s">
        <v>11</v>
      </c>
      <c r="B165" t="s">
        <v>1028</v>
      </c>
      <c r="C165" t="s">
        <v>293</v>
      </c>
      <c r="D165">
        <v>60000000</v>
      </c>
      <c r="E165">
        <v>826</v>
      </c>
      <c r="F165">
        <v>5</v>
      </c>
      <c r="H165">
        <v>11</v>
      </c>
      <c r="I165" t="s">
        <v>1067</v>
      </c>
      <c r="J165">
        <v>-23.58278</v>
      </c>
      <c r="K165">
        <v>-46.687642099999998</v>
      </c>
      <c r="L165" t="str">
        <f>LOOKUP(32767, SEARCH($Q$2:$Q$5,B165),$Q$2:$Q$5)</f>
        <v>Apartamento</v>
      </c>
      <c r="M165" t="str">
        <f>LOOKUP(2^15, SEARCH($Q$10:$Q$101,I165), $Q$10:$Q$101)</f>
        <v>Jardim Paulistano</v>
      </c>
    </row>
    <row r="166" spans="1:13" x14ac:dyDescent="0.35">
      <c r="A166" t="s">
        <v>11</v>
      </c>
      <c r="B166" t="s">
        <v>715</v>
      </c>
      <c r="C166" t="s">
        <v>294</v>
      </c>
      <c r="D166">
        <v>15950000</v>
      </c>
      <c r="E166">
        <v>215</v>
      </c>
      <c r="F166">
        <v>3</v>
      </c>
      <c r="H166">
        <v>3</v>
      </c>
      <c r="I166" t="s">
        <v>193</v>
      </c>
      <c r="J166">
        <v>-23.600556699999999</v>
      </c>
      <c r="K166">
        <v>-46.674643600000003</v>
      </c>
      <c r="L166" t="str">
        <f>LOOKUP(32767, SEARCH($Q$2:$Q$5,B166),$Q$2:$Q$5)</f>
        <v>Apartamento</v>
      </c>
      <c r="M166" t="str">
        <f>LOOKUP(2^15, SEARCH($Q$10:$Q$101,I166), $Q$10:$Q$101)</f>
        <v>Vila Olímpia</v>
      </c>
    </row>
    <row r="167" spans="1:13" x14ac:dyDescent="0.35">
      <c r="A167" t="s">
        <v>11</v>
      </c>
      <c r="B167" t="s">
        <v>757</v>
      </c>
      <c r="C167" t="s">
        <v>295</v>
      </c>
      <c r="D167">
        <v>19000000</v>
      </c>
      <c r="E167">
        <v>2609</v>
      </c>
      <c r="I167" t="s">
        <v>296</v>
      </c>
      <c r="J167">
        <v>-23.630396699999999</v>
      </c>
      <c r="K167">
        <v>-46.680016999999999</v>
      </c>
      <c r="L167" t="str">
        <f>LOOKUP(32767, SEARCH($Q$2:$Q$5,B167),$Q$2:$Q$5)</f>
        <v>Terreno</v>
      </c>
      <c r="M167" t="str">
        <f>LOOKUP(2^15, SEARCH($Q$10:$Q$101,I167), $Q$10:$Q$101)</f>
        <v>Campo Belo</v>
      </c>
    </row>
    <row r="168" spans="1:13" x14ac:dyDescent="0.35">
      <c r="A168" t="s">
        <v>11</v>
      </c>
      <c r="B168" t="s">
        <v>758</v>
      </c>
      <c r="C168" t="s">
        <v>297</v>
      </c>
      <c r="D168">
        <v>25000000</v>
      </c>
      <c r="E168">
        <v>8730</v>
      </c>
      <c r="I168" t="s">
        <v>234</v>
      </c>
      <c r="J168">
        <v>-23.5377391</v>
      </c>
      <c r="K168">
        <v>-46.613951299999997</v>
      </c>
      <c r="L168" t="str">
        <f>LOOKUP(32767, SEARCH($Q$2:$Q$5,B168),$Q$2:$Q$5)</f>
        <v>Predio</v>
      </c>
      <c r="M168" t="str">
        <f>LOOKUP(2^15, SEARCH($Q$10:$Q$101,I168), $Q$10:$Q$101)</f>
        <v>Brás</v>
      </c>
    </row>
    <row r="169" spans="1:13" x14ac:dyDescent="0.35">
      <c r="A169" t="s">
        <v>11</v>
      </c>
      <c r="B169" t="s">
        <v>670</v>
      </c>
      <c r="C169" t="s">
        <v>298</v>
      </c>
      <c r="D169">
        <v>16800000</v>
      </c>
      <c r="E169">
        <v>347</v>
      </c>
      <c r="F169">
        <v>4</v>
      </c>
      <c r="G169">
        <v>4</v>
      </c>
      <c r="H169">
        <v>5</v>
      </c>
      <c r="I169" t="s">
        <v>65</v>
      </c>
      <c r="J169">
        <v>-23.566430799999999</v>
      </c>
      <c r="K169">
        <v>-46.661605100000003</v>
      </c>
      <c r="L169" t="str">
        <f>LOOKUP(32767, SEARCH($Q$2:$Q$5,B169),$Q$2:$Q$5)</f>
        <v>Apartamento</v>
      </c>
      <c r="M169" t="str">
        <f>LOOKUP(2^15, SEARCH($Q$10:$Q$101,I169), $Q$10:$Q$101)</f>
        <v>Jardim América</v>
      </c>
    </row>
    <row r="170" spans="1:13" x14ac:dyDescent="0.35">
      <c r="A170" t="s">
        <v>11</v>
      </c>
      <c r="B170" t="s">
        <v>938</v>
      </c>
      <c r="C170" t="s">
        <v>299</v>
      </c>
      <c r="D170">
        <v>18600000</v>
      </c>
      <c r="E170">
        <v>203</v>
      </c>
      <c r="F170">
        <v>3</v>
      </c>
      <c r="H170">
        <v>3</v>
      </c>
      <c r="I170" t="s">
        <v>300</v>
      </c>
      <c r="J170">
        <v>-23.600556699999999</v>
      </c>
      <c r="K170">
        <v>-46.674643600000003</v>
      </c>
      <c r="L170" t="str">
        <f>LOOKUP(32767, SEARCH($Q$2:$Q$5,B170),$Q$2:$Q$5)</f>
        <v>Apartamento</v>
      </c>
      <c r="M170" t="str">
        <f>LOOKUP(2^15, SEARCH($Q$10:$Q$101,I170), $Q$10:$Q$101)</f>
        <v>Itaim Bibi</v>
      </c>
    </row>
    <row r="171" spans="1:13" x14ac:dyDescent="0.35">
      <c r="A171" t="s">
        <v>11</v>
      </c>
      <c r="B171" t="s">
        <v>759</v>
      </c>
      <c r="C171" t="s">
        <v>301</v>
      </c>
      <c r="D171">
        <v>17660000</v>
      </c>
      <c r="E171">
        <v>398</v>
      </c>
      <c r="F171">
        <v>4</v>
      </c>
      <c r="H171">
        <v>5</v>
      </c>
      <c r="I171" t="s">
        <v>302</v>
      </c>
      <c r="J171">
        <v>-23.590051200000001</v>
      </c>
      <c r="K171">
        <v>-46.669926099999998</v>
      </c>
      <c r="L171" t="str">
        <f>LOOKUP(32767, SEARCH($Q$2:$Q$5,B171),$Q$2:$Q$5)</f>
        <v>Apartamento</v>
      </c>
      <c r="M171" t="str">
        <f>LOOKUP(2^15, SEARCH($Q$10:$Q$101,I171), $Q$10:$Q$101)</f>
        <v>Conceição</v>
      </c>
    </row>
    <row r="172" spans="1:13" x14ac:dyDescent="0.35">
      <c r="A172" t="s">
        <v>11</v>
      </c>
      <c r="B172" t="s">
        <v>935</v>
      </c>
      <c r="C172" t="s">
        <v>303</v>
      </c>
      <c r="D172">
        <v>15000000</v>
      </c>
      <c r="E172">
        <v>355</v>
      </c>
      <c r="F172">
        <v>3</v>
      </c>
      <c r="H172">
        <v>3</v>
      </c>
      <c r="I172" t="s">
        <v>203</v>
      </c>
      <c r="J172">
        <v>-23.583747599999999</v>
      </c>
      <c r="K172">
        <v>-46.678074299999999</v>
      </c>
      <c r="L172" t="str">
        <f>LOOKUP(32767, SEARCH($Q$2:$Q$5,B172),$Q$2:$Q$5)</f>
        <v>Apartamento</v>
      </c>
      <c r="M172" t="str">
        <f>LOOKUP(2^15, SEARCH($Q$10:$Q$101,I172), $Q$10:$Q$101)</f>
        <v>Itaim Bibi</v>
      </c>
    </row>
    <row r="173" spans="1:13" x14ac:dyDescent="0.35">
      <c r="A173" t="s">
        <v>11</v>
      </c>
      <c r="B173" t="s">
        <v>913</v>
      </c>
      <c r="C173" t="s">
        <v>304</v>
      </c>
      <c r="D173">
        <v>25000000</v>
      </c>
      <c r="E173">
        <v>680</v>
      </c>
      <c r="F173">
        <v>4</v>
      </c>
      <c r="H173">
        <v>8</v>
      </c>
      <c r="I173" t="s">
        <v>305</v>
      </c>
      <c r="J173">
        <v>-23.577569499999999</v>
      </c>
      <c r="K173">
        <v>-46.679911500000003</v>
      </c>
      <c r="L173" t="str">
        <f>LOOKUP(32767, SEARCH($Q$2:$Q$5,B173),$Q$2:$Q$5)</f>
        <v>Casa</v>
      </c>
      <c r="M173" t="str">
        <f>LOOKUP(2^15, SEARCH($Q$10:$Q$101,I173), $Q$10:$Q$101)</f>
        <v>Jardim Europa</v>
      </c>
    </row>
    <row r="174" spans="1:13" x14ac:dyDescent="0.35">
      <c r="A174" t="s">
        <v>11</v>
      </c>
      <c r="B174" t="s">
        <v>760</v>
      </c>
      <c r="C174" t="s">
        <v>306</v>
      </c>
      <c r="D174">
        <v>23399000</v>
      </c>
      <c r="E174">
        <v>1550</v>
      </c>
      <c r="I174" s="1" t="s">
        <v>307</v>
      </c>
      <c r="J174">
        <v>-23.6276978</v>
      </c>
      <c r="K174">
        <v>-46.707926200000003</v>
      </c>
      <c r="L174" t="str">
        <f>LOOKUP(32767, SEARCH($Q$2:$Q$5,B174),$Q$2:$Q$5)</f>
        <v>Predio</v>
      </c>
      <c r="M174" t="str">
        <f>LOOKUP(2^15, SEARCH($Q$10:$Q$101,I174), $Q$10:$Q$101)</f>
        <v>Chácara Santo Antônio</v>
      </c>
    </row>
    <row r="175" spans="1:13" x14ac:dyDescent="0.35">
      <c r="A175" t="s">
        <v>11</v>
      </c>
      <c r="B175" t="s">
        <v>761</v>
      </c>
      <c r="C175" t="s">
        <v>308</v>
      </c>
      <c r="D175">
        <v>25000000</v>
      </c>
      <c r="E175">
        <v>500</v>
      </c>
      <c r="F175">
        <v>5</v>
      </c>
      <c r="H175">
        <v>5</v>
      </c>
      <c r="I175" t="s">
        <v>66</v>
      </c>
      <c r="J175">
        <v>-23.590965099999998</v>
      </c>
      <c r="K175">
        <v>-46.670355299999997</v>
      </c>
      <c r="L175" t="str">
        <f>LOOKUP(32767, SEARCH($Q$2:$Q$5,B175),$Q$2:$Q$5)</f>
        <v>Apartamento</v>
      </c>
      <c r="M175" t="str">
        <f>LOOKUP(2^15, SEARCH($Q$10:$Q$101,I175), $Q$10:$Q$101)</f>
        <v>Conceição</v>
      </c>
    </row>
    <row r="176" spans="1:13" x14ac:dyDescent="0.35">
      <c r="A176" t="s">
        <v>11</v>
      </c>
      <c r="B176" t="s">
        <v>762</v>
      </c>
      <c r="C176" t="s">
        <v>309</v>
      </c>
      <c r="D176">
        <v>22800000</v>
      </c>
      <c r="E176">
        <v>500</v>
      </c>
      <c r="F176">
        <v>5</v>
      </c>
      <c r="H176">
        <v>5</v>
      </c>
      <c r="I176" t="s">
        <v>153</v>
      </c>
      <c r="J176">
        <v>-23.590678199999999</v>
      </c>
      <c r="K176">
        <v>-46.670473399999999</v>
      </c>
      <c r="L176" t="str">
        <f>LOOKUP(32767, SEARCH($Q$2:$Q$5,B176),$Q$2:$Q$5)</f>
        <v>Apartamento</v>
      </c>
      <c r="M176" t="str">
        <f>LOOKUP(2^15, SEARCH($Q$10:$Q$101,I176), $Q$10:$Q$101)</f>
        <v>Conceição</v>
      </c>
    </row>
    <row r="177" spans="1:13" x14ac:dyDescent="0.35">
      <c r="A177" t="s">
        <v>11</v>
      </c>
      <c r="B177" t="s">
        <v>939</v>
      </c>
      <c r="C177" t="s">
        <v>310</v>
      </c>
      <c r="D177">
        <v>17850000</v>
      </c>
      <c r="E177">
        <v>537</v>
      </c>
      <c r="F177">
        <v>4</v>
      </c>
      <c r="H177">
        <v>6</v>
      </c>
      <c r="I177" t="s">
        <v>311</v>
      </c>
      <c r="J177">
        <v>-23.572037699999999</v>
      </c>
      <c r="K177">
        <v>-46.6747461</v>
      </c>
      <c r="L177" t="str">
        <f>LOOKUP(32767, SEARCH($Q$2:$Q$5,B177),$Q$2:$Q$5)</f>
        <v>Apartamento</v>
      </c>
      <c r="M177" t="str">
        <f>LOOKUP(2^15, SEARCH($Q$10:$Q$101,I177), $Q$10:$Q$101)</f>
        <v>Jardim América</v>
      </c>
    </row>
    <row r="178" spans="1:13" x14ac:dyDescent="0.35">
      <c r="A178" t="s">
        <v>11</v>
      </c>
      <c r="B178" t="s">
        <v>763</v>
      </c>
      <c r="C178" t="s">
        <v>312</v>
      </c>
      <c r="D178">
        <v>19500000</v>
      </c>
      <c r="E178">
        <v>423</v>
      </c>
      <c r="F178">
        <v>4</v>
      </c>
      <c r="H178">
        <v>6</v>
      </c>
      <c r="I178" t="s">
        <v>112</v>
      </c>
      <c r="J178">
        <v>-23.577301899999998</v>
      </c>
      <c r="K178">
        <v>-46.680227899999998</v>
      </c>
      <c r="L178" t="str">
        <f>LOOKUP(32767, SEARCH($Q$2:$Q$5,B178),$Q$2:$Q$5)</f>
        <v>Casa</v>
      </c>
      <c r="M178" t="str">
        <f>LOOKUP(2^15, SEARCH($Q$10:$Q$101,I178), $Q$10:$Q$101)</f>
        <v>Jardim Europa</v>
      </c>
    </row>
    <row r="179" spans="1:13" x14ac:dyDescent="0.35">
      <c r="A179" t="s">
        <v>11</v>
      </c>
      <c r="B179" t="s">
        <v>747</v>
      </c>
      <c r="C179" t="s">
        <v>313</v>
      </c>
      <c r="D179">
        <v>33000000</v>
      </c>
      <c r="E179">
        <v>0</v>
      </c>
      <c r="I179" t="s">
        <v>272</v>
      </c>
      <c r="J179">
        <v>-23.588879500000001</v>
      </c>
      <c r="K179">
        <v>-46.562012799999998</v>
      </c>
      <c r="L179" t="str">
        <f>LOOKUP(32767, SEARCH($Q$2:$Q$5,B179),$Q$2:$Q$5)</f>
        <v>Terreno</v>
      </c>
      <c r="M179" t="str">
        <f>LOOKUP(2^15, SEARCH($Q$10:$Q$101,I179), $Q$10:$Q$101)</f>
        <v>Vila Prudente</v>
      </c>
    </row>
    <row r="180" spans="1:13" x14ac:dyDescent="0.35">
      <c r="A180" t="s">
        <v>11</v>
      </c>
      <c r="B180" t="s">
        <v>764</v>
      </c>
      <c r="C180" t="s">
        <v>314</v>
      </c>
      <c r="D180">
        <v>20999956</v>
      </c>
      <c r="E180">
        <v>370</v>
      </c>
      <c r="F180">
        <v>3</v>
      </c>
      <c r="H180">
        <v>6</v>
      </c>
      <c r="I180" t="s">
        <v>315</v>
      </c>
      <c r="J180">
        <v>-23.5797402</v>
      </c>
      <c r="K180">
        <v>-46.654831100000003</v>
      </c>
      <c r="L180" t="str">
        <f>LOOKUP(32767, SEARCH($Q$2:$Q$5,B180),$Q$2:$Q$5)</f>
        <v>Apartamento</v>
      </c>
      <c r="M180" t="str">
        <f>LOOKUP(2^15, SEARCH($Q$10:$Q$101,I180), $Q$10:$Q$101)</f>
        <v>Paraíso</v>
      </c>
    </row>
    <row r="181" spans="1:13" x14ac:dyDescent="0.35">
      <c r="A181" t="s">
        <v>11</v>
      </c>
      <c r="B181" t="s">
        <v>765</v>
      </c>
      <c r="C181" t="s">
        <v>316</v>
      </c>
      <c r="D181">
        <v>22000000</v>
      </c>
      <c r="E181">
        <v>2594</v>
      </c>
      <c r="G181">
        <v>10</v>
      </c>
      <c r="H181">
        <v>35</v>
      </c>
      <c r="I181" t="s">
        <v>317</v>
      </c>
      <c r="J181">
        <v>-23.559488300000002</v>
      </c>
      <c r="K181">
        <v>-46.635220500000003</v>
      </c>
      <c r="L181" t="str">
        <f>LOOKUP(32767, SEARCH($Q$2:$Q$5,B181),$Q$2:$Q$5)</f>
        <v>Predio</v>
      </c>
      <c r="M181" t="str">
        <f>LOOKUP(2^15, SEARCH($Q$10:$Q$101,I181), $Q$10:$Q$101)</f>
        <v>Liberdade</v>
      </c>
    </row>
    <row r="182" spans="1:13" x14ac:dyDescent="0.35">
      <c r="A182" t="s">
        <v>11</v>
      </c>
      <c r="B182" t="s">
        <v>766</v>
      </c>
      <c r="C182" t="s">
        <v>318</v>
      </c>
      <c r="D182">
        <v>17300000</v>
      </c>
      <c r="E182">
        <v>479</v>
      </c>
      <c r="F182">
        <v>4</v>
      </c>
      <c r="H182">
        <v>5</v>
      </c>
      <c r="I182" t="s">
        <v>114</v>
      </c>
      <c r="J182">
        <v>-23.600432399999999</v>
      </c>
      <c r="K182">
        <v>-46.665461800000003</v>
      </c>
      <c r="L182" t="str">
        <f>LOOKUP(32767, SEARCH($Q$2:$Q$5,B182),$Q$2:$Q$5)</f>
        <v>Apartamento</v>
      </c>
      <c r="M182" t="str">
        <f>LOOKUP(2^15, SEARCH($Q$10:$Q$101,I182), $Q$10:$Q$101)</f>
        <v>Indianópolis</v>
      </c>
    </row>
    <row r="183" spans="1:13" x14ac:dyDescent="0.35">
      <c r="A183" t="s">
        <v>11</v>
      </c>
      <c r="B183" t="s">
        <v>767</v>
      </c>
      <c r="C183" t="s">
        <v>319</v>
      </c>
      <c r="D183">
        <v>17000000</v>
      </c>
      <c r="E183">
        <v>4314</v>
      </c>
      <c r="I183" t="s">
        <v>1050</v>
      </c>
      <c r="J183">
        <v>-23.558720699999999</v>
      </c>
      <c r="K183">
        <v>-46.616921499999997</v>
      </c>
      <c r="L183" t="str">
        <f>LOOKUP(32767, SEARCH($Q$2:$Q$5,B183),$Q$2:$Q$5)</f>
        <v>Terreno</v>
      </c>
      <c r="M183" t="str">
        <f>LOOKUP(2^15, SEARCH($Q$10:$Q$101,I183), $Q$10:$Q$101)</f>
        <v>Cambuci</v>
      </c>
    </row>
    <row r="184" spans="1:13" x14ac:dyDescent="0.35">
      <c r="A184" t="s">
        <v>11</v>
      </c>
      <c r="B184" t="s">
        <v>767</v>
      </c>
      <c r="C184" t="s">
        <v>320</v>
      </c>
      <c r="D184">
        <v>17000000</v>
      </c>
      <c r="E184">
        <v>4314</v>
      </c>
      <c r="I184" t="s">
        <v>1050</v>
      </c>
      <c r="J184">
        <v>-23.558720699999999</v>
      </c>
      <c r="K184">
        <v>-46.616921499999997</v>
      </c>
      <c r="L184" t="str">
        <f>LOOKUP(32767, SEARCH($Q$2:$Q$5,B184),$Q$2:$Q$5)</f>
        <v>Terreno</v>
      </c>
      <c r="M184" t="str">
        <f>LOOKUP(2^15, SEARCH($Q$10:$Q$101,I184), $Q$10:$Q$101)</f>
        <v>Cambuci</v>
      </c>
    </row>
    <row r="185" spans="1:13" x14ac:dyDescent="0.35">
      <c r="A185" t="s">
        <v>11</v>
      </c>
      <c r="B185" t="s">
        <v>768</v>
      </c>
      <c r="C185" t="s">
        <v>321</v>
      </c>
      <c r="D185">
        <v>15900000</v>
      </c>
      <c r="E185">
        <v>289</v>
      </c>
      <c r="F185">
        <v>3</v>
      </c>
      <c r="H185">
        <v>3</v>
      </c>
      <c r="I185" s="1" t="s">
        <v>322</v>
      </c>
      <c r="J185">
        <v>-23.581351399999999</v>
      </c>
      <c r="K185">
        <v>-46.677389900000001</v>
      </c>
      <c r="L185" t="str">
        <f>LOOKUP(32767, SEARCH($Q$2:$Q$5,B185),$Q$2:$Q$5)</f>
        <v>Apartamento</v>
      </c>
      <c r="M185" t="str">
        <f>LOOKUP(2^15, SEARCH($Q$10:$Q$101,I185), $Q$10:$Q$101)</f>
        <v>Itaim Bibi</v>
      </c>
    </row>
    <row r="186" spans="1:13" x14ac:dyDescent="0.35">
      <c r="A186" t="s">
        <v>11</v>
      </c>
      <c r="B186" t="s">
        <v>769</v>
      </c>
      <c r="C186" t="s">
        <v>323</v>
      </c>
      <c r="D186">
        <v>35000000</v>
      </c>
      <c r="E186">
        <v>8944</v>
      </c>
      <c r="H186">
        <v>150</v>
      </c>
      <c r="I186" s="1" t="s">
        <v>324</v>
      </c>
      <c r="J186">
        <v>-23.660657700000002</v>
      </c>
      <c r="K186">
        <v>-46.6951064</v>
      </c>
      <c r="L186" t="str">
        <f>LOOKUP(32767, SEARCH($Q$2:$Q$5,B186),$Q$2:$Q$5)</f>
        <v>Predio</v>
      </c>
      <c r="M186" t="str">
        <f>LOOKUP(2^15, SEARCH($Q$10:$Q$101,I186), $Q$10:$Q$101)</f>
        <v>Vila Sofia</v>
      </c>
    </row>
    <row r="187" spans="1:13" x14ac:dyDescent="0.35">
      <c r="A187" t="s">
        <v>11</v>
      </c>
      <c r="B187" t="s">
        <v>1029</v>
      </c>
      <c r="C187" t="s">
        <v>325</v>
      </c>
      <c r="D187">
        <v>16500000</v>
      </c>
      <c r="E187">
        <v>465</v>
      </c>
      <c r="F187">
        <v>4</v>
      </c>
      <c r="H187">
        <v>5</v>
      </c>
      <c r="I187" t="s">
        <v>1067</v>
      </c>
      <c r="J187">
        <v>-23.58278</v>
      </c>
      <c r="K187">
        <v>-46.687642099999998</v>
      </c>
      <c r="L187" t="str">
        <f>LOOKUP(32767, SEARCH($Q$2:$Q$5,B187),$Q$2:$Q$5)</f>
        <v>Apartamento</v>
      </c>
      <c r="M187" t="str">
        <f>LOOKUP(2^15, SEARCH($Q$10:$Q$101,I187), $Q$10:$Q$101)</f>
        <v>Jardim Paulistano</v>
      </c>
    </row>
    <row r="188" spans="1:13" x14ac:dyDescent="0.35">
      <c r="A188" t="s">
        <v>11</v>
      </c>
      <c r="B188" t="s">
        <v>746</v>
      </c>
      <c r="C188" t="s">
        <v>326</v>
      </c>
      <c r="D188">
        <v>29000000</v>
      </c>
      <c r="E188">
        <v>1333</v>
      </c>
      <c r="F188">
        <v>1</v>
      </c>
      <c r="H188">
        <v>30</v>
      </c>
      <c r="I188" t="s">
        <v>270</v>
      </c>
      <c r="J188">
        <v>-23.570627399999999</v>
      </c>
      <c r="K188">
        <v>-46.670569200000003</v>
      </c>
      <c r="L188" t="str">
        <f>LOOKUP(32767, SEARCH($Q$2:$Q$5,B188),$Q$2:$Q$5)</f>
        <v>Casa</v>
      </c>
      <c r="M188" t="str">
        <f>LOOKUP(2^15, SEARCH($Q$10:$Q$101,I188), $Q$10:$Q$101)</f>
        <v>Jardim América</v>
      </c>
    </row>
    <row r="189" spans="1:13" x14ac:dyDescent="0.35">
      <c r="A189" t="s">
        <v>11</v>
      </c>
      <c r="B189" t="s">
        <v>770</v>
      </c>
      <c r="C189" t="s">
        <v>327</v>
      </c>
      <c r="D189">
        <v>17800000</v>
      </c>
      <c r="E189">
        <v>332</v>
      </c>
      <c r="F189">
        <v>4</v>
      </c>
      <c r="H189">
        <v>5</v>
      </c>
      <c r="I189" t="s">
        <v>328</v>
      </c>
      <c r="J189">
        <v>-23.582350900000002</v>
      </c>
      <c r="K189">
        <v>-46.652762600000003</v>
      </c>
      <c r="L189" t="str">
        <f>LOOKUP(32767, SEARCH($Q$2:$Q$5,B189),$Q$2:$Q$5)</f>
        <v>Apartamento</v>
      </c>
      <c r="M189" t="str">
        <f>LOOKUP(2^15, SEARCH($Q$10:$Q$101,I189), $Q$10:$Q$101)</f>
        <v>Ibirapuera</v>
      </c>
    </row>
    <row r="190" spans="1:13" x14ac:dyDescent="0.35">
      <c r="A190" t="s">
        <v>11</v>
      </c>
      <c r="B190" t="s">
        <v>771</v>
      </c>
      <c r="C190" t="s">
        <v>329</v>
      </c>
      <c r="D190">
        <v>24000000</v>
      </c>
      <c r="E190">
        <v>2361</v>
      </c>
      <c r="G190">
        <v>28</v>
      </c>
      <c r="H190">
        <v>51</v>
      </c>
      <c r="I190" t="s">
        <v>55</v>
      </c>
      <c r="J190">
        <v>-23.586960900000001</v>
      </c>
      <c r="K190">
        <v>-46.634284899999997</v>
      </c>
      <c r="L190" t="str">
        <f>LOOKUP(32767, SEARCH($Q$2:$Q$5,B190),$Q$2:$Q$5)</f>
        <v>Predio</v>
      </c>
      <c r="M190" t="str">
        <f>LOOKUP(2^15, SEARCH($Q$10:$Q$101,I190), $Q$10:$Q$101)</f>
        <v>Vila Mariana</v>
      </c>
    </row>
    <row r="191" spans="1:13" x14ac:dyDescent="0.35">
      <c r="A191" t="s">
        <v>11</v>
      </c>
      <c r="B191" t="s">
        <v>772</v>
      </c>
      <c r="C191" t="s">
        <v>330</v>
      </c>
      <c r="D191">
        <v>15000000</v>
      </c>
      <c r="E191">
        <v>365</v>
      </c>
      <c r="F191">
        <v>4</v>
      </c>
      <c r="H191">
        <v>2</v>
      </c>
      <c r="I191" t="s">
        <v>331</v>
      </c>
      <c r="J191">
        <v>-23.575887099999999</v>
      </c>
      <c r="K191">
        <v>-46.686346299999997</v>
      </c>
      <c r="L191" t="str">
        <f>LOOKUP(32767, SEARCH($Q$2:$Q$5,B191),$Q$2:$Q$5)</f>
        <v>Casa</v>
      </c>
      <c r="M191" t="str">
        <f>LOOKUP(2^15, SEARCH($Q$10:$Q$101,I191), $Q$10:$Q$101)</f>
        <v>Jardim Europa</v>
      </c>
    </row>
    <row r="192" spans="1:13" x14ac:dyDescent="0.35">
      <c r="A192" t="s">
        <v>11</v>
      </c>
      <c r="B192" t="s">
        <v>773</v>
      </c>
      <c r="C192" t="s">
        <v>332</v>
      </c>
      <c r="D192">
        <v>19850000</v>
      </c>
      <c r="E192">
        <v>383</v>
      </c>
      <c r="F192">
        <v>4</v>
      </c>
      <c r="H192">
        <v>4</v>
      </c>
      <c r="I192" t="s">
        <v>333</v>
      </c>
      <c r="J192">
        <v>-23.587470700000001</v>
      </c>
      <c r="K192">
        <v>-46.673737799999998</v>
      </c>
      <c r="L192" t="str">
        <f>LOOKUP(32767, SEARCH($Q$2:$Q$5,B192),$Q$2:$Q$5)</f>
        <v>Apartamento</v>
      </c>
      <c r="M192" t="str">
        <f>LOOKUP(2^15, SEARCH($Q$10:$Q$101,I192), $Q$10:$Q$101)</f>
        <v>Itaim Bibi</v>
      </c>
    </row>
    <row r="193" spans="1:13" x14ac:dyDescent="0.35">
      <c r="A193" t="s">
        <v>11</v>
      </c>
      <c r="B193" t="s">
        <v>774</v>
      </c>
      <c r="C193" t="s">
        <v>334</v>
      </c>
      <c r="D193">
        <v>44900000</v>
      </c>
      <c r="E193">
        <v>923</v>
      </c>
      <c r="F193">
        <v>5</v>
      </c>
      <c r="H193">
        <v>7</v>
      </c>
      <c r="I193" t="s">
        <v>66</v>
      </c>
      <c r="J193">
        <v>-23.590965099999998</v>
      </c>
      <c r="K193">
        <v>-46.670355299999997</v>
      </c>
      <c r="L193" t="str">
        <f>LOOKUP(32767, SEARCH($Q$2:$Q$5,B193),$Q$2:$Q$5)</f>
        <v>Apartamento</v>
      </c>
      <c r="M193" t="str">
        <f>LOOKUP(2^15, SEARCH($Q$10:$Q$101,I193), $Q$10:$Q$101)</f>
        <v>Conceição</v>
      </c>
    </row>
    <row r="194" spans="1:13" x14ac:dyDescent="0.35">
      <c r="A194" t="s">
        <v>11</v>
      </c>
      <c r="B194" t="s">
        <v>775</v>
      </c>
      <c r="C194" t="s">
        <v>335</v>
      </c>
      <c r="D194">
        <v>27000000</v>
      </c>
      <c r="E194">
        <v>9313</v>
      </c>
      <c r="H194">
        <v>0</v>
      </c>
      <c r="I194" t="s">
        <v>54</v>
      </c>
      <c r="J194">
        <v>-23.5300388</v>
      </c>
      <c r="K194">
        <v>-46.613574499999999</v>
      </c>
      <c r="L194" t="str">
        <f>LOOKUP(32767, SEARCH($Q$2:$Q$5,B194),$Q$2:$Q$5)</f>
        <v>Predio</v>
      </c>
      <c r="M194" t="str">
        <f>LOOKUP(2^15, SEARCH($Q$10:$Q$101,I194), $Q$10:$Q$101)</f>
        <v>Brás</v>
      </c>
    </row>
    <row r="195" spans="1:13" x14ac:dyDescent="0.35">
      <c r="A195" t="s">
        <v>11</v>
      </c>
      <c r="B195" t="s">
        <v>776</v>
      </c>
      <c r="C195" t="s">
        <v>336</v>
      </c>
      <c r="D195">
        <v>23000000</v>
      </c>
      <c r="E195">
        <v>2200</v>
      </c>
      <c r="F195">
        <v>6</v>
      </c>
      <c r="H195">
        <v>12</v>
      </c>
      <c r="I195" t="s">
        <v>337</v>
      </c>
      <c r="J195">
        <v>-23.6208241</v>
      </c>
      <c r="K195">
        <v>-46.707183499999999</v>
      </c>
      <c r="L195" t="str">
        <f>LOOKUP(32767, SEARCH($Q$2:$Q$5,B195),$Q$2:$Q$5)</f>
        <v>Casa</v>
      </c>
      <c r="M195" t="str">
        <f>LOOKUP(2^15, SEARCH($Q$10:$Q$101,I195), $Q$10:$Q$101)</f>
        <v>Morumbi</v>
      </c>
    </row>
    <row r="196" spans="1:13" x14ac:dyDescent="0.35">
      <c r="A196" t="s">
        <v>11</v>
      </c>
      <c r="B196" t="s">
        <v>940</v>
      </c>
      <c r="C196" t="s">
        <v>338</v>
      </c>
      <c r="D196">
        <v>20590000</v>
      </c>
      <c r="E196">
        <v>566</v>
      </c>
      <c r="F196">
        <v>3</v>
      </c>
      <c r="H196">
        <v>9</v>
      </c>
      <c r="I196" t="s">
        <v>339</v>
      </c>
      <c r="J196">
        <v>-23.592339599999999</v>
      </c>
      <c r="K196">
        <v>-46.671773999999999</v>
      </c>
      <c r="L196" t="str">
        <f>LOOKUP(32767, SEARCH($Q$2:$Q$5,B196),$Q$2:$Q$5)</f>
        <v>Apartamento</v>
      </c>
      <c r="M196" t="str">
        <f>LOOKUP(2^15, SEARCH($Q$10:$Q$101,I196), $Q$10:$Q$101)</f>
        <v>Ibirapuera</v>
      </c>
    </row>
    <row r="197" spans="1:13" x14ac:dyDescent="0.35">
      <c r="A197" t="s">
        <v>11</v>
      </c>
      <c r="B197" t="s">
        <v>1030</v>
      </c>
      <c r="C197" t="s">
        <v>340</v>
      </c>
      <c r="D197">
        <v>30000000</v>
      </c>
      <c r="E197">
        <v>2137</v>
      </c>
      <c r="G197">
        <v>10</v>
      </c>
      <c r="H197">
        <v>40</v>
      </c>
      <c r="I197" t="s">
        <v>341</v>
      </c>
      <c r="J197">
        <v>-23.6420776</v>
      </c>
      <c r="K197">
        <v>-46.6985934</v>
      </c>
      <c r="L197" t="str">
        <f>LOOKUP(32767, SEARCH($Q$2:$Q$5,B197),$Q$2:$Q$5)</f>
        <v>Predio</v>
      </c>
      <c r="M197" t="str">
        <f>LOOKUP(2^15, SEARCH($Q$10:$Q$101,I197), $Q$10:$Q$101)</f>
        <v>Alto da Boa Vista</v>
      </c>
    </row>
    <row r="198" spans="1:13" x14ac:dyDescent="0.35">
      <c r="A198" t="s">
        <v>11</v>
      </c>
      <c r="B198" t="s">
        <v>777</v>
      </c>
      <c r="C198" t="s">
        <v>342</v>
      </c>
      <c r="D198">
        <v>15000000</v>
      </c>
      <c r="E198">
        <v>500</v>
      </c>
      <c r="F198">
        <v>4</v>
      </c>
      <c r="H198">
        <v>8</v>
      </c>
      <c r="I198" t="s">
        <v>343</v>
      </c>
      <c r="J198">
        <v>-23.644033</v>
      </c>
      <c r="K198">
        <v>-46.684240600000003</v>
      </c>
      <c r="L198" t="str">
        <f>LOOKUP(32767, SEARCH($Q$2:$Q$5,B198),$Q$2:$Q$5)</f>
        <v>Casa</v>
      </c>
      <c r="M198" t="str">
        <f>LOOKUP(2^15, SEARCH($Q$10:$Q$101,I198), $Q$10:$Q$101)</f>
        <v>Chácara Flora</v>
      </c>
    </row>
    <row r="199" spans="1:13" x14ac:dyDescent="0.35">
      <c r="A199" t="s">
        <v>11</v>
      </c>
      <c r="B199" t="s">
        <v>778</v>
      </c>
      <c r="C199" t="s">
        <v>344</v>
      </c>
      <c r="D199">
        <v>38430000</v>
      </c>
      <c r="E199">
        <v>542</v>
      </c>
      <c r="F199">
        <v>1</v>
      </c>
      <c r="H199">
        <v>8</v>
      </c>
      <c r="I199" t="s">
        <v>203</v>
      </c>
      <c r="J199">
        <v>-23.583747599999999</v>
      </c>
      <c r="K199">
        <v>-46.678074299999999</v>
      </c>
      <c r="L199" t="str">
        <f>LOOKUP(32767, SEARCH($Q$2:$Q$5,B199),$Q$2:$Q$5)</f>
        <v>Apartamento</v>
      </c>
      <c r="M199" t="str">
        <f>LOOKUP(2^15, SEARCH($Q$10:$Q$101,I199), $Q$10:$Q$101)</f>
        <v>Itaim Bibi</v>
      </c>
    </row>
    <row r="200" spans="1:13" x14ac:dyDescent="0.35">
      <c r="A200" t="s">
        <v>11</v>
      </c>
      <c r="B200" t="s">
        <v>718</v>
      </c>
      <c r="C200" t="s">
        <v>345</v>
      </c>
      <c r="D200">
        <v>20709000</v>
      </c>
      <c r="E200">
        <v>2442</v>
      </c>
      <c r="H200">
        <v>0</v>
      </c>
      <c r="I200" t="s">
        <v>202</v>
      </c>
      <c r="J200">
        <v>-23.618561199999998</v>
      </c>
      <c r="K200">
        <v>-46.7335025</v>
      </c>
      <c r="L200" t="str">
        <f>LOOKUP(32767, SEARCH($Q$2:$Q$5,B200),$Q$2:$Q$5)</f>
        <v>Terreno</v>
      </c>
      <c r="M200" t="str">
        <f>LOOKUP(2^15, SEARCH($Q$10:$Q$101,I200), $Q$10:$Q$101)</f>
        <v>Vila Suzana</v>
      </c>
    </row>
    <row r="201" spans="1:13" x14ac:dyDescent="0.35">
      <c r="A201" t="s">
        <v>11</v>
      </c>
      <c r="B201" t="s">
        <v>1031</v>
      </c>
      <c r="C201" t="s">
        <v>346</v>
      </c>
      <c r="D201">
        <v>85000000</v>
      </c>
      <c r="E201">
        <v>4465</v>
      </c>
      <c r="G201">
        <v>46</v>
      </c>
      <c r="H201">
        <v>15</v>
      </c>
      <c r="I201" s="1" t="s">
        <v>347</v>
      </c>
      <c r="J201">
        <v>-23.554279999999999</v>
      </c>
      <c r="K201">
        <v>-46.6542283</v>
      </c>
      <c r="L201" t="str">
        <f>LOOKUP(32767, SEARCH($Q$2:$Q$5,B201),$Q$2:$Q$5)</f>
        <v>Predio</v>
      </c>
      <c r="M201" t="str">
        <f>LOOKUP(2^15, SEARCH($Q$10:$Q$101,I201), $Q$10:$Q$101)</f>
        <v>Bela Vista</v>
      </c>
    </row>
    <row r="202" spans="1:13" x14ac:dyDescent="0.35">
      <c r="A202" t="s">
        <v>11</v>
      </c>
      <c r="B202" t="s">
        <v>1032</v>
      </c>
      <c r="C202" t="s">
        <v>348</v>
      </c>
      <c r="D202">
        <v>15000000</v>
      </c>
      <c r="E202">
        <v>500</v>
      </c>
      <c r="F202">
        <v>4</v>
      </c>
      <c r="H202">
        <v>10</v>
      </c>
      <c r="I202" s="1" t="s">
        <v>1114</v>
      </c>
      <c r="J202">
        <v>-23.643214499999999</v>
      </c>
      <c r="K202">
        <v>-46.686935800000001</v>
      </c>
      <c r="L202" t="str">
        <f>LOOKUP(32767, SEARCH($Q$2:$Q$5,B202),$Q$2:$Q$5)</f>
        <v>Casa</v>
      </c>
      <c r="M202" t="str">
        <f>LOOKUP(2^15, SEARCH($Q$10:$Q$101,I202), $Q$10:$Q$101)</f>
        <v>Alto da Boa Vista</v>
      </c>
    </row>
    <row r="203" spans="1:13" x14ac:dyDescent="0.35">
      <c r="A203" t="s">
        <v>11</v>
      </c>
      <c r="B203" t="s">
        <v>914</v>
      </c>
      <c r="C203" t="s">
        <v>349</v>
      </c>
      <c r="D203">
        <v>19995000</v>
      </c>
      <c r="E203">
        <v>750</v>
      </c>
      <c r="F203">
        <v>4</v>
      </c>
      <c r="H203">
        <v>5</v>
      </c>
      <c r="I203" t="s">
        <v>350</v>
      </c>
      <c r="J203">
        <v>-23.577444199999999</v>
      </c>
      <c r="K203">
        <v>-46.6782325</v>
      </c>
      <c r="L203" t="str">
        <f>LOOKUP(32767, SEARCH($Q$2:$Q$5,B203),$Q$2:$Q$5)</f>
        <v>Casa</v>
      </c>
      <c r="M203" t="str">
        <f>LOOKUP(2^15, SEARCH($Q$10:$Q$101,I203), $Q$10:$Q$101)</f>
        <v>Jardim Europa</v>
      </c>
    </row>
    <row r="204" spans="1:13" x14ac:dyDescent="0.35">
      <c r="A204" t="s">
        <v>11</v>
      </c>
      <c r="B204" t="s">
        <v>941</v>
      </c>
      <c r="C204" t="s">
        <v>351</v>
      </c>
      <c r="D204">
        <v>15000000</v>
      </c>
      <c r="E204">
        <v>445</v>
      </c>
      <c r="F204">
        <v>4</v>
      </c>
      <c r="H204">
        <v>4</v>
      </c>
      <c r="I204" t="s">
        <v>180</v>
      </c>
      <c r="J204">
        <v>-23.5693707</v>
      </c>
      <c r="K204">
        <v>-46.671978199999998</v>
      </c>
      <c r="L204" t="str">
        <f>LOOKUP(32767, SEARCH($Q$2:$Q$5,B204),$Q$2:$Q$5)</f>
        <v>Apartamento</v>
      </c>
      <c r="M204" t="str">
        <f>LOOKUP(2^15, SEARCH($Q$10:$Q$101,I204), $Q$10:$Q$101)</f>
        <v>Jardim América</v>
      </c>
    </row>
    <row r="205" spans="1:13" x14ac:dyDescent="0.35">
      <c r="A205" t="s">
        <v>11</v>
      </c>
      <c r="B205" t="s">
        <v>779</v>
      </c>
      <c r="C205" t="s">
        <v>352</v>
      </c>
      <c r="D205">
        <v>34999980</v>
      </c>
      <c r="E205">
        <v>540</v>
      </c>
      <c r="F205">
        <v>4</v>
      </c>
      <c r="H205">
        <v>6</v>
      </c>
      <c r="I205" t="s">
        <v>73</v>
      </c>
      <c r="J205">
        <v>-23.5796022</v>
      </c>
      <c r="K205">
        <v>-46.6540143</v>
      </c>
      <c r="L205" t="str">
        <f>LOOKUP(32767, SEARCH($Q$2:$Q$5,B205),$Q$2:$Q$5)</f>
        <v>Apartamento</v>
      </c>
      <c r="M205" t="str">
        <f>LOOKUP(2^15, SEARCH($Q$10:$Q$101,I205), $Q$10:$Q$101)</f>
        <v>Paraíso</v>
      </c>
    </row>
    <row r="206" spans="1:13" x14ac:dyDescent="0.35">
      <c r="A206" t="s">
        <v>11</v>
      </c>
      <c r="B206" t="s">
        <v>780</v>
      </c>
      <c r="C206" t="s">
        <v>353</v>
      </c>
      <c r="D206">
        <v>17000000</v>
      </c>
      <c r="E206">
        <v>650</v>
      </c>
      <c r="G206">
        <v>6</v>
      </c>
      <c r="H206">
        <v>42</v>
      </c>
      <c r="I206" t="s">
        <v>219</v>
      </c>
      <c r="J206">
        <v>-23.5891837</v>
      </c>
      <c r="K206">
        <v>-46.695847399999998</v>
      </c>
      <c r="L206" t="str">
        <f>LOOKUP(32767, SEARCH($Q$2:$Q$5,B206),$Q$2:$Q$5)</f>
        <v>Predio</v>
      </c>
      <c r="M206" t="str">
        <f>LOOKUP(2^15, SEARCH($Q$10:$Q$101,I206), $Q$10:$Q$101)</f>
        <v>Cidade Jardim</v>
      </c>
    </row>
    <row r="207" spans="1:13" x14ac:dyDescent="0.35">
      <c r="A207" t="s">
        <v>11</v>
      </c>
      <c r="B207" t="s">
        <v>1033</v>
      </c>
      <c r="C207" t="s">
        <v>354</v>
      </c>
      <c r="D207">
        <v>17438000</v>
      </c>
      <c r="E207">
        <v>628</v>
      </c>
      <c r="F207">
        <v>4</v>
      </c>
      <c r="H207">
        <v>4</v>
      </c>
      <c r="I207" t="s">
        <v>1072</v>
      </c>
      <c r="J207">
        <v>-23.573522100000002</v>
      </c>
      <c r="K207">
        <v>-46.693453400000003</v>
      </c>
      <c r="L207" t="str">
        <f>LOOKUP(32767, SEARCH($Q$2:$Q$5,B207),$Q$2:$Q$5)</f>
        <v>Casa</v>
      </c>
      <c r="M207" t="str">
        <f>LOOKUP(2^15, SEARCH($Q$10:$Q$101,I207), $Q$10:$Q$101)</f>
        <v>Jardim Paulistano</v>
      </c>
    </row>
    <row r="208" spans="1:13" x14ac:dyDescent="0.35">
      <c r="A208" t="s">
        <v>11</v>
      </c>
      <c r="B208" t="s">
        <v>781</v>
      </c>
      <c r="C208" t="s">
        <v>355</v>
      </c>
      <c r="D208">
        <v>20000000</v>
      </c>
      <c r="E208">
        <v>425</v>
      </c>
      <c r="F208">
        <v>8</v>
      </c>
      <c r="H208">
        <v>4</v>
      </c>
      <c r="I208" t="s">
        <v>356</v>
      </c>
      <c r="J208">
        <v>-23.589084499999998</v>
      </c>
      <c r="K208">
        <v>-46.668465099999999</v>
      </c>
      <c r="L208" t="str">
        <f>LOOKUP(32767, SEARCH($Q$2:$Q$5,B208),$Q$2:$Q$5)</f>
        <v>Casa</v>
      </c>
      <c r="M208" t="str">
        <f>LOOKUP(2^15, SEARCH($Q$10:$Q$101,I208), $Q$10:$Q$101)</f>
        <v>Conceição</v>
      </c>
    </row>
    <row r="209" spans="1:13" x14ac:dyDescent="0.35">
      <c r="A209" t="s">
        <v>11</v>
      </c>
      <c r="B209" t="s">
        <v>782</v>
      </c>
      <c r="C209" t="s">
        <v>357</v>
      </c>
      <c r="D209">
        <v>57000000</v>
      </c>
      <c r="E209">
        <v>850</v>
      </c>
      <c r="F209">
        <v>4</v>
      </c>
      <c r="H209">
        <v>11</v>
      </c>
      <c r="I209" t="s">
        <v>358</v>
      </c>
      <c r="J209">
        <v>-23.583025599999999</v>
      </c>
      <c r="K209">
        <v>-46.688243399999998</v>
      </c>
      <c r="L209" t="str">
        <f>LOOKUP(32767, SEARCH($Q$2:$Q$5,B209),$Q$2:$Q$5)</f>
        <v>Apartamento</v>
      </c>
      <c r="M209" t="str">
        <f>LOOKUP(2^15, SEARCH($Q$10:$Q$101,I209), $Q$10:$Q$101)</f>
        <v>Jardim Europa</v>
      </c>
    </row>
    <row r="210" spans="1:13" x14ac:dyDescent="0.35">
      <c r="A210" t="s">
        <v>11</v>
      </c>
      <c r="B210" t="s">
        <v>783</v>
      </c>
      <c r="C210" t="s">
        <v>359</v>
      </c>
      <c r="D210">
        <v>19800000</v>
      </c>
      <c r="E210">
        <v>2200</v>
      </c>
      <c r="G210">
        <v>9</v>
      </c>
      <c r="H210">
        <v>15</v>
      </c>
      <c r="I210" t="s">
        <v>360</v>
      </c>
      <c r="J210">
        <v>-23.639149499999998</v>
      </c>
      <c r="K210">
        <v>-46.689346200000003</v>
      </c>
      <c r="L210" t="str">
        <f>LOOKUP(32767, SEARCH($Q$2:$Q$5,B210),$Q$2:$Q$5)</f>
        <v>Predio</v>
      </c>
      <c r="M210" t="str">
        <f>LOOKUP(2^15, SEARCH($Q$10:$Q$101,I210), $Q$10:$Q$101)</f>
        <v>Chácara Santo Antônio</v>
      </c>
    </row>
    <row r="211" spans="1:13" x14ac:dyDescent="0.35">
      <c r="A211" t="s">
        <v>11</v>
      </c>
      <c r="B211" t="s">
        <v>784</v>
      </c>
      <c r="C211" t="s">
        <v>361</v>
      </c>
      <c r="D211">
        <v>26000000</v>
      </c>
      <c r="E211">
        <v>2600</v>
      </c>
      <c r="I211" s="1" t="s">
        <v>1094</v>
      </c>
      <c r="J211">
        <v>-23.598315599999999</v>
      </c>
      <c r="K211">
        <v>-46.643962600000002</v>
      </c>
      <c r="L211" t="str">
        <f>LOOKUP(32767, SEARCH($Q$2:$Q$5,B211),$Q$2:$Q$5)</f>
        <v>Predio</v>
      </c>
      <c r="M211" t="str">
        <f>LOOKUP(2^15, SEARCH($Q$10:$Q$101,I211), $Q$10:$Q$101)</f>
        <v>Vila Clementina</v>
      </c>
    </row>
    <row r="212" spans="1:13" x14ac:dyDescent="0.35">
      <c r="A212" t="s">
        <v>11</v>
      </c>
      <c r="B212" t="s">
        <v>785</v>
      </c>
      <c r="C212" t="s">
        <v>362</v>
      </c>
      <c r="D212">
        <v>40000000</v>
      </c>
      <c r="E212">
        <v>923</v>
      </c>
      <c r="F212">
        <v>5</v>
      </c>
      <c r="H212">
        <v>7</v>
      </c>
      <c r="I212" t="s">
        <v>153</v>
      </c>
      <c r="J212">
        <v>-23.590678199999999</v>
      </c>
      <c r="K212">
        <v>-46.670473399999999</v>
      </c>
      <c r="L212" t="str">
        <f>LOOKUP(32767, SEARCH($Q$2:$Q$5,B212),$Q$2:$Q$5)</f>
        <v>Apartamento</v>
      </c>
      <c r="M212" t="str">
        <f>LOOKUP(2^15, SEARCH($Q$10:$Q$101,I212), $Q$10:$Q$101)</f>
        <v>Conceição</v>
      </c>
    </row>
    <row r="213" spans="1:13" x14ac:dyDescent="0.35">
      <c r="A213" t="s">
        <v>11</v>
      </c>
      <c r="B213" t="s">
        <v>786</v>
      </c>
      <c r="C213" t="s">
        <v>363</v>
      </c>
      <c r="D213">
        <v>18000000</v>
      </c>
      <c r="E213">
        <v>500</v>
      </c>
      <c r="F213">
        <v>4</v>
      </c>
      <c r="H213">
        <v>7</v>
      </c>
      <c r="I213" t="s">
        <v>364</v>
      </c>
      <c r="J213">
        <v>-23.589204500000001</v>
      </c>
      <c r="K213">
        <v>-46.683172599999999</v>
      </c>
      <c r="L213" t="str">
        <f>LOOKUP(32767, SEARCH($Q$2:$Q$5,B213),$Q$2:$Q$5)</f>
        <v>Apartamento</v>
      </c>
      <c r="M213" t="str">
        <f>LOOKUP(2^15, SEARCH($Q$10:$Q$101,I213), $Q$10:$Q$101)</f>
        <v>Itaim Bibi</v>
      </c>
    </row>
    <row r="214" spans="1:13" x14ac:dyDescent="0.35">
      <c r="A214" t="s">
        <v>11</v>
      </c>
      <c r="B214" t="s">
        <v>1026</v>
      </c>
      <c r="C214" t="s">
        <v>365</v>
      </c>
      <c r="D214">
        <v>37500000</v>
      </c>
      <c r="E214">
        <v>584</v>
      </c>
      <c r="F214">
        <v>5</v>
      </c>
      <c r="H214">
        <v>6</v>
      </c>
      <c r="I214" t="s">
        <v>1071</v>
      </c>
      <c r="J214">
        <v>-23.583889599999999</v>
      </c>
      <c r="K214">
        <v>-46.687852399999997</v>
      </c>
      <c r="L214" t="str">
        <f>LOOKUP(32767, SEARCH($Q$2:$Q$5,B214),$Q$2:$Q$5)</f>
        <v>Apartamento</v>
      </c>
      <c r="M214" t="str">
        <f>LOOKUP(2^15, SEARCH($Q$10:$Q$101,I214), $Q$10:$Q$101)</f>
        <v>Jardim Paulistano</v>
      </c>
    </row>
    <row r="215" spans="1:13" x14ac:dyDescent="0.35">
      <c r="A215" t="s">
        <v>11</v>
      </c>
      <c r="B215" t="s">
        <v>787</v>
      </c>
      <c r="C215" t="s">
        <v>366</v>
      </c>
      <c r="D215">
        <v>15000000</v>
      </c>
      <c r="E215">
        <v>447</v>
      </c>
      <c r="F215">
        <v>3</v>
      </c>
      <c r="H215">
        <v>6</v>
      </c>
      <c r="I215" t="s">
        <v>180</v>
      </c>
      <c r="J215">
        <v>-23.5693707</v>
      </c>
      <c r="K215">
        <v>-46.671978199999998</v>
      </c>
      <c r="L215" t="str">
        <f>LOOKUP(32767, SEARCH($Q$2:$Q$5,B215),$Q$2:$Q$5)</f>
        <v>Casa</v>
      </c>
      <c r="M215" t="str">
        <f>LOOKUP(2^15, SEARCH($Q$10:$Q$101,I215), $Q$10:$Q$101)</f>
        <v>Jardim América</v>
      </c>
    </row>
    <row r="216" spans="1:13" x14ac:dyDescent="0.35">
      <c r="A216" t="s">
        <v>11</v>
      </c>
      <c r="B216" t="s">
        <v>788</v>
      </c>
      <c r="C216" t="s">
        <v>367</v>
      </c>
      <c r="D216">
        <v>34000000</v>
      </c>
      <c r="E216">
        <v>754</v>
      </c>
      <c r="F216">
        <v>4</v>
      </c>
      <c r="H216">
        <v>7</v>
      </c>
      <c r="I216" t="s">
        <v>368</v>
      </c>
      <c r="J216">
        <v>-23.599074999999999</v>
      </c>
      <c r="K216">
        <v>-46.698872000000001</v>
      </c>
      <c r="L216" t="str">
        <f>LOOKUP(32767, SEARCH($Q$2:$Q$5,B216),$Q$2:$Q$5)</f>
        <v>Apartamento</v>
      </c>
      <c r="M216" t="str">
        <f>LOOKUP(2^15, SEARCH($Q$10:$Q$101,I216), $Q$10:$Q$101)</f>
        <v>Cidade Jardim</v>
      </c>
    </row>
    <row r="217" spans="1:13" x14ac:dyDescent="0.35">
      <c r="A217" t="s">
        <v>11</v>
      </c>
      <c r="B217" t="s">
        <v>789</v>
      </c>
      <c r="C217" t="s">
        <v>369</v>
      </c>
      <c r="D217">
        <v>24900000</v>
      </c>
      <c r="E217">
        <v>632</v>
      </c>
      <c r="F217">
        <v>5</v>
      </c>
      <c r="H217">
        <v>7</v>
      </c>
      <c r="I217" t="s">
        <v>25</v>
      </c>
      <c r="J217">
        <v>-23.5795335</v>
      </c>
      <c r="K217">
        <v>-46.652537000000002</v>
      </c>
      <c r="L217" t="str">
        <f>LOOKUP(32767, SEARCH($Q$2:$Q$5,B217),$Q$2:$Q$5)</f>
        <v>Apartamento</v>
      </c>
      <c r="M217" t="str">
        <f>LOOKUP(2^15, SEARCH($Q$10:$Q$101,I217), $Q$10:$Q$101)</f>
        <v>Ibirapuera</v>
      </c>
    </row>
    <row r="218" spans="1:13" x14ac:dyDescent="0.35">
      <c r="A218" t="s">
        <v>11</v>
      </c>
      <c r="B218" t="s">
        <v>790</v>
      </c>
      <c r="C218" t="s">
        <v>370</v>
      </c>
      <c r="D218">
        <v>34999970</v>
      </c>
      <c r="E218">
        <v>540</v>
      </c>
      <c r="F218">
        <v>4</v>
      </c>
      <c r="H218">
        <v>6</v>
      </c>
      <c r="I218" t="s">
        <v>73</v>
      </c>
      <c r="J218">
        <v>-23.5796022</v>
      </c>
      <c r="K218">
        <v>-46.6540143</v>
      </c>
      <c r="L218" t="str">
        <f>LOOKUP(32767, SEARCH($Q$2:$Q$5,B218),$Q$2:$Q$5)</f>
        <v>Apartamento</v>
      </c>
      <c r="M218" t="str">
        <f>LOOKUP(2^15, SEARCH($Q$10:$Q$101,I218), $Q$10:$Q$101)</f>
        <v>Paraíso</v>
      </c>
    </row>
    <row r="219" spans="1:13" x14ac:dyDescent="0.35">
      <c r="A219" t="s">
        <v>11</v>
      </c>
      <c r="B219" t="s">
        <v>938</v>
      </c>
      <c r="C219" t="s">
        <v>371</v>
      </c>
      <c r="D219">
        <v>18600000</v>
      </c>
      <c r="E219">
        <v>203</v>
      </c>
      <c r="F219">
        <v>3</v>
      </c>
      <c r="H219">
        <v>3</v>
      </c>
      <c r="I219" t="s">
        <v>300</v>
      </c>
      <c r="J219">
        <v>-23.600556699999999</v>
      </c>
      <c r="K219">
        <v>-46.674643600000003</v>
      </c>
      <c r="L219" t="str">
        <f>LOOKUP(32767, SEARCH($Q$2:$Q$5,B219),$Q$2:$Q$5)</f>
        <v>Apartamento</v>
      </c>
      <c r="M219" t="str">
        <f>LOOKUP(2^15, SEARCH($Q$10:$Q$101,I219), $Q$10:$Q$101)</f>
        <v>Itaim Bibi</v>
      </c>
    </row>
    <row r="220" spans="1:13" x14ac:dyDescent="0.35">
      <c r="A220" t="s">
        <v>11</v>
      </c>
      <c r="B220" t="s">
        <v>791</v>
      </c>
      <c r="C220" t="s">
        <v>372</v>
      </c>
      <c r="D220">
        <v>30000000</v>
      </c>
      <c r="E220">
        <v>850</v>
      </c>
      <c r="F220">
        <v>3</v>
      </c>
      <c r="H220">
        <v>10</v>
      </c>
      <c r="I220" t="s">
        <v>373</v>
      </c>
      <c r="J220">
        <v>-23.572540499999999</v>
      </c>
      <c r="K220">
        <v>-46.669666399999997</v>
      </c>
      <c r="L220" t="str">
        <f>LOOKUP(32767, SEARCH($Q$2:$Q$5,B220),$Q$2:$Q$5)</f>
        <v>Casa</v>
      </c>
      <c r="M220" t="str">
        <f>LOOKUP(2^15, SEARCH($Q$10:$Q$101,I220), $Q$10:$Q$101)</f>
        <v>Jardim América</v>
      </c>
    </row>
    <row r="221" spans="1:13" x14ac:dyDescent="0.35">
      <c r="A221" t="s">
        <v>11</v>
      </c>
      <c r="B221" t="s">
        <v>792</v>
      </c>
      <c r="C221" t="s">
        <v>374</v>
      </c>
      <c r="D221">
        <v>17950000</v>
      </c>
      <c r="E221">
        <v>332</v>
      </c>
      <c r="F221">
        <v>3</v>
      </c>
      <c r="H221">
        <v>5</v>
      </c>
      <c r="I221" t="s">
        <v>328</v>
      </c>
      <c r="J221">
        <v>-23.582350900000002</v>
      </c>
      <c r="K221">
        <v>-46.652762600000003</v>
      </c>
      <c r="L221" t="str">
        <f>LOOKUP(32767, SEARCH($Q$2:$Q$5,B221),$Q$2:$Q$5)</f>
        <v>Apartamento</v>
      </c>
      <c r="M221" t="str">
        <f>LOOKUP(2^15, SEARCH($Q$10:$Q$101,I221), $Q$10:$Q$101)</f>
        <v>Ibirapuera</v>
      </c>
    </row>
    <row r="222" spans="1:13" x14ac:dyDescent="0.35">
      <c r="A222" t="s">
        <v>11</v>
      </c>
      <c r="B222" t="s">
        <v>793</v>
      </c>
      <c r="C222" t="s">
        <v>375</v>
      </c>
      <c r="D222">
        <v>21000000</v>
      </c>
      <c r="E222">
        <v>2737</v>
      </c>
      <c r="G222">
        <v>11</v>
      </c>
      <c r="H222">
        <v>14</v>
      </c>
      <c r="I222" t="s">
        <v>376</v>
      </c>
      <c r="J222">
        <v>-23.5190734</v>
      </c>
      <c r="K222">
        <v>-46.6660453</v>
      </c>
      <c r="L222" t="str">
        <f>LOOKUP(32767, SEARCH($Q$2:$Q$5,B222),$Q$2:$Q$5)</f>
        <v>Predio</v>
      </c>
      <c r="M222" t="str">
        <f>LOOKUP(2^15, SEARCH($Q$10:$Q$101,I222), $Q$10:$Q$101)</f>
        <v>Barra Funda</v>
      </c>
    </row>
    <row r="223" spans="1:13" x14ac:dyDescent="0.35">
      <c r="A223" t="s">
        <v>11</v>
      </c>
      <c r="B223" t="s">
        <v>794</v>
      </c>
      <c r="C223" t="s">
        <v>377</v>
      </c>
      <c r="D223">
        <v>25000000</v>
      </c>
      <c r="E223">
        <v>520</v>
      </c>
      <c r="F223">
        <v>5</v>
      </c>
      <c r="H223">
        <v>7</v>
      </c>
      <c r="I223" t="s">
        <v>378</v>
      </c>
      <c r="J223">
        <v>-23.581715200000001</v>
      </c>
      <c r="K223">
        <v>-46.685295099999998</v>
      </c>
      <c r="L223" t="str">
        <f>LOOKUP(32767, SEARCH($Q$2:$Q$5,B223),$Q$2:$Q$5)</f>
        <v>Apartamento</v>
      </c>
      <c r="M223" t="str">
        <f>LOOKUP(2^15, SEARCH($Q$10:$Q$101,I223), $Q$10:$Q$101)</f>
        <v>Jardim Europa</v>
      </c>
    </row>
    <row r="224" spans="1:13" x14ac:dyDescent="0.35">
      <c r="A224" t="s">
        <v>11</v>
      </c>
      <c r="B224" t="s">
        <v>1023</v>
      </c>
      <c r="C224" t="s">
        <v>379</v>
      </c>
      <c r="D224">
        <v>22499980</v>
      </c>
      <c r="E224">
        <v>748</v>
      </c>
      <c r="F224">
        <v>4</v>
      </c>
      <c r="H224">
        <v>6</v>
      </c>
      <c r="I224" t="s">
        <v>1068</v>
      </c>
      <c r="J224">
        <v>-23.564226600000001</v>
      </c>
      <c r="K224">
        <v>-46.661860799999999</v>
      </c>
      <c r="L224" t="str">
        <f>LOOKUP(32767, SEARCH($Q$2:$Q$5,B224),$Q$2:$Q$5)</f>
        <v>Apartamento</v>
      </c>
      <c r="M224" t="str">
        <f>LOOKUP(2^15, SEARCH($Q$10:$Q$101,I224), $Q$10:$Q$101)</f>
        <v>Jardim Paulistano</v>
      </c>
    </row>
    <row r="225" spans="1:13" x14ac:dyDescent="0.35">
      <c r="A225" t="s">
        <v>11</v>
      </c>
      <c r="B225" t="s">
        <v>942</v>
      </c>
      <c r="C225" t="s">
        <v>380</v>
      </c>
      <c r="D225">
        <v>15200000</v>
      </c>
      <c r="E225">
        <v>380</v>
      </c>
      <c r="F225">
        <v>3</v>
      </c>
      <c r="H225">
        <v>4</v>
      </c>
      <c r="I225" t="s">
        <v>141</v>
      </c>
      <c r="J225">
        <v>-23.591782800000001</v>
      </c>
      <c r="K225">
        <v>-46.672733299999997</v>
      </c>
      <c r="L225" t="str">
        <f>LOOKUP(32767, SEARCH($Q$2:$Q$5,B225),$Q$2:$Q$5)</f>
        <v>Apartamento</v>
      </c>
      <c r="M225" t="str">
        <f>LOOKUP(2^15, SEARCH($Q$10:$Q$101,I225), $Q$10:$Q$101)</f>
        <v>Conceição</v>
      </c>
    </row>
    <row r="226" spans="1:13" x14ac:dyDescent="0.35">
      <c r="A226" t="s">
        <v>11</v>
      </c>
      <c r="B226" t="s">
        <v>795</v>
      </c>
      <c r="C226" t="s">
        <v>381</v>
      </c>
      <c r="D226">
        <v>24560000</v>
      </c>
      <c r="E226">
        <v>632</v>
      </c>
      <c r="F226">
        <v>4</v>
      </c>
      <c r="H226">
        <v>7</v>
      </c>
      <c r="I226" t="s">
        <v>382</v>
      </c>
      <c r="J226">
        <v>-23.579622799999999</v>
      </c>
      <c r="K226">
        <v>-46.653041600000002</v>
      </c>
      <c r="L226" t="str">
        <f>LOOKUP(32767, SEARCH($Q$2:$Q$5,B226),$Q$2:$Q$5)</f>
        <v>Apartamento</v>
      </c>
      <c r="M226" t="str">
        <f>LOOKUP(2^15, SEARCH($Q$10:$Q$101,I226), $Q$10:$Q$101)</f>
        <v>Paraíso</v>
      </c>
    </row>
    <row r="227" spans="1:13" x14ac:dyDescent="0.35">
      <c r="A227" t="s">
        <v>11</v>
      </c>
      <c r="B227" t="s">
        <v>796</v>
      </c>
      <c r="C227" t="s">
        <v>383</v>
      </c>
      <c r="D227">
        <v>99999989</v>
      </c>
      <c r="E227">
        <v>163</v>
      </c>
      <c r="F227">
        <v>3</v>
      </c>
      <c r="H227">
        <v>2</v>
      </c>
      <c r="I227" t="s">
        <v>384</v>
      </c>
      <c r="J227">
        <v>-23.537845799999999</v>
      </c>
      <c r="K227">
        <v>-46.655832500000002</v>
      </c>
      <c r="L227" t="str">
        <f>LOOKUP(32767, SEARCH($Q$2:$Q$5,B227),$Q$2:$Q$5)</f>
        <v>Apartamento</v>
      </c>
      <c r="M227" t="str">
        <f>LOOKUP(2^15, SEARCH($Q$10:$Q$101,I227), $Q$10:$Q$101)</f>
        <v>Higienópolis</v>
      </c>
    </row>
    <row r="228" spans="1:13" x14ac:dyDescent="0.35">
      <c r="A228" t="s">
        <v>11</v>
      </c>
      <c r="B228" t="s">
        <v>797</v>
      </c>
      <c r="C228" t="s">
        <v>385</v>
      </c>
      <c r="D228">
        <v>15000000</v>
      </c>
      <c r="E228">
        <v>1154</v>
      </c>
      <c r="G228">
        <v>3</v>
      </c>
      <c r="H228">
        <v>5</v>
      </c>
      <c r="I228" t="s">
        <v>144</v>
      </c>
      <c r="J228">
        <v>-23.5612548</v>
      </c>
      <c r="K228">
        <v>-46.683670900000003</v>
      </c>
      <c r="L228" t="str">
        <f>LOOKUP(32767, SEARCH($Q$2:$Q$5,B228),$Q$2:$Q$5)</f>
        <v>Predio</v>
      </c>
      <c r="M228" t="str">
        <f>LOOKUP(2^15, SEARCH($Q$10:$Q$101,I228), $Q$10:$Q$101)</f>
        <v>Pinheiros</v>
      </c>
    </row>
    <row r="229" spans="1:13" x14ac:dyDescent="0.35">
      <c r="A229" t="s">
        <v>11</v>
      </c>
      <c r="B229" t="s">
        <v>798</v>
      </c>
      <c r="C229" t="s">
        <v>386</v>
      </c>
      <c r="D229">
        <v>18000000</v>
      </c>
      <c r="E229">
        <v>469</v>
      </c>
      <c r="F229">
        <v>5</v>
      </c>
      <c r="H229">
        <v>6</v>
      </c>
      <c r="I229" t="s">
        <v>261</v>
      </c>
      <c r="J229">
        <v>-23.597089100000002</v>
      </c>
      <c r="K229">
        <v>-46.663329599999997</v>
      </c>
      <c r="L229" t="str">
        <f>LOOKUP(32767, SEARCH($Q$2:$Q$5,B229),$Q$2:$Q$5)</f>
        <v>Apartamento</v>
      </c>
      <c r="M229" t="str">
        <f>LOOKUP(2^15, SEARCH($Q$10:$Q$101,I229), $Q$10:$Q$101)</f>
        <v>Moema</v>
      </c>
    </row>
    <row r="230" spans="1:13" x14ac:dyDescent="0.35">
      <c r="A230" t="s">
        <v>11</v>
      </c>
      <c r="B230" t="s">
        <v>799</v>
      </c>
      <c r="C230" t="s">
        <v>387</v>
      </c>
      <c r="D230">
        <v>18000000</v>
      </c>
      <c r="E230">
        <v>485</v>
      </c>
      <c r="F230">
        <v>4</v>
      </c>
      <c r="H230">
        <v>5</v>
      </c>
      <c r="I230" t="s">
        <v>388</v>
      </c>
      <c r="J230">
        <v>-23.5824794</v>
      </c>
      <c r="K230">
        <v>-46.690346699999999</v>
      </c>
      <c r="L230" t="str">
        <f>LOOKUP(32767, SEARCH($Q$2:$Q$5,B230),$Q$2:$Q$5)</f>
        <v>Apartamento</v>
      </c>
      <c r="M230" t="str">
        <f>LOOKUP(2^15, SEARCH($Q$10:$Q$101,I230), $Q$10:$Q$101)</f>
        <v>Jardim Europa</v>
      </c>
    </row>
    <row r="231" spans="1:13" x14ac:dyDescent="0.35">
      <c r="A231" t="s">
        <v>11</v>
      </c>
      <c r="B231" t="s">
        <v>800</v>
      </c>
      <c r="C231" t="s">
        <v>389</v>
      </c>
      <c r="D231">
        <v>32500000</v>
      </c>
      <c r="E231">
        <v>753</v>
      </c>
      <c r="F231">
        <v>4</v>
      </c>
      <c r="H231">
        <v>7</v>
      </c>
      <c r="I231" t="s">
        <v>368</v>
      </c>
      <c r="J231">
        <v>-23.599074999999999</v>
      </c>
      <c r="K231">
        <v>-46.698872000000001</v>
      </c>
      <c r="L231" t="str">
        <f>LOOKUP(32767, SEARCH($Q$2:$Q$5,B231),$Q$2:$Q$5)</f>
        <v>Apartamento</v>
      </c>
      <c r="M231" t="str">
        <f>LOOKUP(2^15, SEARCH($Q$10:$Q$101,I231), $Q$10:$Q$101)</f>
        <v>Cidade Jardim</v>
      </c>
    </row>
    <row r="232" spans="1:13" x14ac:dyDescent="0.35">
      <c r="A232" t="s">
        <v>11</v>
      </c>
      <c r="B232" t="s">
        <v>801</v>
      </c>
      <c r="C232" t="s">
        <v>390</v>
      </c>
      <c r="D232">
        <v>24500000</v>
      </c>
      <c r="E232">
        <v>540</v>
      </c>
      <c r="F232">
        <v>4</v>
      </c>
      <c r="H232">
        <v>6</v>
      </c>
      <c r="I232" t="s">
        <v>391</v>
      </c>
      <c r="J232">
        <v>-23.5796022</v>
      </c>
      <c r="K232">
        <v>-46.6540143</v>
      </c>
      <c r="L232" t="str">
        <f>LOOKUP(32767, SEARCH($Q$2:$Q$5,B232),$Q$2:$Q$5)</f>
        <v>Apartamento</v>
      </c>
      <c r="M232" t="str">
        <f>LOOKUP(2^15, SEARCH($Q$10:$Q$101,I232), $Q$10:$Q$101)</f>
        <v>Ibirapuera</v>
      </c>
    </row>
    <row r="233" spans="1:13" x14ac:dyDescent="0.35">
      <c r="A233" t="s">
        <v>11</v>
      </c>
      <c r="B233" t="s">
        <v>918</v>
      </c>
      <c r="C233" t="s">
        <v>392</v>
      </c>
      <c r="D233">
        <v>48000000</v>
      </c>
      <c r="E233">
        <v>1300</v>
      </c>
      <c r="F233">
        <v>4</v>
      </c>
      <c r="H233">
        <v>10</v>
      </c>
      <c r="I233" t="s">
        <v>48</v>
      </c>
      <c r="J233">
        <v>-23.589711399999999</v>
      </c>
      <c r="K233">
        <v>-46.703174500000003</v>
      </c>
      <c r="L233" t="str">
        <f>LOOKUP(32767, SEARCH($Q$2:$Q$5,B233),$Q$2:$Q$5)</f>
        <v>Apartamento</v>
      </c>
      <c r="M233" t="str">
        <f>LOOKUP(2^15, SEARCH($Q$10:$Q$101,I233), $Q$10:$Q$101)</f>
        <v>Jardim Guedala</v>
      </c>
    </row>
    <row r="234" spans="1:13" x14ac:dyDescent="0.35">
      <c r="A234" t="s">
        <v>11</v>
      </c>
      <c r="B234" t="s">
        <v>802</v>
      </c>
      <c r="C234" t="s">
        <v>393</v>
      </c>
      <c r="D234">
        <v>21959000</v>
      </c>
      <c r="E234">
        <v>500</v>
      </c>
      <c r="F234">
        <v>5</v>
      </c>
      <c r="H234">
        <v>7</v>
      </c>
      <c r="I234" t="s">
        <v>394</v>
      </c>
      <c r="J234">
        <v>-23.590965099999998</v>
      </c>
      <c r="K234">
        <v>-46.670355299999997</v>
      </c>
      <c r="L234" t="str">
        <f>LOOKUP(32767, SEARCH($Q$2:$Q$5,B234),$Q$2:$Q$5)</f>
        <v>Apartamento</v>
      </c>
      <c r="M234" t="str">
        <f>LOOKUP(2^15, SEARCH($Q$10:$Q$101,I234), $Q$10:$Q$101)</f>
        <v>Ibirapuera</v>
      </c>
    </row>
    <row r="235" spans="1:13" x14ac:dyDescent="0.35">
      <c r="A235" t="s">
        <v>11</v>
      </c>
      <c r="B235" t="s">
        <v>803</v>
      </c>
      <c r="C235" t="s">
        <v>395</v>
      </c>
      <c r="D235">
        <v>18900000</v>
      </c>
      <c r="E235">
        <v>790</v>
      </c>
      <c r="F235">
        <v>5</v>
      </c>
      <c r="H235">
        <v>8</v>
      </c>
      <c r="I235" s="1" t="s">
        <v>1113</v>
      </c>
      <c r="J235">
        <v>-23.6089457</v>
      </c>
      <c r="K235">
        <v>-46.710588399999999</v>
      </c>
      <c r="L235" t="str">
        <f>LOOKUP(32767, SEARCH($Q$2:$Q$5,B235),$Q$2:$Q$5)</f>
        <v>Casa</v>
      </c>
      <c r="M235" t="str">
        <f>LOOKUP(2^15, SEARCH($Q$10:$Q$101,I235), $Q$10:$Q$101)</f>
        <v>Morumbi</v>
      </c>
    </row>
    <row r="236" spans="1:13" x14ac:dyDescent="0.35">
      <c r="A236" t="s">
        <v>11</v>
      </c>
      <c r="B236" t="s">
        <v>804</v>
      </c>
      <c r="C236" t="s">
        <v>396</v>
      </c>
      <c r="D236">
        <v>20500000</v>
      </c>
      <c r="E236">
        <v>800</v>
      </c>
      <c r="F236">
        <v>5</v>
      </c>
      <c r="H236">
        <v>6</v>
      </c>
      <c r="I236" t="s">
        <v>397</v>
      </c>
      <c r="J236">
        <v>-23.5504417</v>
      </c>
      <c r="K236">
        <v>-46.710914299999999</v>
      </c>
      <c r="L236" t="str">
        <f>LOOKUP(32767, SEARCH($Q$2:$Q$5,B236),$Q$2:$Q$5)</f>
        <v>Casa</v>
      </c>
      <c r="M236" t="str">
        <f>LOOKUP(2^15, SEARCH($Q$10:$Q$101,I236), $Q$10:$Q$101)</f>
        <v>Pinheiros</v>
      </c>
    </row>
    <row r="237" spans="1:13" x14ac:dyDescent="0.35">
      <c r="A237" t="s">
        <v>11</v>
      </c>
      <c r="B237" t="s">
        <v>805</v>
      </c>
      <c r="C237" t="s">
        <v>398</v>
      </c>
      <c r="D237">
        <v>21000000</v>
      </c>
      <c r="E237">
        <v>575</v>
      </c>
      <c r="F237">
        <v>4</v>
      </c>
      <c r="G237">
        <v>4</v>
      </c>
      <c r="H237">
        <v>6</v>
      </c>
      <c r="I237" t="s">
        <v>183</v>
      </c>
      <c r="J237">
        <v>-23.5878823</v>
      </c>
      <c r="K237">
        <v>-46.683576700000003</v>
      </c>
      <c r="L237" t="str">
        <f>LOOKUP(32767, SEARCH($Q$2:$Q$5,B237),$Q$2:$Q$5)</f>
        <v>Apartamento</v>
      </c>
      <c r="M237" t="str">
        <f>LOOKUP(2^15, SEARCH($Q$10:$Q$101,I237), $Q$10:$Q$101)</f>
        <v>Itaim Bibi</v>
      </c>
    </row>
    <row r="238" spans="1:13" x14ac:dyDescent="0.35">
      <c r="A238" t="s">
        <v>11</v>
      </c>
      <c r="B238" t="s">
        <v>1019</v>
      </c>
      <c r="C238" t="s">
        <v>399</v>
      </c>
      <c r="D238">
        <v>15000000</v>
      </c>
      <c r="E238">
        <v>695</v>
      </c>
      <c r="F238">
        <v>5</v>
      </c>
      <c r="H238">
        <v>4</v>
      </c>
      <c r="I238" t="s">
        <v>1066</v>
      </c>
      <c r="J238">
        <v>-23.562179499999999</v>
      </c>
      <c r="K238">
        <v>-46.661318199999997</v>
      </c>
      <c r="L238" t="str">
        <f>LOOKUP(32767, SEARCH($Q$2:$Q$5,B238),$Q$2:$Q$5)</f>
        <v>Apartamento</v>
      </c>
      <c r="M238" t="str">
        <f>LOOKUP(2^15, SEARCH($Q$10:$Q$101,I238), $Q$10:$Q$101)</f>
        <v>Jardim Paulistano</v>
      </c>
    </row>
    <row r="239" spans="1:13" x14ac:dyDescent="0.35">
      <c r="A239" t="s">
        <v>11</v>
      </c>
      <c r="B239" t="s">
        <v>806</v>
      </c>
      <c r="C239" t="s">
        <v>400</v>
      </c>
      <c r="D239">
        <v>18000000</v>
      </c>
      <c r="E239">
        <v>2700</v>
      </c>
      <c r="G239">
        <v>10</v>
      </c>
      <c r="H239">
        <v>25</v>
      </c>
      <c r="I239" s="1" t="s">
        <v>401</v>
      </c>
      <c r="J239">
        <v>-23.508226100000002</v>
      </c>
      <c r="K239">
        <v>-46.663732199999998</v>
      </c>
      <c r="L239" t="str">
        <f>LOOKUP(32767, SEARCH($Q$2:$Q$5,B239),$Q$2:$Q$5)</f>
        <v>Predio</v>
      </c>
      <c r="M239" t="str">
        <f>LOOKUP(2^15, SEARCH($Q$10:$Q$101,I239), $Q$10:$Q$101)</f>
        <v>Jardim das Laranjeiras</v>
      </c>
    </row>
    <row r="240" spans="1:13" x14ac:dyDescent="0.35">
      <c r="A240" t="s">
        <v>11</v>
      </c>
      <c r="B240" t="s">
        <v>806</v>
      </c>
      <c r="C240" t="s">
        <v>402</v>
      </c>
      <c r="D240">
        <v>18000000</v>
      </c>
      <c r="E240">
        <v>2700</v>
      </c>
      <c r="G240">
        <v>10</v>
      </c>
      <c r="H240">
        <v>25</v>
      </c>
      <c r="I240" s="1" t="s">
        <v>401</v>
      </c>
      <c r="J240">
        <v>-23.508226100000002</v>
      </c>
      <c r="K240">
        <v>-46.663732199999998</v>
      </c>
      <c r="L240" t="str">
        <f>LOOKUP(32767, SEARCH($Q$2:$Q$5,B240),$Q$2:$Q$5)</f>
        <v>Predio</v>
      </c>
      <c r="M240" t="str">
        <f>LOOKUP(2^15, SEARCH($Q$10:$Q$101,I240), $Q$10:$Q$101)</f>
        <v>Jardim das Laranjeiras</v>
      </c>
    </row>
    <row r="241" spans="1:13" x14ac:dyDescent="0.35">
      <c r="A241" t="s">
        <v>11</v>
      </c>
      <c r="B241" t="s">
        <v>807</v>
      </c>
      <c r="C241" t="s">
        <v>403</v>
      </c>
      <c r="D241">
        <v>38000000</v>
      </c>
      <c r="E241">
        <v>1368</v>
      </c>
      <c r="F241">
        <v>6</v>
      </c>
      <c r="H241">
        <v>12</v>
      </c>
      <c r="I241" t="s">
        <v>404</v>
      </c>
      <c r="J241">
        <v>-23.595396900000001</v>
      </c>
      <c r="K241">
        <v>-46.6572575</v>
      </c>
      <c r="L241" t="str">
        <f>LOOKUP(32767, SEARCH($Q$2:$Q$5,B241),$Q$2:$Q$5)</f>
        <v>Casa</v>
      </c>
      <c r="M241" t="str">
        <f>LOOKUP(2^15, SEARCH($Q$10:$Q$101,I241), $Q$10:$Q$101)</f>
        <v>Luz</v>
      </c>
    </row>
    <row r="242" spans="1:13" x14ac:dyDescent="0.35">
      <c r="A242" t="s">
        <v>11</v>
      </c>
      <c r="B242" t="s">
        <v>808</v>
      </c>
      <c r="C242" t="s">
        <v>405</v>
      </c>
      <c r="D242">
        <v>88000000</v>
      </c>
      <c r="E242">
        <v>14309</v>
      </c>
      <c r="F242">
        <v>1</v>
      </c>
      <c r="G242">
        <v>1</v>
      </c>
      <c r="H242">
        <v>300</v>
      </c>
      <c r="I242" s="1" t="s">
        <v>1111</v>
      </c>
      <c r="J242">
        <v>-23.552403399999999</v>
      </c>
      <c r="K242">
        <v>-46.608764100000002</v>
      </c>
      <c r="L242" t="str">
        <f>LOOKUP(32767, SEARCH($Q$2:$Q$5,B242),$Q$2:$Q$5)</f>
        <v>Predio</v>
      </c>
      <c r="M242" t="str">
        <f>LOOKUP(2^15, SEARCH($Q$10:$Q$101,I242), $Q$10:$Q$101)</f>
        <v>Mooca</v>
      </c>
    </row>
    <row r="243" spans="1:13" x14ac:dyDescent="0.35">
      <c r="A243" t="s">
        <v>11</v>
      </c>
      <c r="B243" t="s">
        <v>758</v>
      </c>
      <c r="C243" t="s">
        <v>406</v>
      </c>
      <c r="D243">
        <v>25000000</v>
      </c>
      <c r="E243">
        <v>8730</v>
      </c>
      <c r="I243" t="s">
        <v>234</v>
      </c>
      <c r="J243">
        <v>-23.5377391</v>
      </c>
      <c r="K243">
        <v>-46.613951299999997</v>
      </c>
      <c r="L243" t="str">
        <f>LOOKUP(32767, SEARCH($Q$2:$Q$5,B243),$Q$2:$Q$5)</f>
        <v>Predio</v>
      </c>
      <c r="M243" t="str">
        <f>LOOKUP(2^15, SEARCH($Q$10:$Q$101,I243), $Q$10:$Q$101)</f>
        <v>Brás</v>
      </c>
    </row>
    <row r="244" spans="1:13" x14ac:dyDescent="0.35">
      <c r="A244" t="s">
        <v>11</v>
      </c>
      <c r="B244" t="s">
        <v>809</v>
      </c>
      <c r="C244" t="s">
        <v>407</v>
      </c>
      <c r="D244">
        <v>18888888</v>
      </c>
      <c r="E244">
        <v>440</v>
      </c>
      <c r="F244">
        <v>4</v>
      </c>
      <c r="H244">
        <v>5</v>
      </c>
      <c r="I244" t="s">
        <v>368</v>
      </c>
      <c r="J244">
        <v>-23.599074999999999</v>
      </c>
      <c r="K244">
        <v>-46.698872000000001</v>
      </c>
      <c r="L244" t="str">
        <f>LOOKUP(32767, SEARCH($Q$2:$Q$5,B244),$Q$2:$Q$5)</f>
        <v>Apartamento</v>
      </c>
      <c r="M244" t="str">
        <f>LOOKUP(2^15, SEARCH($Q$10:$Q$101,I244), $Q$10:$Q$101)</f>
        <v>Cidade Jardim</v>
      </c>
    </row>
    <row r="245" spans="1:13" x14ac:dyDescent="0.35">
      <c r="A245" t="s">
        <v>11</v>
      </c>
      <c r="B245" t="s">
        <v>1032</v>
      </c>
      <c r="C245" t="s">
        <v>408</v>
      </c>
      <c r="D245">
        <v>15000000</v>
      </c>
      <c r="E245">
        <v>500</v>
      </c>
      <c r="F245">
        <v>4</v>
      </c>
      <c r="H245">
        <v>10</v>
      </c>
      <c r="I245" s="1" t="s">
        <v>1114</v>
      </c>
      <c r="J245">
        <v>-23.643214499999999</v>
      </c>
      <c r="K245">
        <v>-46.686935800000001</v>
      </c>
      <c r="L245" t="str">
        <f>LOOKUP(32767, SEARCH($Q$2:$Q$5,B245),$Q$2:$Q$5)</f>
        <v>Casa</v>
      </c>
      <c r="M245" t="str">
        <f>LOOKUP(2^15, SEARCH($Q$10:$Q$101,I245), $Q$10:$Q$101)</f>
        <v>Alto da Boa Vista</v>
      </c>
    </row>
    <row r="246" spans="1:13" x14ac:dyDescent="0.35">
      <c r="A246" t="s">
        <v>11</v>
      </c>
      <c r="B246" t="s">
        <v>810</v>
      </c>
      <c r="C246" t="s">
        <v>409</v>
      </c>
      <c r="D246">
        <v>16000000</v>
      </c>
      <c r="E246">
        <v>715</v>
      </c>
      <c r="F246">
        <v>4</v>
      </c>
      <c r="H246">
        <v>9</v>
      </c>
      <c r="I246" t="s">
        <v>410</v>
      </c>
      <c r="J246">
        <v>-23.6331773</v>
      </c>
      <c r="K246">
        <v>-46.724057299999998</v>
      </c>
      <c r="L246" t="str">
        <f>LOOKUP(32767, SEARCH($Q$2:$Q$5,B246),$Q$2:$Q$5)</f>
        <v>Apartamento</v>
      </c>
      <c r="M246" t="str">
        <f>LOOKUP(2^15, SEARCH($Q$10:$Q$101,I246), $Q$10:$Q$101)</f>
        <v>Paraíso</v>
      </c>
    </row>
    <row r="247" spans="1:13" x14ac:dyDescent="0.35">
      <c r="A247" t="s">
        <v>11</v>
      </c>
      <c r="B247" t="s">
        <v>811</v>
      </c>
      <c r="C247" t="s">
        <v>411</v>
      </c>
      <c r="D247">
        <v>17500000</v>
      </c>
      <c r="E247">
        <v>355</v>
      </c>
      <c r="F247">
        <v>4</v>
      </c>
      <c r="H247">
        <v>4</v>
      </c>
      <c r="I247" t="s">
        <v>88</v>
      </c>
      <c r="J247">
        <v>-23.588992000000001</v>
      </c>
      <c r="K247">
        <v>-46.683610799999997</v>
      </c>
      <c r="L247" t="str">
        <f>LOOKUP(32767, SEARCH($Q$2:$Q$5,B247),$Q$2:$Q$5)</f>
        <v>Apartamento</v>
      </c>
      <c r="M247" t="str">
        <f>LOOKUP(2^15, SEARCH($Q$10:$Q$101,I247), $Q$10:$Q$101)</f>
        <v>Itaim Bibi</v>
      </c>
    </row>
    <row r="248" spans="1:13" x14ac:dyDescent="0.35">
      <c r="A248" t="s">
        <v>11</v>
      </c>
      <c r="B248" t="s">
        <v>812</v>
      </c>
      <c r="C248" t="s">
        <v>412</v>
      </c>
      <c r="D248">
        <v>17000000</v>
      </c>
      <c r="E248">
        <v>1271</v>
      </c>
      <c r="G248">
        <v>8</v>
      </c>
      <c r="H248">
        <v>18</v>
      </c>
      <c r="I248" t="s">
        <v>413</v>
      </c>
      <c r="J248">
        <v>-23.6529791</v>
      </c>
      <c r="K248">
        <v>-46.688983700000001</v>
      </c>
      <c r="L248" t="str">
        <f>LOOKUP(32767, SEARCH($Q$2:$Q$5,B248),$Q$2:$Q$5)</f>
        <v>Predio</v>
      </c>
      <c r="M248" t="str">
        <f>LOOKUP(2^15, SEARCH($Q$10:$Q$101,I248), $Q$10:$Q$101)</f>
        <v>Santo Amaro</v>
      </c>
    </row>
    <row r="249" spans="1:13" x14ac:dyDescent="0.35">
      <c r="A249" t="s">
        <v>11</v>
      </c>
      <c r="B249" t="s">
        <v>1015</v>
      </c>
      <c r="C249" t="s">
        <v>414</v>
      </c>
      <c r="D249">
        <v>57240000</v>
      </c>
      <c r="E249">
        <v>826</v>
      </c>
      <c r="F249">
        <v>5</v>
      </c>
      <c r="H249">
        <v>9</v>
      </c>
      <c r="I249" t="s">
        <v>1064</v>
      </c>
      <c r="J249">
        <v>-23.5812937</v>
      </c>
      <c r="K249">
        <v>-46.684989399999999</v>
      </c>
      <c r="L249" t="str">
        <f>LOOKUP(32767, SEARCH($Q$2:$Q$5,B249),$Q$2:$Q$5)</f>
        <v>Apartamento</v>
      </c>
      <c r="M249" t="str">
        <f>LOOKUP(2^15, SEARCH($Q$10:$Q$101,I249), $Q$10:$Q$101)</f>
        <v>Jardim Paulistano</v>
      </c>
    </row>
    <row r="250" spans="1:13" x14ac:dyDescent="0.35">
      <c r="A250" t="s">
        <v>11</v>
      </c>
      <c r="B250" t="s">
        <v>1034</v>
      </c>
      <c r="C250" t="s">
        <v>415</v>
      </c>
      <c r="D250">
        <v>17058000</v>
      </c>
      <c r="E250">
        <v>403</v>
      </c>
      <c r="F250">
        <v>4</v>
      </c>
      <c r="H250">
        <v>5</v>
      </c>
      <c r="I250" t="s">
        <v>1073</v>
      </c>
      <c r="J250">
        <v>-23.573659500000002</v>
      </c>
      <c r="K250">
        <v>-46.6594713</v>
      </c>
      <c r="L250" t="str">
        <f>LOOKUP(32767, SEARCH($Q$2:$Q$5,B250),$Q$2:$Q$5)</f>
        <v>Apartamento</v>
      </c>
      <c r="M250" t="str">
        <f>LOOKUP(2^15, SEARCH($Q$10:$Q$101,I250), $Q$10:$Q$101)</f>
        <v>Jardim Paulistano</v>
      </c>
    </row>
    <row r="251" spans="1:13" x14ac:dyDescent="0.35">
      <c r="A251" t="s">
        <v>11</v>
      </c>
      <c r="B251" t="s">
        <v>813</v>
      </c>
      <c r="C251" t="s">
        <v>416</v>
      </c>
      <c r="D251">
        <v>27500000</v>
      </c>
      <c r="E251">
        <v>456</v>
      </c>
      <c r="F251">
        <v>3</v>
      </c>
      <c r="H251">
        <v>6</v>
      </c>
      <c r="I251" t="s">
        <v>50</v>
      </c>
      <c r="J251">
        <v>-23.584485600000001</v>
      </c>
      <c r="K251">
        <v>-46.689136599999998</v>
      </c>
      <c r="L251" t="str">
        <f>LOOKUP(32767, SEARCH($Q$2:$Q$5,B251),$Q$2:$Q$5)</f>
        <v>Apartamento</v>
      </c>
      <c r="M251" t="str">
        <f>LOOKUP(2^15, SEARCH($Q$10:$Q$101,I251), $Q$10:$Q$101)</f>
        <v>Jardim Europa</v>
      </c>
    </row>
    <row r="252" spans="1:13" x14ac:dyDescent="0.35">
      <c r="A252" t="s">
        <v>11</v>
      </c>
      <c r="B252" t="s">
        <v>814</v>
      </c>
      <c r="C252" t="s">
        <v>417</v>
      </c>
      <c r="D252">
        <v>16000000</v>
      </c>
      <c r="E252">
        <v>12300</v>
      </c>
      <c r="H252">
        <v>0</v>
      </c>
      <c r="I252" t="s">
        <v>255</v>
      </c>
      <c r="J252">
        <v>-23.642464700000001</v>
      </c>
      <c r="K252">
        <v>-46.685462399999999</v>
      </c>
      <c r="L252" t="str">
        <f>LOOKUP(32767, SEARCH($Q$2:$Q$5,B252),$Q$2:$Q$5)</f>
        <v>Terreno</v>
      </c>
      <c r="M252" t="str">
        <f>LOOKUP(2^15, SEARCH($Q$10:$Q$101,I252), $Q$10:$Q$101)</f>
        <v>Chácara Flora</v>
      </c>
    </row>
    <row r="253" spans="1:13" x14ac:dyDescent="0.35">
      <c r="A253" t="s">
        <v>11</v>
      </c>
      <c r="B253" t="s">
        <v>815</v>
      </c>
      <c r="C253" t="s">
        <v>418</v>
      </c>
      <c r="D253">
        <v>19080000</v>
      </c>
      <c r="E253">
        <v>464</v>
      </c>
      <c r="F253">
        <v>4</v>
      </c>
      <c r="H253">
        <v>0</v>
      </c>
      <c r="I253" t="s">
        <v>419</v>
      </c>
      <c r="J253">
        <v>-23.597502899999999</v>
      </c>
      <c r="K253">
        <v>-46.663822699999997</v>
      </c>
      <c r="L253" t="str">
        <f>LOOKUP(32767, SEARCH($Q$2:$Q$5,B253),$Q$2:$Q$5)</f>
        <v>Apartamento</v>
      </c>
      <c r="M253" t="str">
        <f>LOOKUP(2^15, SEARCH($Q$10:$Q$101,I253), $Q$10:$Q$101)</f>
        <v>Moema</v>
      </c>
    </row>
    <row r="254" spans="1:13" x14ac:dyDescent="0.35">
      <c r="A254" t="s">
        <v>11</v>
      </c>
      <c r="B254" t="s">
        <v>943</v>
      </c>
      <c r="C254" t="s">
        <v>420</v>
      </c>
      <c r="D254">
        <v>17010000</v>
      </c>
      <c r="E254">
        <v>215</v>
      </c>
      <c r="F254">
        <v>3</v>
      </c>
      <c r="H254">
        <v>3</v>
      </c>
      <c r="I254" t="s">
        <v>130</v>
      </c>
      <c r="J254">
        <v>-23.598451600000001</v>
      </c>
      <c r="K254">
        <v>-46.6798444</v>
      </c>
      <c r="L254" t="str">
        <f>LOOKUP(32767, SEARCH($Q$2:$Q$5,B254),$Q$2:$Q$5)</f>
        <v>Apartamento</v>
      </c>
      <c r="M254" t="str">
        <f>LOOKUP(2^15, SEARCH($Q$10:$Q$101,I254), $Q$10:$Q$101)</f>
        <v>Vila Olímpia</v>
      </c>
    </row>
    <row r="255" spans="1:13" x14ac:dyDescent="0.35">
      <c r="A255" t="s">
        <v>11</v>
      </c>
      <c r="B255" t="s">
        <v>816</v>
      </c>
      <c r="C255" t="s">
        <v>421</v>
      </c>
      <c r="D255">
        <v>16846000</v>
      </c>
      <c r="E255">
        <v>602</v>
      </c>
      <c r="F255">
        <v>4</v>
      </c>
      <c r="H255">
        <v>4</v>
      </c>
      <c r="I255" t="s">
        <v>422</v>
      </c>
      <c r="J255">
        <v>-23.575522500000002</v>
      </c>
      <c r="K255">
        <v>-46.6928129</v>
      </c>
      <c r="L255" t="str">
        <f>LOOKUP(32767, SEARCH($Q$2:$Q$5,B255),$Q$2:$Q$5)</f>
        <v>Casa</v>
      </c>
      <c r="M255" t="str">
        <f>LOOKUP(2^15, SEARCH($Q$10:$Q$101,I255), $Q$10:$Q$101)</f>
        <v>Jardim Europa</v>
      </c>
    </row>
    <row r="256" spans="1:13" x14ac:dyDescent="0.35">
      <c r="A256" t="s">
        <v>11</v>
      </c>
      <c r="B256" t="s">
        <v>915</v>
      </c>
      <c r="C256" t="s">
        <v>423</v>
      </c>
      <c r="D256">
        <v>22000000</v>
      </c>
      <c r="E256">
        <v>740</v>
      </c>
      <c r="F256">
        <v>4</v>
      </c>
      <c r="H256">
        <v>8</v>
      </c>
      <c r="I256" t="s">
        <v>424</v>
      </c>
      <c r="J256">
        <v>-23.594729399999999</v>
      </c>
      <c r="K256">
        <v>-46.659944099999997</v>
      </c>
      <c r="L256" t="str">
        <f>LOOKUP(32767, SEARCH($Q$2:$Q$5,B256),$Q$2:$Q$5)</f>
        <v>Casa</v>
      </c>
      <c r="M256" t="str">
        <f>LOOKUP(2^15, SEARCH($Q$10:$Q$101,I256), $Q$10:$Q$101)</f>
        <v>Luz</v>
      </c>
    </row>
    <row r="257" spans="1:13" x14ac:dyDescent="0.35">
      <c r="A257" t="s">
        <v>11</v>
      </c>
      <c r="B257" t="s">
        <v>916</v>
      </c>
      <c r="C257" t="s">
        <v>425</v>
      </c>
      <c r="D257">
        <v>16000000</v>
      </c>
      <c r="E257">
        <v>650</v>
      </c>
      <c r="F257">
        <v>5</v>
      </c>
      <c r="H257">
        <v>8</v>
      </c>
      <c r="I257" t="s">
        <v>426</v>
      </c>
      <c r="J257">
        <v>-23.5751332</v>
      </c>
      <c r="K257">
        <v>-46.673600299999997</v>
      </c>
      <c r="L257" t="str">
        <f>LOOKUP(32767, SEARCH($Q$2:$Q$5,B257),$Q$2:$Q$5)</f>
        <v>Casa</v>
      </c>
      <c r="M257" t="str">
        <f>LOOKUP(2^15, SEARCH($Q$10:$Q$101,I257), $Q$10:$Q$101)</f>
        <v>Jardim Europa</v>
      </c>
    </row>
    <row r="258" spans="1:13" x14ac:dyDescent="0.35">
      <c r="A258" t="s">
        <v>11</v>
      </c>
      <c r="B258" t="s">
        <v>817</v>
      </c>
      <c r="C258" t="s">
        <v>427</v>
      </c>
      <c r="D258">
        <v>21000000</v>
      </c>
      <c r="E258">
        <v>485</v>
      </c>
      <c r="F258">
        <v>5</v>
      </c>
      <c r="H258">
        <v>5</v>
      </c>
      <c r="I258" t="s">
        <v>428</v>
      </c>
      <c r="J258">
        <v>-23.582156900000001</v>
      </c>
      <c r="K258">
        <v>-46.690347500000001</v>
      </c>
      <c r="L258" t="str">
        <f>LOOKUP(32767, SEARCH($Q$2:$Q$5,B258),$Q$2:$Q$5)</f>
        <v>Apartamento</v>
      </c>
      <c r="M258" t="str">
        <f>LOOKUP(2^15, SEARCH($Q$10:$Q$101,I258), $Q$10:$Q$101)</f>
        <v>Jardim Europa</v>
      </c>
    </row>
    <row r="259" spans="1:13" x14ac:dyDescent="0.35">
      <c r="A259" t="s">
        <v>11</v>
      </c>
      <c r="B259" t="s">
        <v>818</v>
      </c>
      <c r="C259" t="s">
        <v>429</v>
      </c>
      <c r="D259">
        <v>15000000</v>
      </c>
      <c r="E259">
        <v>1915</v>
      </c>
      <c r="I259" s="1" t="s">
        <v>1110</v>
      </c>
      <c r="J259">
        <v>-23.555876399999999</v>
      </c>
      <c r="K259">
        <v>-46.599936499999998</v>
      </c>
      <c r="L259" t="str">
        <f>LOOKUP(32767, SEARCH($Q$2:$Q$5,B259),$Q$2:$Q$5)</f>
        <v>Terreno</v>
      </c>
      <c r="M259" t="str">
        <f>LOOKUP(2^15, SEARCH($Q$10:$Q$101,I259), $Q$10:$Q$101)</f>
        <v>Mooca</v>
      </c>
    </row>
    <row r="260" spans="1:13" x14ac:dyDescent="0.35">
      <c r="A260" t="s">
        <v>11</v>
      </c>
      <c r="B260" t="s">
        <v>819</v>
      </c>
      <c r="C260" t="s">
        <v>430</v>
      </c>
      <c r="D260">
        <v>19080000</v>
      </c>
      <c r="E260">
        <v>464</v>
      </c>
      <c r="F260">
        <v>4</v>
      </c>
      <c r="H260">
        <v>6</v>
      </c>
      <c r="I260" t="s">
        <v>419</v>
      </c>
      <c r="J260">
        <v>-23.597502899999999</v>
      </c>
      <c r="K260">
        <v>-46.663822699999997</v>
      </c>
      <c r="L260" t="str">
        <f>LOOKUP(32767, SEARCH($Q$2:$Q$5,B260),$Q$2:$Q$5)</f>
        <v>Apartamento</v>
      </c>
      <c r="M260" t="str">
        <f>LOOKUP(2^15, SEARCH($Q$10:$Q$101,I260), $Q$10:$Q$101)</f>
        <v>Moema</v>
      </c>
    </row>
    <row r="261" spans="1:13" x14ac:dyDescent="0.35">
      <c r="A261" t="s">
        <v>11</v>
      </c>
      <c r="B261" t="s">
        <v>1035</v>
      </c>
      <c r="C261" t="s">
        <v>431</v>
      </c>
      <c r="D261">
        <v>15500000</v>
      </c>
      <c r="E261">
        <v>546</v>
      </c>
      <c r="F261">
        <v>4</v>
      </c>
      <c r="H261">
        <v>4</v>
      </c>
      <c r="I261" t="s">
        <v>1074</v>
      </c>
      <c r="J261">
        <v>-23.583196099999999</v>
      </c>
      <c r="K261">
        <v>-46.666562999999996</v>
      </c>
      <c r="L261" t="str">
        <f>LOOKUP(32767, SEARCH($Q$2:$Q$5,B261),$Q$2:$Q$5)</f>
        <v>Casa</v>
      </c>
      <c r="M261" t="str">
        <f>LOOKUP(2^15, SEARCH($Q$10:$Q$101,I261), $Q$10:$Q$101)</f>
        <v>Jardim Paulistano</v>
      </c>
    </row>
    <row r="262" spans="1:13" x14ac:dyDescent="0.35">
      <c r="A262" t="s">
        <v>11</v>
      </c>
      <c r="B262" t="s">
        <v>820</v>
      </c>
      <c r="C262" t="s">
        <v>432</v>
      </c>
      <c r="D262">
        <v>16000000</v>
      </c>
      <c r="E262">
        <v>750</v>
      </c>
      <c r="F262">
        <v>4</v>
      </c>
      <c r="H262">
        <v>6</v>
      </c>
      <c r="I262" t="s">
        <v>85</v>
      </c>
      <c r="J262">
        <v>-23.5881474</v>
      </c>
      <c r="K262">
        <v>-46.668650599999999</v>
      </c>
      <c r="L262" t="str">
        <f>LOOKUP(32767, SEARCH($Q$2:$Q$5,B262),$Q$2:$Q$5)</f>
        <v>Casa</v>
      </c>
      <c r="M262" t="str">
        <f>LOOKUP(2^15, SEARCH($Q$10:$Q$101,I262), $Q$10:$Q$101)</f>
        <v>Conceição</v>
      </c>
    </row>
    <row r="263" spans="1:13" x14ac:dyDescent="0.35">
      <c r="A263" t="s">
        <v>11</v>
      </c>
      <c r="B263" t="s">
        <v>821</v>
      </c>
      <c r="C263" t="s">
        <v>433</v>
      </c>
      <c r="D263">
        <v>22000000</v>
      </c>
      <c r="E263">
        <v>470</v>
      </c>
      <c r="F263">
        <v>4</v>
      </c>
      <c r="H263">
        <v>3</v>
      </c>
      <c r="I263" t="s">
        <v>112</v>
      </c>
      <c r="J263">
        <v>-23.577301899999998</v>
      </c>
      <c r="K263">
        <v>-46.680227899999998</v>
      </c>
      <c r="L263" t="str">
        <f>LOOKUP(32767, SEARCH($Q$2:$Q$5,B263),$Q$2:$Q$5)</f>
        <v>Apartamento</v>
      </c>
      <c r="M263" t="str">
        <f>LOOKUP(2^15, SEARCH($Q$10:$Q$101,I263), $Q$10:$Q$101)</f>
        <v>Jardim Europa</v>
      </c>
    </row>
    <row r="264" spans="1:13" x14ac:dyDescent="0.35">
      <c r="A264" t="s">
        <v>11</v>
      </c>
      <c r="B264" t="s">
        <v>1036</v>
      </c>
      <c r="C264" t="s">
        <v>434</v>
      </c>
      <c r="D264">
        <v>24000000</v>
      </c>
      <c r="E264">
        <v>15692</v>
      </c>
      <c r="H264">
        <v>0</v>
      </c>
      <c r="I264" t="s">
        <v>435</v>
      </c>
      <c r="J264">
        <v>-23.086323</v>
      </c>
      <c r="K264">
        <v>-49.529554099999999</v>
      </c>
      <c r="L264" t="str">
        <f>LOOKUP(32767, SEARCH($Q$2:$Q$5,B264),$Q$2:$Q$5)</f>
        <v>Terreno</v>
      </c>
      <c r="M264" t="str">
        <f>LOOKUP(2^15, SEARCH($Q$10:$Q$101,I264), $Q$10:$Q$101)</f>
        <v>Jardim Boa Vista</v>
      </c>
    </row>
    <row r="265" spans="1:13" x14ac:dyDescent="0.35">
      <c r="A265" t="s">
        <v>11</v>
      </c>
      <c r="B265" t="s">
        <v>822</v>
      </c>
      <c r="C265" t="s">
        <v>436</v>
      </c>
      <c r="D265">
        <v>20000000</v>
      </c>
      <c r="E265">
        <v>500</v>
      </c>
      <c r="F265">
        <v>5</v>
      </c>
      <c r="H265">
        <v>5</v>
      </c>
      <c r="I265" t="s">
        <v>66</v>
      </c>
      <c r="J265">
        <v>-23.590965099999998</v>
      </c>
      <c r="K265">
        <v>-46.670355299999997</v>
      </c>
      <c r="L265" t="str">
        <f>LOOKUP(32767, SEARCH($Q$2:$Q$5,B265),$Q$2:$Q$5)</f>
        <v>Apartamento</v>
      </c>
      <c r="M265" t="str">
        <f>LOOKUP(2^15, SEARCH($Q$10:$Q$101,I265), $Q$10:$Q$101)</f>
        <v>Conceição</v>
      </c>
    </row>
    <row r="266" spans="1:13" x14ac:dyDescent="0.35">
      <c r="A266" t="s">
        <v>11</v>
      </c>
      <c r="B266" t="s">
        <v>747</v>
      </c>
      <c r="C266" t="s">
        <v>437</v>
      </c>
      <c r="D266">
        <v>33000000</v>
      </c>
      <c r="E266">
        <v>0</v>
      </c>
      <c r="I266" t="s">
        <v>272</v>
      </c>
      <c r="J266">
        <v>-23.588879500000001</v>
      </c>
      <c r="K266">
        <v>-46.562012799999998</v>
      </c>
      <c r="L266" t="str">
        <f>LOOKUP(32767, SEARCH($Q$2:$Q$5,B266),$Q$2:$Q$5)</f>
        <v>Terreno</v>
      </c>
      <c r="M266" t="str">
        <f>LOOKUP(2^15, SEARCH($Q$10:$Q$101,I266), $Q$10:$Q$101)</f>
        <v>Vila Prudente</v>
      </c>
    </row>
    <row r="267" spans="1:13" x14ac:dyDescent="0.35">
      <c r="A267" t="s">
        <v>11</v>
      </c>
      <c r="B267" t="s">
        <v>823</v>
      </c>
      <c r="C267" t="s">
        <v>438</v>
      </c>
      <c r="D267">
        <v>22039000</v>
      </c>
      <c r="E267">
        <v>472</v>
      </c>
      <c r="F267">
        <v>4</v>
      </c>
      <c r="H267">
        <v>4</v>
      </c>
      <c r="I267" t="s">
        <v>219</v>
      </c>
      <c r="J267">
        <v>-23.5891837</v>
      </c>
      <c r="K267">
        <v>-46.695847399999998</v>
      </c>
      <c r="L267" t="str">
        <f>LOOKUP(32767, SEARCH($Q$2:$Q$5,B267),$Q$2:$Q$5)</f>
        <v>Apartamento</v>
      </c>
      <c r="M267" t="str">
        <f>LOOKUP(2^15, SEARCH($Q$10:$Q$101,I267), $Q$10:$Q$101)</f>
        <v>Cidade Jardim</v>
      </c>
    </row>
    <row r="268" spans="1:13" x14ac:dyDescent="0.35">
      <c r="A268" t="s">
        <v>11</v>
      </c>
      <c r="B268" t="s">
        <v>824</v>
      </c>
      <c r="C268" t="s">
        <v>439</v>
      </c>
      <c r="D268">
        <v>37000000</v>
      </c>
      <c r="E268">
        <v>750</v>
      </c>
      <c r="F268">
        <v>5</v>
      </c>
      <c r="H268">
        <v>8</v>
      </c>
      <c r="I268" t="s">
        <v>440</v>
      </c>
      <c r="J268">
        <v>-23.565568200000001</v>
      </c>
      <c r="K268">
        <v>-46.668916099999997</v>
      </c>
      <c r="L268" t="str">
        <f>LOOKUP(32767, SEARCH($Q$2:$Q$5,B268),$Q$2:$Q$5)</f>
        <v>Apartamento</v>
      </c>
      <c r="M268" t="str">
        <f>LOOKUP(2^15, SEARCH($Q$10:$Q$101,I268), $Q$10:$Q$101)</f>
        <v>Jardim América</v>
      </c>
    </row>
    <row r="269" spans="1:13" x14ac:dyDescent="0.35">
      <c r="A269" t="s">
        <v>11</v>
      </c>
      <c r="B269" t="s">
        <v>926</v>
      </c>
      <c r="C269" t="s">
        <v>441</v>
      </c>
      <c r="D269">
        <v>45000000</v>
      </c>
      <c r="E269">
        <v>820</v>
      </c>
      <c r="F269">
        <v>5</v>
      </c>
      <c r="H269">
        <v>7</v>
      </c>
      <c r="I269" t="s">
        <v>173</v>
      </c>
      <c r="J269">
        <v>-23.567703000000002</v>
      </c>
      <c r="K269">
        <v>-46.6640959</v>
      </c>
      <c r="L269" t="str">
        <f>LOOKUP(32767, SEARCH($Q$2:$Q$5,B269),$Q$2:$Q$5)</f>
        <v>Apartamento</v>
      </c>
      <c r="M269" t="str">
        <f>LOOKUP(2^15, SEARCH($Q$10:$Q$101,I269), $Q$10:$Q$101)</f>
        <v>Jardim América</v>
      </c>
    </row>
    <row r="270" spans="1:13" x14ac:dyDescent="0.35">
      <c r="A270" t="s">
        <v>11</v>
      </c>
      <c r="B270" t="s">
        <v>671</v>
      </c>
      <c r="C270" t="s">
        <v>442</v>
      </c>
      <c r="D270">
        <v>24000000</v>
      </c>
      <c r="E270">
        <v>900</v>
      </c>
      <c r="F270">
        <v>4</v>
      </c>
      <c r="I270" t="s">
        <v>73</v>
      </c>
      <c r="J270">
        <v>-23.5796022</v>
      </c>
      <c r="K270">
        <v>-46.6540143</v>
      </c>
      <c r="L270" t="str">
        <f>LOOKUP(32767, SEARCH($Q$2:$Q$5,B270),$Q$2:$Q$5)</f>
        <v>Apartamento</v>
      </c>
      <c r="M270" t="str">
        <f>LOOKUP(2^15, SEARCH($Q$10:$Q$101,I270), $Q$10:$Q$101)</f>
        <v>Paraíso</v>
      </c>
    </row>
    <row r="271" spans="1:13" x14ac:dyDescent="0.35">
      <c r="A271" t="s">
        <v>11</v>
      </c>
      <c r="B271" t="s">
        <v>825</v>
      </c>
      <c r="C271" t="s">
        <v>443</v>
      </c>
      <c r="D271">
        <v>23000000</v>
      </c>
      <c r="E271">
        <v>3300</v>
      </c>
      <c r="G271">
        <v>8</v>
      </c>
      <c r="H271">
        <v>30</v>
      </c>
      <c r="I271" t="s">
        <v>444</v>
      </c>
      <c r="J271">
        <v>-23.524391900000001</v>
      </c>
      <c r="K271">
        <v>-46.640008700000003</v>
      </c>
      <c r="L271" t="str">
        <f>LOOKUP(32767, SEARCH($Q$2:$Q$5,B271),$Q$2:$Q$5)</f>
        <v>Predio</v>
      </c>
      <c r="M271" t="str">
        <f>LOOKUP(2^15, SEARCH($Q$10:$Q$101,I271), $Q$10:$Q$101)</f>
        <v>Bom Retiro</v>
      </c>
    </row>
    <row r="272" spans="1:13" x14ac:dyDescent="0.35">
      <c r="A272" t="s">
        <v>11</v>
      </c>
      <c r="B272" t="s">
        <v>826</v>
      </c>
      <c r="C272" t="s">
        <v>445</v>
      </c>
      <c r="D272">
        <v>16000000</v>
      </c>
      <c r="E272">
        <v>1344</v>
      </c>
      <c r="H272">
        <v>28</v>
      </c>
      <c r="I272" t="s">
        <v>446</v>
      </c>
      <c r="J272">
        <v>-23.545727299999999</v>
      </c>
      <c r="K272">
        <v>-46.7107964</v>
      </c>
      <c r="L272" t="str">
        <f>LOOKUP(32767, SEARCH($Q$2:$Q$5,B272),$Q$2:$Q$5)</f>
        <v>Predio</v>
      </c>
      <c r="M272" t="str">
        <f>LOOKUP(2^15, SEARCH($Q$10:$Q$101,I272), $Q$10:$Q$101)</f>
        <v>Pinheiros</v>
      </c>
    </row>
    <row r="273" spans="1:13" x14ac:dyDescent="0.35">
      <c r="A273" t="s">
        <v>11</v>
      </c>
      <c r="B273" t="s">
        <v>767</v>
      </c>
      <c r="C273" t="s">
        <v>447</v>
      </c>
      <c r="D273">
        <v>17000000</v>
      </c>
      <c r="E273">
        <v>4314</v>
      </c>
      <c r="I273" t="s">
        <v>1050</v>
      </c>
      <c r="J273">
        <v>-23.558720699999999</v>
      </c>
      <c r="K273">
        <v>-46.616921499999997</v>
      </c>
      <c r="L273" t="str">
        <f>LOOKUP(32767, SEARCH($Q$2:$Q$5,B273),$Q$2:$Q$5)</f>
        <v>Terreno</v>
      </c>
      <c r="M273" t="str">
        <f>LOOKUP(2^15, SEARCH($Q$10:$Q$101,I273), $Q$10:$Q$101)</f>
        <v>Cambuci</v>
      </c>
    </row>
    <row r="274" spans="1:13" x14ac:dyDescent="0.35">
      <c r="A274" t="s">
        <v>11</v>
      </c>
      <c r="B274" t="s">
        <v>719</v>
      </c>
      <c r="C274" t="s">
        <v>448</v>
      </c>
      <c r="D274">
        <v>20000000</v>
      </c>
      <c r="E274">
        <v>421</v>
      </c>
      <c r="F274">
        <v>4</v>
      </c>
      <c r="H274">
        <v>6</v>
      </c>
      <c r="I274" t="s">
        <v>205</v>
      </c>
      <c r="J274">
        <v>-23.598309</v>
      </c>
      <c r="K274">
        <v>-46.672616499999997</v>
      </c>
      <c r="L274" t="str">
        <f>LOOKUP(32767, SEARCH($Q$2:$Q$5,B274),$Q$2:$Q$5)</f>
        <v>Apartamento</v>
      </c>
      <c r="M274" t="str">
        <f>LOOKUP(2^15, SEARCH($Q$10:$Q$101,I274), $Q$10:$Q$101)</f>
        <v>Conceição</v>
      </c>
    </row>
    <row r="275" spans="1:13" x14ac:dyDescent="0.35">
      <c r="A275" t="s">
        <v>11</v>
      </c>
      <c r="B275" t="s">
        <v>663</v>
      </c>
      <c r="C275" t="s">
        <v>449</v>
      </c>
      <c r="D275">
        <v>21000000</v>
      </c>
      <c r="E275">
        <v>632</v>
      </c>
      <c r="F275">
        <v>4</v>
      </c>
      <c r="H275">
        <v>7</v>
      </c>
      <c r="I275" t="s">
        <v>40</v>
      </c>
      <c r="J275">
        <v>-23.579622799999999</v>
      </c>
      <c r="K275">
        <v>-46.653041600000002</v>
      </c>
      <c r="L275" t="str">
        <f>LOOKUP(32767, SEARCH($Q$2:$Q$5,B275),$Q$2:$Q$5)</f>
        <v>Apartamento</v>
      </c>
      <c r="M275" t="str">
        <f>LOOKUP(2^15, SEARCH($Q$10:$Q$101,I275), $Q$10:$Q$101)</f>
        <v>Vila Mariana</v>
      </c>
    </row>
    <row r="276" spans="1:13" x14ac:dyDescent="0.35">
      <c r="A276" t="s">
        <v>11</v>
      </c>
      <c r="B276" t="s">
        <v>944</v>
      </c>
      <c r="C276" t="s">
        <v>450</v>
      </c>
      <c r="D276">
        <v>29900000</v>
      </c>
      <c r="E276">
        <v>954</v>
      </c>
      <c r="F276">
        <v>4</v>
      </c>
      <c r="H276">
        <v>8</v>
      </c>
      <c r="I276" t="s">
        <v>451</v>
      </c>
      <c r="J276">
        <v>-23.595506</v>
      </c>
      <c r="K276">
        <v>-46.668460699999997</v>
      </c>
      <c r="L276" t="str">
        <f>LOOKUP(32767, SEARCH($Q$2:$Q$5,B276),$Q$2:$Q$5)</f>
        <v>Apartamento</v>
      </c>
      <c r="M276" t="str">
        <f>LOOKUP(2^15, SEARCH($Q$10:$Q$101,I276), $Q$10:$Q$101)</f>
        <v>Conceição</v>
      </c>
    </row>
    <row r="277" spans="1:13" x14ac:dyDescent="0.35">
      <c r="A277" t="s">
        <v>11</v>
      </c>
      <c r="B277" t="s">
        <v>827</v>
      </c>
      <c r="C277" t="s">
        <v>452</v>
      </c>
      <c r="D277">
        <v>25000000</v>
      </c>
      <c r="E277">
        <v>632</v>
      </c>
      <c r="F277">
        <v>4</v>
      </c>
      <c r="H277">
        <v>7</v>
      </c>
      <c r="I277" t="s">
        <v>25</v>
      </c>
      <c r="J277">
        <v>-23.5795335</v>
      </c>
      <c r="K277">
        <v>-46.652537000000002</v>
      </c>
      <c r="L277" t="str">
        <f>LOOKUP(32767, SEARCH($Q$2:$Q$5,B277),$Q$2:$Q$5)</f>
        <v>Apartamento</v>
      </c>
      <c r="M277" t="str">
        <f>LOOKUP(2^15, SEARCH($Q$10:$Q$101,I277), $Q$10:$Q$101)</f>
        <v>Ibirapuera</v>
      </c>
    </row>
    <row r="278" spans="1:13" x14ac:dyDescent="0.35">
      <c r="A278" t="s">
        <v>11</v>
      </c>
      <c r="B278" t="s">
        <v>828</v>
      </c>
      <c r="C278" t="s">
        <v>453</v>
      </c>
      <c r="D278">
        <v>15500000</v>
      </c>
      <c r="E278">
        <v>438</v>
      </c>
      <c r="F278">
        <v>4</v>
      </c>
      <c r="H278">
        <v>4</v>
      </c>
      <c r="I278" t="s">
        <v>454</v>
      </c>
      <c r="J278">
        <v>-23.583491299999999</v>
      </c>
      <c r="K278">
        <v>-46.688944200000002</v>
      </c>
      <c r="L278" t="str">
        <f>LOOKUP(32767, SEARCH($Q$2:$Q$5,B278),$Q$2:$Q$5)</f>
        <v>Apartamento</v>
      </c>
      <c r="M278" t="str">
        <f>LOOKUP(2^15, SEARCH($Q$10:$Q$101,I278), $Q$10:$Q$101)</f>
        <v>Jardim Europa</v>
      </c>
    </row>
    <row r="279" spans="1:13" x14ac:dyDescent="0.35">
      <c r="A279" t="s">
        <v>11</v>
      </c>
      <c r="B279" t="s">
        <v>829</v>
      </c>
      <c r="C279" t="s">
        <v>455</v>
      </c>
      <c r="D279">
        <v>15000000</v>
      </c>
      <c r="E279">
        <v>1800</v>
      </c>
      <c r="G279">
        <v>8</v>
      </c>
      <c r="H279">
        <v>25</v>
      </c>
      <c r="I279" s="1" t="s">
        <v>456</v>
      </c>
      <c r="J279">
        <v>-23.614391600000001</v>
      </c>
      <c r="K279">
        <v>-46.620261599999999</v>
      </c>
      <c r="L279" t="str">
        <f>LOOKUP(32767, SEARCH($Q$2:$Q$5,B279),$Q$2:$Q$5)</f>
        <v>Predio</v>
      </c>
      <c r="M279" t="str">
        <f>LOOKUP(2^15, SEARCH($Q$10:$Q$101,I279), $Q$10:$Q$101)</f>
        <v>Bosque da Saúde</v>
      </c>
    </row>
    <row r="280" spans="1:13" x14ac:dyDescent="0.35">
      <c r="A280" t="s">
        <v>11</v>
      </c>
      <c r="B280" t="s">
        <v>830</v>
      </c>
      <c r="C280" t="s">
        <v>457</v>
      </c>
      <c r="D280">
        <v>15403000</v>
      </c>
      <c r="E280">
        <v>360</v>
      </c>
      <c r="F280">
        <v>4</v>
      </c>
      <c r="H280">
        <v>4</v>
      </c>
      <c r="I280" t="s">
        <v>458</v>
      </c>
      <c r="J280">
        <v>-23.608955399999999</v>
      </c>
      <c r="K280">
        <v>-46.652284999999999</v>
      </c>
      <c r="L280" t="str">
        <f>LOOKUP(32767, SEARCH($Q$2:$Q$5,B280),$Q$2:$Q$5)</f>
        <v>Apartamento</v>
      </c>
      <c r="M280" t="str">
        <f>LOOKUP(2^15, SEARCH($Q$10:$Q$101,I280), $Q$10:$Q$101)</f>
        <v>Moema</v>
      </c>
    </row>
    <row r="281" spans="1:13" x14ac:dyDescent="0.35">
      <c r="A281" t="s">
        <v>11</v>
      </c>
      <c r="B281" t="s">
        <v>831</v>
      </c>
      <c r="C281" t="s">
        <v>459</v>
      </c>
      <c r="D281">
        <v>16999430</v>
      </c>
      <c r="E281">
        <v>576</v>
      </c>
      <c r="F281">
        <v>4</v>
      </c>
      <c r="H281">
        <v>6</v>
      </c>
      <c r="I281" t="s">
        <v>460</v>
      </c>
      <c r="J281">
        <v>-23.586783700000002</v>
      </c>
      <c r="K281">
        <v>-46.680362100000004</v>
      </c>
      <c r="L281" t="str">
        <f>LOOKUP(32767, SEARCH($Q$2:$Q$5,B281),$Q$2:$Q$5)</f>
        <v>Apartamento</v>
      </c>
      <c r="M281" t="str">
        <f>LOOKUP(2^15, SEARCH($Q$10:$Q$101,I281), $Q$10:$Q$101)</f>
        <v>Itaim Bibi</v>
      </c>
    </row>
    <row r="282" spans="1:13" x14ac:dyDescent="0.35">
      <c r="A282" t="s">
        <v>11</v>
      </c>
      <c r="B282" t="s">
        <v>733</v>
      </c>
      <c r="C282" t="s">
        <v>461</v>
      </c>
      <c r="D282">
        <v>19000000</v>
      </c>
      <c r="E282">
        <v>1059</v>
      </c>
      <c r="G282">
        <v>12</v>
      </c>
      <c r="H282">
        <v>13</v>
      </c>
      <c r="I282" t="s">
        <v>239</v>
      </c>
      <c r="J282">
        <v>-23.5918016</v>
      </c>
      <c r="K282">
        <v>-46.672633099999999</v>
      </c>
      <c r="L282" t="str">
        <f>LOOKUP(32767, SEARCH($Q$2:$Q$5,B282),$Q$2:$Q$5)</f>
        <v>Predio</v>
      </c>
      <c r="M282" t="str">
        <f>LOOKUP(2^15, SEARCH($Q$10:$Q$101,I282), $Q$10:$Q$101)</f>
        <v>Conceição</v>
      </c>
    </row>
    <row r="283" spans="1:13" x14ac:dyDescent="0.35">
      <c r="A283" t="s">
        <v>11</v>
      </c>
      <c r="B283" t="s">
        <v>832</v>
      </c>
      <c r="C283" t="s">
        <v>462</v>
      </c>
      <c r="D283">
        <v>20000000</v>
      </c>
      <c r="E283">
        <v>405</v>
      </c>
      <c r="F283">
        <v>3</v>
      </c>
      <c r="H283">
        <v>5</v>
      </c>
      <c r="I283" t="s">
        <v>112</v>
      </c>
      <c r="J283">
        <v>-23.577301899999998</v>
      </c>
      <c r="K283">
        <v>-46.680227899999998</v>
      </c>
      <c r="L283" t="str">
        <f>LOOKUP(32767, SEARCH($Q$2:$Q$5,B283),$Q$2:$Q$5)</f>
        <v>Apartamento</v>
      </c>
      <c r="M283" t="str">
        <f>LOOKUP(2^15, SEARCH($Q$10:$Q$101,I283), $Q$10:$Q$101)</f>
        <v>Jardim Europa</v>
      </c>
    </row>
    <row r="284" spans="1:13" x14ac:dyDescent="0.35">
      <c r="A284" t="s">
        <v>11</v>
      </c>
      <c r="B284" t="s">
        <v>833</v>
      </c>
      <c r="C284" t="s">
        <v>463</v>
      </c>
      <c r="D284">
        <v>16000000</v>
      </c>
      <c r="E284">
        <v>3161</v>
      </c>
      <c r="G284">
        <v>1</v>
      </c>
      <c r="H284">
        <v>0</v>
      </c>
      <c r="I284" t="s">
        <v>464</v>
      </c>
      <c r="J284">
        <v>-23.5289599</v>
      </c>
      <c r="K284">
        <v>-46.638085500000003</v>
      </c>
      <c r="L284" t="str">
        <f>LOOKUP(32767, SEARCH($Q$2:$Q$5,B284),$Q$2:$Q$5)</f>
        <v>Predio</v>
      </c>
      <c r="M284" t="str">
        <f>LOOKUP(2^15, SEARCH($Q$10:$Q$101,I284), $Q$10:$Q$101)</f>
        <v>Bom Retiro</v>
      </c>
    </row>
    <row r="285" spans="1:13" x14ac:dyDescent="0.35">
      <c r="A285" t="s">
        <v>11</v>
      </c>
      <c r="B285" t="s">
        <v>834</v>
      </c>
      <c r="C285" t="s">
        <v>465</v>
      </c>
      <c r="D285">
        <v>30000000</v>
      </c>
      <c r="E285">
        <v>831</v>
      </c>
      <c r="F285">
        <v>5</v>
      </c>
      <c r="H285">
        <v>8</v>
      </c>
      <c r="I285" t="s">
        <v>466</v>
      </c>
      <c r="J285">
        <v>-23.593789000000001</v>
      </c>
      <c r="K285">
        <v>-46.653030999999999</v>
      </c>
      <c r="L285" t="str">
        <f>LOOKUP(32767, SEARCH($Q$2:$Q$5,B285),$Q$2:$Q$5)</f>
        <v>Casa</v>
      </c>
      <c r="M285" t="str">
        <f>LOOKUP(2^15, SEARCH($Q$10:$Q$101,I285), $Q$10:$Q$101)</f>
        <v>Luz</v>
      </c>
    </row>
    <row r="286" spans="1:13" x14ac:dyDescent="0.35">
      <c r="A286" t="s">
        <v>11</v>
      </c>
      <c r="B286" t="s">
        <v>835</v>
      </c>
      <c r="C286" t="s">
        <v>467</v>
      </c>
      <c r="D286">
        <v>15946980</v>
      </c>
      <c r="E286">
        <v>375</v>
      </c>
      <c r="F286">
        <v>4</v>
      </c>
      <c r="H286">
        <v>5</v>
      </c>
      <c r="I286" t="s">
        <v>468</v>
      </c>
      <c r="J286">
        <v>-23.599618</v>
      </c>
      <c r="K286">
        <v>-46.662754399999997</v>
      </c>
      <c r="L286" t="str">
        <f>LOOKUP(32767, SEARCH($Q$2:$Q$5,B286),$Q$2:$Q$5)</f>
        <v>Apartamento</v>
      </c>
      <c r="M286" t="str">
        <f>LOOKUP(2^15, SEARCH($Q$10:$Q$101,I286), $Q$10:$Q$101)</f>
        <v>Moema</v>
      </c>
    </row>
    <row r="287" spans="1:13" x14ac:dyDescent="0.35">
      <c r="A287" t="s">
        <v>11</v>
      </c>
      <c r="B287" t="s">
        <v>816</v>
      </c>
      <c r="C287" t="s">
        <v>469</v>
      </c>
      <c r="D287">
        <v>16846000</v>
      </c>
      <c r="E287">
        <v>602</v>
      </c>
      <c r="F287">
        <v>4</v>
      </c>
      <c r="H287">
        <v>4</v>
      </c>
      <c r="I287" t="s">
        <v>422</v>
      </c>
      <c r="J287">
        <v>-23.575522500000002</v>
      </c>
      <c r="K287">
        <v>-46.6928129</v>
      </c>
      <c r="L287" t="str">
        <f>LOOKUP(32767, SEARCH($Q$2:$Q$5,B287),$Q$2:$Q$5)</f>
        <v>Casa</v>
      </c>
      <c r="M287" t="str">
        <f>LOOKUP(2^15, SEARCH($Q$10:$Q$101,I287), $Q$10:$Q$101)</f>
        <v>Jardim Europa</v>
      </c>
    </row>
    <row r="288" spans="1:13" x14ac:dyDescent="0.35">
      <c r="A288" t="s">
        <v>11</v>
      </c>
      <c r="B288" t="s">
        <v>712</v>
      </c>
      <c r="C288" t="s">
        <v>471</v>
      </c>
      <c r="D288">
        <v>21900000</v>
      </c>
      <c r="E288">
        <v>500</v>
      </c>
      <c r="F288">
        <v>5</v>
      </c>
      <c r="H288">
        <v>5</v>
      </c>
      <c r="I288" t="s">
        <v>66</v>
      </c>
      <c r="J288">
        <v>-23.590965099999998</v>
      </c>
      <c r="K288">
        <v>-46.670355299999997</v>
      </c>
      <c r="L288" t="str">
        <f>LOOKUP(32767, SEARCH($Q$2:$Q$5,B288),$Q$2:$Q$5)</f>
        <v>Apartamento</v>
      </c>
      <c r="M288" t="str">
        <f>LOOKUP(2^15, SEARCH($Q$10:$Q$101,I288), $Q$10:$Q$101)</f>
        <v>Conceição</v>
      </c>
    </row>
    <row r="289" spans="1:13" x14ac:dyDescent="0.35">
      <c r="A289" t="s">
        <v>11</v>
      </c>
      <c r="B289" t="s">
        <v>945</v>
      </c>
      <c r="C289" t="s">
        <v>472</v>
      </c>
      <c r="D289">
        <v>56658000</v>
      </c>
      <c r="E289">
        <v>923</v>
      </c>
      <c r="F289">
        <v>5</v>
      </c>
      <c r="H289">
        <v>7</v>
      </c>
      <c r="I289" t="s">
        <v>66</v>
      </c>
      <c r="J289">
        <v>-23.590965099999998</v>
      </c>
      <c r="K289">
        <v>-46.670355299999997</v>
      </c>
      <c r="L289" t="str">
        <f>LOOKUP(32767, SEARCH($Q$2:$Q$5,B289),$Q$2:$Q$5)</f>
        <v>Apartamento</v>
      </c>
      <c r="M289" t="str">
        <f>LOOKUP(2^15, SEARCH($Q$10:$Q$101,I289), $Q$10:$Q$101)</f>
        <v>Conceição</v>
      </c>
    </row>
    <row r="290" spans="1:13" x14ac:dyDescent="0.35">
      <c r="A290" t="s">
        <v>11</v>
      </c>
      <c r="B290" t="s">
        <v>946</v>
      </c>
      <c r="C290" t="s">
        <v>473</v>
      </c>
      <c r="D290">
        <v>44000000</v>
      </c>
      <c r="E290">
        <v>720</v>
      </c>
      <c r="F290">
        <v>5</v>
      </c>
      <c r="H290">
        <v>0</v>
      </c>
      <c r="I290" t="s">
        <v>112</v>
      </c>
      <c r="J290">
        <v>-23.577301899999998</v>
      </c>
      <c r="K290">
        <v>-46.680227899999998</v>
      </c>
      <c r="L290" t="str">
        <f>LOOKUP(32767, SEARCH($Q$2:$Q$5,B290),$Q$2:$Q$5)</f>
        <v>Apartamento</v>
      </c>
      <c r="M290" t="str">
        <f>LOOKUP(2^15, SEARCH($Q$10:$Q$101,I290), $Q$10:$Q$101)</f>
        <v>Jardim Europa</v>
      </c>
    </row>
    <row r="291" spans="1:13" x14ac:dyDescent="0.35">
      <c r="A291" t="s">
        <v>11</v>
      </c>
      <c r="B291" t="s">
        <v>836</v>
      </c>
      <c r="C291" t="s">
        <v>474</v>
      </c>
      <c r="D291">
        <v>18000000</v>
      </c>
      <c r="E291">
        <v>469</v>
      </c>
      <c r="F291">
        <v>4</v>
      </c>
      <c r="H291">
        <v>6</v>
      </c>
      <c r="I291" t="s">
        <v>475</v>
      </c>
      <c r="J291">
        <v>-23.597089100000002</v>
      </c>
      <c r="K291">
        <v>-46.663329599999997</v>
      </c>
      <c r="L291" t="str">
        <f>LOOKUP(32767, SEARCH($Q$2:$Q$5,B291),$Q$2:$Q$5)</f>
        <v>Apartamento</v>
      </c>
      <c r="M291" t="str">
        <f>LOOKUP(2^15, SEARCH($Q$10:$Q$101,I291), $Q$10:$Q$101)</f>
        <v>Vila Uberabinha</v>
      </c>
    </row>
    <row r="292" spans="1:13" x14ac:dyDescent="0.35">
      <c r="A292" t="s">
        <v>11</v>
      </c>
      <c r="B292" t="s">
        <v>837</v>
      </c>
      <c r="C292" t="s">
        <v>476</v>
      </c>
      <c r="D292">
        <v>26000000</v>
      </c>
      <c r="E292">
        <v>8813</v>
      </c>
      <c r="H292">
        <v>0</v>
      </c>
      <c r="I292" s="1" t="s">
        <v>278</v>
      </c>
      <c r="J292">
        <v>-23.475036500000002</v>
      </c>
      <c r="K292">
        <v>-46.592343800000002</v>
      </c>
      <c r="L292" t="str">
        <f>LOOKUP(32767, SEARCH($Q$2:$Q$5,B292),$Q$2:$Q$5)</f>
        <v>Predio</v>
      </c>
      <c r="M292" t="str">
        <f>LOOKUP(2^15, SEARCH($Q$10:$Q$101,I292), $Q$10:$Q$101)</f>
        <v>Tucuruvi</v>
      </c>
    </row>
    <row r="293" spans="1:13" x14ac:dyDescent="0.35">
      <c r="A293" t="s">
        <v>11</v>
      </c>
      <c r="B293" t="s">
        <v>908</v>
      </c>
      <c r="C293" t="s">
        <v>477</v>
      </c>
      <c r="D293">
        <v>15000000</v>
      </c>
      <c r="E293">
        <v>600</v>
      </c>
      <c r="F293">
        <v>4</v>
      </c>
      <c r="H293">
        <v>9</v>
      </c>
      <c r="I293" t="s">
        <v>478</v>
      </c>
      <c r="J293">
        <v>-23.568885099999999</v>
      </c>
      <c r="K293">
        <v>-46.665611499999997</v>
      </c>
      <c r="L293" t="str">
        <f>LOOKUP(32767, SEARCH($Q$2:$Q$5,B293),$Q$2:$Q$5)</f>
        <v>Apartamento</v>
      </c>
      <c r="M293" t="str">
        <f>LOOKUP(2^15, SEARCH($Q$10:$Q$101,I293), $Q$10:$Q$101)</f>
        <v>Jardins</v>
      </c>
    </row>
    <row r="294" spans="1:13" x14ac:dyDescent="0.35">
      <c r="A294" t="s">
        <v>11</v>
      </c>
      <c r="B294" t="s">
        <v>838</v>
      </c>
      <c r="C294" t="s">
        <v>479</v>
      </c>
      <c r="D294">
        <v>15670000</v>
      </c>
      <c r="E294">
        <v>269</v>
      </c>
      <c r="F294">
        <v>4</v>
      </c>
      <c r="H294">
        <v>4</v>
      </c>
      <c r="I294" t="s">
        <v>480</v>
      </c>
      <c r="J294">
        <v>-23.589446899999999</v>
      </c>
      <c r="K294">
        <v>-46.684161600000003</v>
      </c>
      <c r="L294" t="str">
        <f>LOOKUP(32767, SEARCH($Q$2:$Q$5,B294),$Q$2:$Q$5)</f>
        <v>Apartamento</v>
      </c>
      <c r="M294" t="str">
        <f>LOOKUP(2^15, SEARCH($Q$10:$Q$101,I294), $Q$10:$Q$101)</f>
        <v>Itaim Bibi</v>
      </c>
    </row>
    <row r="295" spans="1:13" x14ac:dyDescent="0.35">
      <c r="A295" t="s">
        <v>11</v>
      </c>
      <c r="B295" t="s">
        <v>1037</v>
      </c>
      <c r="C295" t="s">
        <v>481</v>
      </c>
      <c r="D295">
        <v>24000000</v>
      </c>
      <c r="E295">
        <v>812</v>
      </c>
      <c r="F295">
        <v>4</v>
      </c>
      <c r="H295">
        <v>11</v>
      </c>
      <c r="I295" t="s">
        <v>1075</v>
      </c>
      <c r="J295">
        <v>-23.583025599999999</v>
      </c>
      <c r="K295">
        <v>-46.688243399999998</v>
      </c>
      <c r="L295" t="str">
        <f>LOOKUP(32767, SEARCH($Q$2:$Q$5,B295),$Q$2:$Q$5)</f>
        <v>Apartamento</v>
      </c>
      <c r="M295" t="str">
        <f>LOOKUP(2^15, SEARCH($Q$10:$Q$101,I295), $Q$10:$Q$101)</f>
        <v>Jardim Paulistano</v>
      </c>
    </row>
    <row r="296" spans="1:13" x14ac:dyDescent="0.35">
      <c r="A296" t="s">
        <v>11</v>
      </c>
      <c r="B296" t="s">
        <v>711</v>
      </c>
      <c r="C296" t="s">
        <v>482</v>
      </c>
      <c r="D296">
        <v>20000000</v>
      </c>
      <c r="E296">
        <v>575</v>
      </c>
      <c r="F296">
        <v>4</v>
      </c>
      <c r="H296">
        <v>7</v>
      </c>
      <c r="I296" t="s">
        <v>183</v>
      </c>
      <c r="J296">
        <v>-23.5878823</v>
      </c>
      <c r="K296">
        <v>-46.683576700000003</v>
      </c>
      <c r="L296" t="str">
        <f>LOOKUP(32767, SEARCH($Q$2:$Q$5,B296),$Q$2:$Q$5)</f>
        <v>Apartamento</v>
      </c>
      <c r="M296" t="str">
        <f>LOOKUP(2^15, SEARCH($Q$10:$Q$101,I296), $Q$10:$Q$101)</f>
        <v>Itaim Bibi</v>
      </c>
    </row>
    <row r="297" spans="1:13" x14ac:dyDescent="0.35">
      <c r="A297" t="s">
        <v>11</v>
      </c>
      <c r="B297" t="s">
        <v>839</v>
      </c>
      <c r="C297" t="s">
        <v>483</v>
      </c>
      <c r="D297">
        <v>32000000</v>
      </c>
      <c r="E297">
        <v>680</v>
      </c>
      <c r="F297">
        <v>5</v>
      </c>
      <c r="H297">
        <v>8</v>
      </c>
      <c r="I297" t="s">
        <v>52</v>
      </c>
      <c r="J297">
        <v>-23.581015399999998</v>
      </c>
      <c r="K297">
        <v>-46.688164499999999</v>
      </c>
      <c r="L297" t="str">
        <f>LOOKUP(32767, SEARCH($Q$2:$Q$5,B297),$Q$2:$Q$5)</f>
        <v>Apartamento</v>
      </c>
      <c r="M297" t="str">
        <f>LOOKUP(2^15, SEARCH($Q$10:$Q$101,I297), $Q$10:$Q$101)</f>
        <v>Jardim Europa</v>
      </c>
    </row>
    <row r="298" spans="1:13" x14ac:dyDescent="0.35">
      <c r="A298" t="s">
        <v>11</v>
      </c>
      <c r="B298" t="s">
        <v>840</v>
      </c>
      <c r="C298" t="s">
        <v>484</v>
      </c>
      <c r="D298">
        <v>25000000</v>
      </c>
      <c r="E298">
        <v>500</v>
      </c>
      <c r="F298">
        <v>5</v>
      </c>
      <c r="H298">
        <v>5</v>
      </c>
      <c r="I298" t="s">
        <v>66</v>
      </c>
      <c r="J298">
        <v>-23.590965099999998</v>
      </c>
      <c r="K298">
        <v>-46.670355299999997</v>
      </c>
      <c r="L298" t="str">
        <f>LOOKUP(32767, SEARCH($Q$2:$Q$5,B298),$Q$2:$Q$5)</f>
        <v>Apartamento</v>
      </c>
      <c r="M298" t="str">
        <f>LOOKUP(2^15, SEARCH($Q$10:$Q$101,I298), $Q$10:$Q$101)</f>
        <v>Conceição</v>
      </c>
    </row>
    <row r="299" spans="1:13" x14ac:dyDescent="0.35">
      <c r="A299" t="s">
        <v>11</v>
      </c>
      <c r="B299" t="s">
        <v>947</v>
      </c>
      <c r="C299" t="s">
        <v>485</v>
      </c>
      <c r="D299">
        <v>24999956</v>
      </c>
      <c r="E299">
        <v>880</v>
      </c>
      <c r="F299">
        <v>4</v>
      </c>
      <c r="H299">
        <v>7</v>
      </c>
      <c r="I299" s="1" t="s">
        <v>486</v>
      </c>
      <c r="J299">
        <v>-23.547821299999999</v>
      </c>
      <c r="K299">
        <v>-46.654643299999996</v>
      </c>
      <c r="L299" t="str">
        <f>LOOKUP(32767, SEARCH($Q$2:$Q$5,B299),$Q$2:$Q$5)</f>
        <v>Apartamento</v>
      </c>
      <c r="M299" t="str">
        <f>LOOKUP(2^15, SEARCH($Q$10:$Q$101,I299), $Q$10:$Q$101)</f>
        <v>Pacaembu</v>
      </c>
    </row>
    <row r="300" spans="1:13" x14ac:dyDescent="0.35">
      <c r="A300" t="s">
        <v>11</v>
      </c>
      <c r="B300" t="s">
        <v>841</v>
      </c>
      <c r="C300" t="s">
        <v>487</v>
      </c>
      <c r="D300">
        <v>24000000</v>
      </c>
      <c r="E300">
        <v>2300</v>
      </c>
      <c r="G300">
        <v>22</v>
      </c>
      <c r="H300">
        <v>45</v>
      </c>
      <c r="I300" s="1" t="s">
        <v>19</v>
      </c>
      <c r="J300">
        <v>-23.538574100000002</v>
      </c>
      <c r="K300">
        <v>-46.726413000000001</v>
      </c>
      <c r="L300" t="str">
        <f>LOOKUP(32767, SEARCH($Q$2:$Q$5,B300),$Q$2:$Q$5)</f>
        <v>Predio</v>
      </c>
      <c r="M300" t="str">
        <f>LOOKUP(2^15, SEARCH($Q$10:$Q$101,I300), $Q$10:$Q$101)</f>
        <v>Vila Hamburguesa</v>
      </c>
    </row>
    <row r="301" spans="1:13" x14ac:dyDescent="0.35">
      <c r="A301" t="s">
        <v>11</v>
      </c>
      <c r="B301" t="s">
        <v>817</v>
      </c>
      <c r="C301" t="s">
        <v>488</v>
      </c>
      <c r="D301">
        <v>21000000</v>
      </c>
      <c r="E301">
        <v>485</v>
      </c>
      <c r="F301">
        <v>5</v>
      </c>
      <c r="H301">
        <v>5</v>
      </c>
      <c r="I301" t="s">
        <v>428</v>
      </c>
      <c r="J301">
        <v>-23.582156900000001</v>
      </c>
      <c r="K301">
        <v>-46.690347500000001</v>
      </c>
      <c r="L301" t="str">
        <f>LOOKUP(32767, SEARCH($Q$2:$Q$5,B301),$Q$2:$Q$5)</f>
        <v>Apartamento</v>
      </c>
      <c r="M301" t="str">
        <f>LOOKUP(2^15, SEARCH($Q$10:$Q$101,I301), $Q$10:$Q$101)</f>
        <v>Jardim Europa</v>
      </c>
    </row>
    <row r="302" spans="1:13" x14ac:dyDescent="0.35">
      <c r="A302" t="s">
        <v>11</v>
      </c>
      <c r="B302" t="s">
        <v>686</v>
      </c>
      <c r="C302" t="s">
        <v>489</v>
      </c>
      <c r="D302">
        <v>17400000</v>
      </c>
      <c r="E302">
        <v>479</v>
      </c>
      <c r="F302">
        <v>4</v>
      </c>
      <c r="H302">
        <v>5</v>
      </c>
      <c r="I302" t="s">
        <v>114</v>
      </c>
      <c r="J302">
        <v>-23.600432399999999</v>
      </c>
      <c r="K302">
        <v>-46.665461800000003</v>
      </c>
      <c r="L302" t="str">
        <f>LOOKUP(32767, SEARCH($Q$2:$Q$5,B302),$Q$2:$Q$5)</f>
        <v>Apartamento</v>
      </c>
      <c r="M302" t="str">
        <f>LOOKUP(2^15, SEARCH($Q$10:$Q$101,I302), $Q$10:$Q$101)</f>
        <v>Indianópolis</v>
      </c>
    </row>
    <row r="303" spans="1:13" x14ac:dyDescent="0.35">
      <c r="A303" t="s">
        <v>11</v>
      </c>
      <c r="B303" t="s">
        <v>672</v>
      </c>
      <c r="C303" t="s">
        <v>490</v>
      </c>
      <c r="D303">
        <v>53000000</v>
      </c>
      <c r="E303">
        <v>4000</v>
      </c>
      <c r="G303">
        <v>32</v>
      </c>
      <c r="H303">
        <v>50</v>
      </c>
      <c r="I303" t="s">
        <v>77</v>
      </c>
      <c r="J303">
        <v>-23.661857300000001</v>
      </c>
      <c r="K303">
        <v>-46.689194899999997</v>
      </c>
      <c r="L303" t="str">
        <f>LOOKUP(32767, SEARCH($Q$2:$Q$5,B303),$Q$2:$Q$5)</f>
        <v>Predio</v>
      </c>
      <c r="M303" t="str">
        <f>LOOKUP(2^15, SEARCH($Q$10:$Q$101,I303), $Q$10:$Q$101)</f>
        <v>Jardim Marajoara</v>
      </c>
    </row>
    <row r="304" spans="1:13" x14ac:dyDescent="0.35">
      <c r="A304" t="s">
        <v>11</v>
      </c>
      <c r="B304" t="s">
        <v>842</v>
      </c>
      <c r="C304" t="s">
        <v>491</v>
      </c>
      <c r="D304">
        <v>26600000</v>
      </c>
      <c r="E304">
        <v>4314</v>
      </c>
      <c r="G304">
        <v>1</v>
      </c>
      <c r="I304" t="s">
        <v>1050</v>
      </c>
      <c r="J304">
        <v>-23.558720699999999</v>
      </c>
      <c r="K304">
        <v>-46.616921499999997</v>
      </c>
      <c r="L304" t="str">
        <f>LOOKUP(32767, SEARCH($Q$2:$Q$5,B304),$Q$2:$Q$5)</f>
        <v>Terreno</v>
      </c>
      <c r="M304" t="str">
        <f>LOOKUP(2^15, SEARCH($Q$10:$Q$101,I304), $Q$10:$Q$101)</f>
        <v>Cambuci</v>
      </c>
    </row>
    <row r="305" spans="1:13" x14ac:dyDescent="0.35">
      <c r="A305" t="s">
        <v>11</v>
      </c>
      <c r="B305" t="s">
        <v>710</v>
      </c>
      <c r="C305" t="s">
        <v>492</v>
      </c>
      <c r="D305">
        <v>27000000</v>
      </c>
      <c r="E305">
        <v>8730</v>
      </c>
      <c r="H305">
        <v>0</v>
      </c>
      <c r="I305" t="s">
        <v>54</v>
      </c>
      <c r="J305">
        <v>-23.5300388</v>
      </c>
      <c r="K305">
        <v>-46.613574499999999</v>
      </c>
      <c r="L305" t="str">
        <f>LOOKUP(32767, SEARCH($Q$2:$Q$5,B305),$Q$2:$Q$5)</f>
        <v>Predio</v>
      </c>
      <c r="M305" t="str">
        <f>LOOKUP(2^15, SEARCH($Q$10:$Q$101,I305), $Q$10:$Q$101)</f>
        <v>Brás</v>
      </c>
    </row>
    <row r="306" spans="1:13" x14ac:dyDescent="0.35">
      <c r="A306" t="s">
        <v>11</v>
      </c>
      <c r="B306" t="s">
        <v>918</v>
      </c>
      <c r="C306" t="s">
        <v>493</v>
      </c>
      <c r="D306">
        <v>48000000</v>
      </c>
      <c r="E306">
        <v>1300</v>
      </c>
      <c r="F306">
        <v>4</v>
      </c>
      <c r="H306">
        <v>10</v>
      </c>
      <c r="I306" t="s">
        <v>48</v>
      </c>
      <c r="J306">
        <v>-23.589711399999999</v>
      </c>
      <c r="K306">
        <v>-46.703174500000003</v>
      </c>
      <c r="L306" t="str">
        <f>LOOKUP(32767, SEARCH($Q$2:$Q$5,B306),$Q$2:$Q$5)</f>
        <v>Apartamento</v>
      </c>
      <c r="M306" t="str">
        <f>LOOKUP(2^15, SEARCH($Q$10:$Q$101,I306), $Q$10:$Q$101)</f>
        <v>Jardim Guedala</v>
      </c>
    </row>
    <row r="307" spans="1:13" x14ac:dyDescent="0.35">
      <c r="A307" t="s">
        <v>11</v>
      </c>
      <c r="B307" t="s">
        <v>843</v>
      </c>
      <c r="C307" t="s">
        <v>494</v>
      </c>
      <c r="D307">
        <v>17447900</v>
      </c>
      <c r="E307">
        <v>398</v>
      </c>
      <c r="F307">
        <v>4</v>
      </c>
      <c r="H307">
        <v>5</v>
      </c>
      <c r="I307" t="s">
        <v>302</v>
      </c>
      <c r="J307">
        <v>-23.590051200000001</v>
      </c>
      <c r="K307">
        <v>-46.669926099999998</v>
      </c>
      <c r="L307" t="str">
        <f>LOOKUP(32767, SEARCH($Q$2:$Q$5,B307),$Q$2:$Q$5)</f>
        <v>Apartamento</v>
      </c>
      <c r="M307" t="str">
        <f>LOOKUP(2^15, SEARCH($Q$10:$Q$101,I307), $Q$10:$Q$101)</f>
        <v>Conceição</v>
      </c>
    </row>
    <row r="308" spans="1:13" x14ac:dyDescent="0.35">
      <c r="A308" t="s">
        <v>11</v>
      </c>
      <c r="B308" t="s">
        <v>844</v>
      </c>
      <c r="C308" t="s">
        <v>495</v>
      </c>
      <c r="D308">
        <v>15522000</v>
      </c>
      <c r="E308">
        <v>398</v>
      </c>
      <c r="F308">
        <v>3</v>
      </c>
      <c r="H308">
        <v>6</v>
      </c>
      <c r="I308" t="s">
        <v>496</v>
      </c>
      <c r="J308">
        <v>-23.599152100000001</v>
      </c>
      <c r="K308">
        <v>-46.661273999999999</v>
      </c>
      <c r="L308" t="str">
        <f>LOOKUP(32767, SEARCH($Q$2:$Q$5,B308),$Q$2:$Q$5)</f>
        <v>Apartamento</v>
      </c>
      <c r="M308" t="str">
        <f>LOOKUP(2^15, SEARCH($Q$10:$Q$101,I308), $Q$10:$Q$101)</f>
        <v>Moema</v>
      </c>
    </row>
    <row r="309" spans="1:13" x14ac:dyDescent="0.35">
      <c r="A309" t="s">
        <v>11</v>
      </c>
      <c r="B309" t="s">
        <v>941</v>
      </c>
      <c r="C309" t="s">
        <v>497</v>
      </c>
      <c r="D309">
        <v>15000000</v>
      </c>
      <c r="E309">
        <v>445</v>
      </c>
      <c r="F309">
        <v>4</v>
      </c>
      <c r="H309">
        <v>4</v>
      </c>
      <c r="I309" t="s">
        <v>180</v>
      </c>
      <c r="J309">
        <v>-23.5693707</v>
      </c>
      <c r="K309">
        <v>-46.671978199999998</v>
      </c>
      <c r="L309" t="str">
        <f>LOOKUP(32767, SEARCH($Q$2:$Q$5,B309),$Q$2:$Q$5)</f>
        <v>Apartamento</v>
      </c>
      <c r="M309" t="str">
        <f>LOOKUP(2^15, SEARCH($Q$10:$Q$101,I309), $Q$10:$Q$101)</f>
        <v>Jardim América</v>
      </c>
    </row>
    <row r="310" spans="1:13" x14ac:dyDescent="0.35">
      <c r="A310" t="s">
        <v>11</v>
      </c>
      <c r="B310" t="s">
        <v>948</v>
      </c>
      <c r="C310" t="s">
        <v>498</v>
      </c>
      <c r="D310">
        <v>17989240</v>
      </c>
      <c r="E310">
        <v>609</v>
      </c>
      <c r="F310">
        <v>2</v>
      </c>
      <c r="H310">
        <v>6</v>
      </c>
      <c r="I310" t="s">
        <v>499</v>
      </c>
      <c r="J310">
        <v>-23.589392499999999</v>
      </c>
      <c r="K310">
        <v>-46.670516499999998</v>
      </c>
      <c r="L310" t="str">
        <f>LOOKUP(32767, SEARCH($Q$2:$Q$5,B310),$Q$2:$Q$5)</f>
        <v>Apartamento</v>
      </c>
      <c r="M310" t="str">
        <f>LOOKUP(2^15, SEARCH($Q$10:$Q$101,I310), $Q$10:$Q$101)</f>
        <v>Conceição</v>
      </c>
    </row>
    <row r="311" spans="1:13" x14ac:dyDescent="0.35">
      <c r="A311" t="s">
        <v>11</v>
      </c>
      <c r="B311" t="s">
        <v>845</v>
      </c>
      <c r="C311" t="s">
        <v>500</v>
      </c>
      <c r="D311">
        <v>54000000</v>
      </c>
      <c r="E311">
        <v>4931</v>
      </c>
      <c r="H311">
        <v>0</v>
      </c>
      <c r="I311" t="s">
        <v>105</v>
      </c>
      <c r="J311">
        <v>-23.597885600000001</v>
      </c>
      <c r="K311">
        <v>-46.720180800000001</v>
      </c>
      <c r="L311" t="str">
        <f>LOOKUP(32767, SEARCH($Q$2:$Q$5,B311),$Q$2:$Q$5)</f>
        <v>Terreno</v>
      </c>
      <c r="M311" t="str">
        <f>LOOKUP(2^15, SEARCH($Q$10:$Q$101,I311), $Q$10:$Q$101)</f>
        <v>Morumbi</v>
      </c>
    </row>
    <row r="312" spans="1:13" x14ac:dyDescent="0.35">
      <c r="A312" t="s">
        <v>11</v>
      </c>
      <c r="B312" t="s">
        <v>660</v>
      </c>
      <c r="C312" t="s">
        <v>501</v>
      </c>
      <c r="D312">
        <v>26800000</v>
      </c>
      <c r="E312">
        <v>632</v>
      </c>
      <c r="F312">
        <v>4</v>
      </c>
      <c r="H312">
        <v>7</v>
      </c>
      <c r="I312" t="s">
        <v>25</v>
      </c>
      <c r="J312">
        <v>-23.5795335</v>
      </c>
      <c r="K312">
        <v>-46.652537000000002</v>
      </c>
      <c r="L312" t="str">
        <f>LOOKUP(32767, SEARCH($Q$2:$Q$5,B312),$Q$2:$Q$5)</f>
        <v>Apartamento</v>
      </c>
      <c r="M312" t="str">
        <f>LOOKUP(2^15, SEARCH($Q$10:$Q$101,I312), $Q$10:$Q$101)</f>
        <v>Ibirapuera</v>
      </c>
    </row>
    <row r="313" spans="1:13" x14ac:dyDescent="0.35">
      <c r="A313" t="s">
        <v>11</v>
      </c>
      <c r="B313" t="s">
        <v>846</v>
      </c>
      <c r="C313" t="s">
        <v>502</v>
      </c>
      <c r="D313">
        <v>30000000</v>
      </c>
      <c r="E313">
        <v>500</v>
      </c>
      <c r="F313">
        <v>5</v>
      </c>
      <c r="H313">
        <v>50</v>
      </c>
      <c r="I313" t="s">
        <v>66</v>
      </c>
      <c r="J313">
        <v>-23.590965099999998</v>
      </c>
      <c r="K313">
        <v>-46.670355299999997</v>
      </c>
      <c r="L313" t="str">
        <f>LOOKUP(32767, SEARCH($Q$2:$Q$5,B313),$Q$2:$Q$5)</f>
        <v>Apartamento</v>
      </c>
      <c r="M313" t="str">
        <f>LOOKUP(2^15, SEARCH($Q$10:$Q$101,I313), $Q$10:$Q$101)</f>
        <v>Conceição</v>
      </c>
    </row>
    <row r="314" spans="1:13" x14ac:dyDescent="0.35">
      <c r="A314" t="s">
        <v>11</v>
      </c>
      <c r="B314" t="s">
        <v>1038</v>
      </c>
      <c r="C314" t="s">
        <v>503</v>
      </c>
      <c r="D314">
        <v>17750000</v>
      </c>
      <c r="E314">
        <v>760</v>
      </c>
      <c r="F314">
        <v>4</v>
      </c>
      <c r="H314">
        <v>5</v>
      </c>
      <c r="I314" t="s">
        <v>1076</v>
      </c>
      <c r="J314">
        <v>-23.584554199999999</v>
      </c>
      <c r="K314">
        <v>-46.664364399999997</v>
      </c>
      <c r="L314" t="str">
        <f>LOOKUP(32767, SEARCH($Q$2:$Q$5,B314),$Q$2:$Q$5)</f>
        <v>Casa</v>
      </c>
      <c r="M314" t="str">
        <f>LOOKUP(2^15, SEARCH($Q$10:$Q$101,I314), $Q$10:$Q$101)</f>
        <v>Jardim Paulistano</v>
      </c>
    </row>
    <row r="315" spans="1:13" x14ac:dyDescent="0.35">
      <c r="A315" t="s">
        <v>11</v>
      </c>
      <c r="B315" t="s">
        <v>847</v>
      </c>
      <c r="C315" t="s">
        <v>504</v>
      </c>
      <c r="D315">
        <v>29800000</v>
      </c>
      <c r="E315">
        <v>867</v>
      </c>
      <c r="F315">
        <v>4</v>
      </c>
      <c r="H315">
        <v>8</v>
      </c>
      <c r="I315" t="s">
        <v>505</v>
      </c>
      <c r="J315">
        <v>-23.6461252</v>
      </c>
      <c r="K315">
        <v>-46.683135800000002</v>
      </c>
      <c r="L315" t="str">
        <f>LOOKUP(32767, SEARCH($Q$2:$Q$5,B315),$Q$2:$Q$5)</f>
        <v>Casa</v>
      </c>
      <c r="M315" t="str">
        <f>LOOKUP(2^15, SEARCH($Q$10:$Q$101,I315), $Q$10:$Q$101)</f>
        <v>Chácara Flora</v>
      </c>
    </row>
    <row r="316" spans="1:13" x14ac:dyDescent="0.35">
      <c r="A316" t="s">
        <v>11</v>
      </c>
      <c r="B316" t="s">
        <v>848</v>
      </c>
      <c r="C316" t="s">
        <v>506</v>
      </c>
      <c r="D316">
        <v>22000000</v>
      </c>
      <c r="E316">
        <v>500</v>
      </c>
      <c r="F316">
        <v>5</v>
      </c>
      <c r="H316">
        <v>5</v>
      </c>
      <c r="I316" t="s">
        <v>153</v>
      </c>
      <c r="J316">
        <v>-23.590678199999999</v>
      </c>
      <c r="K316">
        <v>-46.670473399999999</v>
      </c>
      <c r="L316" t="str">
        <f>LOOKUP(32767, SEARCH($Q$2:$Q$5,B316),$Q$2:$Q$5)</f>
        <v>Apartamento</v>
      </c>
      <c r="M316" t="str">
        <f>LOOKUP(2^15, SEARCH($Q$10:$Q$101,I316), $Q$10:$Q$101)</f>
        <v>Conceição</v>
      </c>
    </row>
    <row r="317" spans="1:13" x14ac:dyDescent="0.35">
      <c r="A317" t="s">
        <v>11</v>
      </c>
      <c r="B317" t="s">
        <v>949</v>
      </c>
      <c r="C317" t="s">
        <v>507</v>
      </c>
      <c r="D317">
        <v>20600000</v>
      </c>
      <c r="E317">
        <v>565</v>
      </c>
      <c r="F317">
        <v>4</v>
      </c>
      <c r="H317">
        <v>9</v>
      </c>
      <c r="I317" t="s">
        <v>99</v>
      </c>
      <c r="J317">
        <v>-23.591721199999999</v>
      </c>
      <c r="K317">
        <v>-46.6713047</v>
      </c>
      <c r="L317" t="str">
        <f>LOOKUP(32767, SEARCH($Q$2:$Q$5,B317),$Q$2:$Q$5)</f>
        <v>Apartamento</v>
      </c>
      <c r="M317" t="str">
        <f>LOOKUP(2^15, SEARCH($Q$10:$Q$101,I317), $Q$10:$Q$101)</f>
        <v>Conceição</v>
      </c>
    </row>
    <row r="318" spans="1:13" x14ac:dyDescent="0.35">
      <c r="A318" t="s">
        <v>11</v>
      </c>
      <c r="B318" t="s">
        <v>849</v>
      </c>
      <c r="C318" t="s">
        <v>508</v>
      </c>
      <c r="D318">
        <v>21000000</v>
      </c>
      <c r="E318">
        <v>808</v>
      </c>
      <c r="G318">
        <v>8</v>
      </c>
      <c r="H318">
        <v>12</v>
      </c>
      <c r="I318" t="s">
        <v>509</v>
      </c>
      <c r="J318">
        <v>-23.596644600000001</v>
      </c>
      <c r="K318">
        <v>-46.688473000000002</v>
      </c>
      <c r="L318" t="str">
        <f>LOOKUP(32767, SEARCH($Q$2:$Q$5,B318),$Q$2:$Q$5)</f>
        <v>Predio</v>
      </c>
      <c r="M318" t="str">
        <f>LOOKUP(2^15, SEARCH($Q$10:$Q$101,I318), $Q$10:$Q$101)</f>
        <v>Vila Olímpia</v>
      </c>
    </row>
    <row r="319" spans="1:13" x14ac:dyDescent="0.35">
      <c r="A319" t="s">
        <v>11</v>
      </c>
      <c r="B319" t="s">
        <v>701</v>
      </c>
      <c r="C319" t="s">
        <v>510</v>
      </c>
      <c r="D319">
        <v>22621770</v>
      </c>
      <c r="E319">
        <v>500</v>
      </c>
      <c r="F319">
        <v>5</v>
      </c>
      <c r="H319">
        <v>6</v>
      </c>
      <c r="I319" t="s">
        <v>141</v>
      </c>
      <c r="J319">
        <v>-23.591782800000001</v>
      </c>
      <c r="K319">
        <v>-46.672733299999997</v>
      </c>
      <c r="L319" t="str">
        <f>LOOKUP(32767, SEARCH($Q$2:$Q$5,B319),$Q$2:$Q$5)</f>
        <v>Apartamento</v>
      </c>
      <c r="M319" t="str">
        <f>LOOKUP(2^15, SEARCH($Q$10:$Q$101,I319), $Q$10:$Q$101)</f>
        <v>Conceição</v>
      </c>
    </row>
    <row r="320" spans="1:13" x14ac:dyDescent="0.35">
      <c r="A320" t="s">
        <v>11</v>
      </c>
      <c r="B320" t="s">
        <v>850</v>
      </c>
      <c r="C320" t="s">
        <v>511</v>
      </c>
      <c r="D320">
        <v>15600000</v>
      </c>
      <c r="E320">
        <v>375</v>
      </c>
      <c r="F320">
        <v>4</v>
      </c>
      <c r="H320">
        <v>5</v>
      </c>
      <c r="I320" t="s">
        <v>468</v>
      </c>
      <c r="J320">
        <v>-23.599618</v>
      </c>
      <c r="K320">
        <v>-46.662754399999997</v>
      </c>
      <c r="L320" t="str">
        <f>LOOKUP(32767, SEARCH($Q$2:$Q$5,B320),$Q$2:$Q$5)</f>
        <v>Apartamento</v>
      </c>
      <c r="M320" t="str">
        <f>LOOKUP(2^15, SEARCH($Q$10:$Q$101,I320), $Q$10:$Q$101)</f>
        <v>Moema</v>
      </c>
    </row>
    <row r="321" spans="1:13" x14ac:dyDescent="0.35">
      <c r="A321" t="s">
        <v>11</v>
      </c>
      <c r="B321" t="s">
        <v>1039</v>
      </c>
      <c r="C321" t="s">
        <v>512</v>
      </c>
      <c r="D321">
        <v>20000000</v>
      </c>
      <c r="E321">
        <v>1040</v>
      </c>
      <c r="F321">
        <v>4</v>
      </c>
      <c r="H321">
        <v>12</v>
      </c>
      <c r="I321" t="s">
        <v>1077</v>
      </c>
      <c r="J321">
        <v>-23.573978700000001</v>
      </c>
      <c r="K321">
        <v>-46.660690600000002</v>
      </c>
      <c r="L321" t="str">
        <f>LOOKUP(32767, SEARCH($Q$2:$Q$5,B321),$Q$2:$Q$5)</f>
        <v>Apartamento</v>
      </c>
      <c r="M321" t="str">
        <f>LOOKUP(2^15, SEARCH($Q$10:$Q$101,I321), $Q$10:$Q$101)</f>
        <v>Jardim Paulistano</v>
      </c>
    </row>
    <row r="322" spans="1:13" x14ac:dyDescent="0.35">
      <c r="A322" t="s">
        <v>11</v>
      </c>
      <c r="B322" t="s">
        <v>830</v>
      </c>
      <c r="C322" t="s">
        <v>513</v>
      </c>
      <c r="D322">
        <v>15403000</v>
      </c>
      <c r="E322">
        <v>360</v>
      </c>
      <c r="F322">
        <v>4</v>
      </c>
      <c r="H322">
        <v>4</v>
      </c>
      <c r="I322" t="s">
        <v>458</v>
      </c>
      <c r="J322">
        <v>-23.608955399999999</v>
      </c>
      <c r="K322">
        <v>-46.652284999999999</v>
      </c>
      <c r="L322" t="str">
        <f>LOOKUP(32767, SEARCH($Q$2:$Q$5,B322),$Q$2:$Q$5)</f>
        <v>Apartamento</v>
      </c>
      <c r="M322" t="str">
        <f>LOOKUP(2^15, SEARCH($Q$10:$Q$101,I322), $Q$10:$Q$101)</f>
        <v>Moema</v>
      </c>
    </row>
    <row r="323" spans="1:13" x14ac:dyDescent="0.35">
      <c r="A323" t="s">
        <v>11</v>
      </c>
      <c r="B323" t="s">
        <v>851</v>
      </c>
      <c r="C323" t="s">
        <v>514</v>
      </c>
      <c r="D323">
        <v>17999990</v>
      </c>
      <c r="E323">
        <v>469</v>
      </c>
      <c r="F323">
        <v>5</v>
      </c>
      <c r="H323">
        <v>6</v>
      </c>
      <c r="I323" t="s">
        <v>261</v>
      </c>
      <c r="J323">
        <v>-23.597089100000002</v>
      </c>
      <c r="K323">
        <v>-46.663329599999997</v>
      </c>
      <c r="L323" t="str">
        <f>LOOKUP(32767, SEARCH($Q$2:$Q$5,B323),$Q$2:$Q$5)</f>
        <v>Apartamento</v>
      </c>
      <c r="M323" t="str">
        <f>LOOKUP(2^15, SEARCH($Q$10:$Q$101,I323), $Q$10:$Q$101)</f>
        <v>Moema</v>
      </c>
    </row>
    <row r="324" spans="1:13" x14ac:dyDescent="0.35">
      <c r="A324" t="s">
        <v>11</v>
      </c>
      <c r="B324" t="s">
        <v>852</v>
      </c>
      <c r="C324" t="s">
        <v>515</v>
      </c>
      <c r="D324">
        <v>21920000</v>
      </c>
      <c r="E324">
        <v>790</v>
      </c>
      <c r="F324">
        <v>4</v>
      </c>
      <c r="H324">
        <v>6</v>
      </c>
      <c r="I324" t="s">
        <v>516</v>
      </c>
      <c r="J324">
        <v>-23.581309000000001</v>
      </c>
      <c r="K324">
        <v>-46.651933399999997</v>
      </c>
      <c r="L324" t="str">
        <f>LOOKUP(32767, SEARCH($Q$2:$Q$5,B324),$Q$2:$Q$5)</f>
        <v>Apartamento</v>
      </c>
      <c r="M324" t="str">
        <f>LOOKUP(2^15, SEARCH($Q$10:$Q$101,I324), $Q$10:$Q$101)</f>
        <v>Paraíso</v>
      </c>
    </row>
    <row r="325" spans="1:13" x14ac:dyDescent="0.35">
      <c r="A325" t="s">
        <v>11</v>
      </c>
      <c r="B325" t="s">
        <v>1040</v>
      </c>
      <c r="C325" t="s">
        <v>517</v>
      </c>
      <c r="D325">
        <v>17949980</v>
      </c>
      <c r="E325">
        <v>415</v>
      </c>
      <c r="F325">
        <v>4</v>
      </c>
      <c r="H325">
        <v>5</v>
      </c>
      <c r="I325" t="s">
        <v>1078</v>
      </c>
      <c r="J325">
        <v>-23.5811271</v>
      </c>
      <c r="K325">
        <v>-46.666800899999998</v>
      </c>
      <c r="L325" t="str">
        <f>LOOKUP(32767, SEARCH($Q$2:$Q$5,B325),$Q$2:$Q$5)</f>
        <v>Apartamento</v>
      </c>
      <c r="M325" t="str">
        <f>LOOKUP(2^15, SEARCH($Q$10:$Q$101,I325), $Q$10:$Q$101)</f>
        <v>Jardim Paulistano</v>
      </c>
    </row>
    <row r="326" spans="1:13" x14ac:dyDescent="0.35">
      <c r="A326" t="s">
        <v>11</v>
      </c>
      <c r="B326" t="s">
        <v>853</v>
      </c>
      <c r="C326" t="s">
        <v>518</v>
      </c>
      <c r="D326">
        <v>18125956</v>
      </c>
      <c r="E326">
        <v>603</v>
      </c>
      <c r="F326">
        <v>4</v>
      </c>
      <c r="H326">
        <v>5</v>
      </c>
      <c r="I326" t="s">
        <v>519</v>
      </c>
      <c r="J326">
        <v>-23.5738886</v>
      </c>
      <c r="K326">
        <v>-46.689413500000001</v>
      </c>
      <c r="L326" t="str">
        <f>LOOKUP(32767, SEARCH($Q$2:$Q$5,B326),$Q$2:$Q$5)</f>
        <v>Casa</v>
      </c>
      <c r="M326" t="str">
        <f>LOOKUP(2^15, SEARCH($Q$10:$Q$101,I326), $Q$10:$Q$101)</f>
        <v>Jardim Europa</v>
      </c>
    </row>
    <row r="327" spans="1:13" x14ac:dyDescent="0.35">
      <c r="A327" t="s">
        <v>11</v>
      </c>
      <c r="B327" t="s">
        <v>1041</v>
      </c>
      <c r="C327" t="s">
        <v>520</v>
      </c>
      <c r="D327">
        <v>16000000</v>
      </c>
      <c r="E327">
        <v>470</v>
      </c>
      <c r="F327">
        <v>4</v>
      </c>
      <c r="H327">
        <v>6</v>
      </c>
      <c r="I327" t="s">
        <v>1079</v>
      </c>
      <c r="J327">
        <v>-23.571688600000002</v>
      </c>
      <c r="K327">
        <v>-46.661764300000002</v>
      </c>
      <c r="L327" t="str">
        <f>LOOKUP(32767, SEARCH($Q$2:$Q$5,B327),$Q$2:$Q$5)</f>
        <v>Apartamento</v>
      </c>
      <c r="M327" t="str">
        <f>LOOKUP(2^15, SEARCH($Q$10:$Q$101,I327), $Q$10:$Q$101)</f>
        <v>Jardim Paulistano</v>
      </c>
    </row>
    <row r="328" spans="1:13" x14ac:dyDescent="0.35">
      <c r="A328" t="s">
        <v>11</v>
      </c>
      <c r="B328" t="s">
        <v>854</v>
      </c>
      <c r="C328" t="s">
        <v>521</v>
      </c>
      <c r="D328">
        <v>15078540</v>
      </c>
      <c r="E328">
        <v>286</v>
      </c>
      <c r="F328">
        <v>4</v>
      </c>
      <c r="H328">
        <v>4</v>
      </c>
      <c r="I328" t="s">
        <v>522</v>
      </c>
      <c r="J328">
        <v>-23.5873062</v>
      </c>
      <c r="K328">
        <v>-46.664174799999998</v>
      </c>
      <c r="L328" t="str">
        <f>LOOKUP(32767, SEARCH($Q$2:$Q$5,B328),$Q$2:$Q$5)</f>
        <v>Apartamento</v>
      </c>
      <c r="M328" t="str">
        <f>LOOKUP(2^15, SEARCH($Q$10:$Q$101,I328), $Q$10:$Q$101)</f>
        <v>República</v>
      </c>
    </row>
    <row r="329" spans="1:13" x14ac:dyDescent="0.35">
      <c r="A329" t="s">
        <v>11</v>
      </c>
      <c r="B329" t="s">
        <v>714</v>
      </c>
      <c r="C329" t="s">
        <v>523</v>
      </c>
      <c r="D329">
        <v>32000000</v>
      </c>
      <c r="E329">
        <v>1770</v>
      </c>
      <c r="F329">
        <v>6</v>
      </c>
      <c r="H329">
        <v>6</v>
      </c>
      <c r="I329" t="s">
        <v>190</v>
      </c>
      <c r="J329">
        <v>-23.6193621</v>
      </c>
      <c r="K329">
        <v>-46.708044299999997</v>
      </c>
      <c r="L329" t="str">
        <f>LOOKUP(32767, SEARCH($Q$2:$Q$5,B329),$Q$2:$Q$5)</f>
        <v>Casa</v>
      </c>
      <c r="M329" t="str">
        <f>LOOKUP(2^15, SEARCH($Q$10:$Q$101,I329), $Q$10:$Q$101)</f>
        <v>Morumbi</v>
      </c>
    </row>
    <row r="330" spans="1:13" x14ac:dyDescent="0.35">
      <c r="A330" t="s">
        <v>11</v>
      </c>
      <c r="B330" t="s">
        <v>1027</v>
      </c>
      <c r="C330" t="s">
        <v>524</v>
      </c>
      <c r="D330">
        <v>15700000</v>
      </c>
      <c r="E330">
        <v>587</v>
      </c>
      <c r="F330">
        <v>4</v>
      </c>
      <c r="H330">
        <v>8</v>
      </c>
      <c r="I330" t="s">
        <v>1070</v>
      </c>
      <c r="J330">
        <v>-23.5693755</v>
      </c>
      <c r="K330">
        <v>-46.654062400000001</v>
      </c>
      <c r="L330" t="str">
        <f>LOOKUP(32767, SEARCH($Q$2:$Q$5,B330),$Q$2:$Q$5)</f>
        <v>Apartamento</v>
      </c>
      <c r="M330" t="str">
        <f>LOOKUP(2^15, SEARCH($Q$10:$Q$101,I330), $Q$10:$Q$101)</f>
        <v>Jardim Paulistano</v>
      </c>
    </row>
    <row r="331" spans="1:13" x14ac:dyDescent="0.35">
      <c r="A331" t="s">
        <v>11</v>
      </c>
      <c r="B331" t="s">
        <v>1036</v>
      </c>
      <c r="C331" t="s">
        <v>525</v>
      </c>
      <c r="D331">
        <v>24000000</v>
      </c>
      <c r="E331">
        <v>15692</v>
      </c>
      <c r="H331">
        <v>0</v>
      </c>
      <c r="I331" t="s">
        <v>435</v>
      </c>
      <c r="J331">
        <v>-23.086323</v>
      </c>
      <c r="K331">
        <v>-49.529554099999999</v>
      </c>
      <c r="L331" t="str">
        <f>LOOKUP(32767, SEARCH($Q$2:$Q$5,B331),$Q$2:$Q$5)</f>
        <v>Terreno</v>
      </c>
      <c r="M331" t="str">
        <f>LOOKUP(2^15, SEARCH($Q$10:$Q$101,I331), $Q$10:$Q$101)</f>
        <v>Jardim Boa Vista</v>
      </c>
    </row>
    <row r="332" spans="1:13" x14ac:dyDescent="0.35">
      <c r="A332" t="s">
        <v>11</v>
      </c>
      <c r="B332" t="s">
        <v>855</v>
      </c>
      <c r="C332" t="s">
        <v>526</v>
      </c>
      <c r="D332">
        <v>31000000</v>
      </c>
      <c r="E332">
        <v>753</v>
      </c>
      <c r="F332">
        <v>4</v>
      </c>
      <c r="H332">
        <v>7</v>
      </c>
      <c r="I332" t="s">
        <v>368</v>
      </c>
      <c r="J332">
        <v>-23.599074999999999</v>
      </c>
      <c r="K332">
        <v>-46.698872000000001</v>
      </c>
      <c r="L332" t="str">
        <f>LOOKUP(32767, SEARCH($Q$2:$Q$5,B332),$Q$2:$Q$5)</f>
        <v>Apartamento</v>
      </c>
      <c r="M332" t="str">
        <f>LOOKUP(2^15, SEARCH($Q$10:$Q$101,I332), $Q$10:$Q$101)</f>
        <v>Cidade Jardim</v>
      </c>
    </row>
    <row r="333" spans="1:13" x14ac:dyDescent="0.35">
      <c r="A333" t="s">
        <v>11</v>
      </c>
      <c r="B333" t="s">
        <v>856</v>
      </c>
      <c r="C333" t="s">
        <v>527</v>
      </c>
      <c r="D333">
        <v>26000000</v>
      </c>
      <c r="E333">
        <v>535</v>
      </c>
      <c r="F333">
        <v>4</v>
      </c>
      <c r="H333">
        <v>8</v>
      </c>
      <c r="I333" t="s">
        <v>205</v>
      </c>
      <c r="J333">
        <v>-23.598309</v>
      </c>
      <c r="K333">
        <v>-46.672616499999997</v>
      </c>
      <c r="L333" t="str">
        <f>LOOKUP(32767, SEARCH($Q$2:$Q$5,B333),$Q$2:$Q$5)</f>
        <v>Apartamento</v>
      </c>
      <c r="M333" t="str">
        <f>LOOKUP(2^15, SEARCH($Q$10:$Q$101,I333), $Q$10:$Q$101)</f>
        <v>Conceição</v>
      </c>
    </row>
    <row r="334" spans="1:13" x14ac:dyDescent="0.35">
      <c r="A334" t="s">
        <v>11</v>
      </c>
      <c r="B334" t="s">
        <v>857</v>
      </c>
      <c r="C334" t="s">
        <v>528</v>
      </c>
      <c r="D334">
        <v>15000000</v>
      </c>
      <c r="E334">
        <v>1176</v>
      </c>
      <c r="F334">
        <v>4</v>
      </c>
      <c r="H334">
        <v>20</v>
      </c>
      <c r="I334" t="s">
        <v>255</v>
      </c>
      <c r="J334">
        <v>-23.642464700000001</v>
      </c>
      <c r="K334">
        <v>-46.685462399999999</v>
      </c>
      <c r="L334" t="str">
        <f>LOOKUP(32767, SEARCH($Q$2:$Q$5,B334),$Q$2:$Q$5)</f>
        <v>Casa</v>
      </c>
      <c r="M334" t="str">
        <f>LOOKUP(2^15, SEARCH($Q$10:$Q$101,I334), $Q$10:$Q$101)</f>
        <v>Chácara Flora</v>
      </c>
    </row>
    <row r="335" spans="1:13" x14ac:dyDescent="0.35">
      <c r="A335" t="s">
        <v>11</v>
      </c>
      <c r="B335" t="s">
        <v>752</v>
      </c>
      <c r="C335" t="s">
        <v>529</v>
      </c>
      <c r="D335">
        <v>28000000</v>
      </c>
      <c r="E335">
        <v>570</v>
      </c>
      <c r="F335">
        <v>4</v>
      </c>
      <c r="H335">
        <v>6</v>
      </c>
      <c r="I335" t="s">
        <v>200</v>
      </c>
      <c r="J335">
        <v>-23.588241499999999</v>
      </c>
      <c r="K335">
        <v>-46.680574</v>
      </c>
      <c r="L335" t="str">
        <f>LOOKUP(32767, SEARCH($Q$2:$Q$5,B335),$Q$2:$Q$5)</f>
        <v>Apartamento</v>
      </c>
      <c r="M335" t="str">
        <f>LOOKUP(2^15, SEARCH($Q$10:$Q$101,I335), $Q$10:$Q$101)</f>
        <v>Itaim Bibi</v>
      </c>
    </row>
    <row r="336" spans="1:13" x14ac:dyDescent="0.35">
      <c r="A336" t="s">
        <v>11</v>
      </c>
      <c r="B336" t="s">
        <v>678</v>
      </c>
      <c r="C336" t="s">
        <v>530</v>
      </c>
      <c r="D336">
        <v>16000000</v>
      </c>
      <c r="E336">
        <v>391</v>
      </c>
      <c r="F336">
        <v>4</v>
      </c>
      <c r="H336">
        <v>5</v>
      </c>
      <c r="I336" t="s">
        <v>96</v>
      </c>
      <c r="J336">
        <v>-23.581191700000002</v>
      </c>
      <c r="K336">
        <v>-46.681086999999998</v>
      </c>
      <c r="L336" t="str">
        <f>LOOKUP(32767, SEARCH($Q$2:$Q$5,B336),$Q$2:$Q$5)</f>
        <v>Apartamento</v>
      </c>
      <c r="M336" t="str">
        <f>LOOKUP(2^15, SEARCH($Q$10:$Q$101,I336), $Q$10:$Q$101)</f>
        <v>Jardim Europa</v>
      </c>
    </row>
    <row r="337" spans="1:13" x14ac:dyDescent="0.35">
      <c r="A337" t="s">
        <v>11</v>
      </c>
      <c r="B337" t="s">
        <v>858</v>
      </c>
      <c r="C337" t="s">
        <v>531</v>
      </c>
      <c r="D337">
        <v>20000000</v>
      </c>
      <c r="E337">
        <v>1022</v>
      </c>
      <c r="H337">
        <v>23</v>
      </c>
      <c r="I337" t="s">
        <v>532</v>
      </c>
      <c r="J337">
        <v>-23.557799200000002</v>
      </c>
      <c r="K337">
        <v>-46.690249799999997</v>
      </c>
      <c r="L337" t="str">
        <f>LOOKUP(32767, SEARCH($Q$2:$Q$5,B337),$Q$2:$Q$5)</f>
        <v>Predio</v>
      </c>
      <c r="M337" t="str">
        <f>LOOKUP(2^15, SEARCH($Q$10:$Q$101,I337), $Q$10:$Q$101)</f>
        <v>Pinheiros</v>
      </c>
    </row>
    <row r="338" spans="1:13" x14ac:dyDescent="0.35">
      <c r="A338" t="s">
        <v>11</v>
      </c>
      <c r="B338" t="s">
        <v>713</v>
      </c>
      <c r="C338" t="s">
        <v>533</v>
      </c>
      <c r="D338">
        <v>20000000</v>
      </c>
      <c r="E338">
        <v>402</v>
      </c>
      <c r="F338">
        <v>3</v>
      </c>
      <c r="H338">
        <v>5</v>
      </c>
      <c r="I338" t="s">
        <v>125</v>
      </c>
      <c r="J338">
        <v>-23.596564399999998</v>
      </c>
      <c r="K338">
        <v>-46.6660641</v>
      </c>
      <c r="L338" t="str">
        <f>LOOKUP(32767, SEARCH($Q$2:$Q$5,B338),$Q$2:$Q$5)</f>
        <v>Apartamento</v>
      </c>
      <c r="M338" t="str">
        <f>LOOKUP(2^15, SEARCH($Q$10:$Q$101,I338), $Q$10:$Q$101)</f>
        <v>Conceição</v>
      </c>
    </row>
    <row r="339" spans="1:13" x14ac:dyDescent="0.35">
      <c r="A339" t="s">
        <v>11</v>
      </c>
      <c r="B339" t="s">
        <v>859</v>
      </c>
      <c r="C339" t="s">
        <v>534</v>
      </c>
      <c r="D339">
        <v>15000000</v>
      </c>
      <c r="E339">
        <v>250</v>
      </c>
      <c r="F339">
        <v>4</v>
      </c>
      <c r="H339">
        <v>1</v>
      </c>
      <c r="I339" t="s">
        <v>535</v>
      </c>
      <c r="J339">
        <v>-23.5785278</v>
      </c>
      <c r="K339">
        <v>-46.689175800000001</v>
      </c>
      <c r="L339" t="str">
        <f>LOOKUP(32767, SEARCH($Q$2:$Q$5,B339),$Q$2:$Q$5)</f>
        <v>Apartamento</v>
      </c>
      <c r="M339" t="str">
        <f>LOOKUP(2^15, SEARCH($Q$10:$Q$101,I339), $Q$10:$Q$101)</f>
        <v>Jardim Europa</v>
      </c>
    </row>
    <row r="340" spans="1:13" x14ac:dyDescent="0.35">
      <c r="A340" t="s">
        <v>11</v>
      </c>
      <c r="B340" t="s">
        <v>860</v>
      </c>
      <c r="C340" t="s">
        <v>536</v>
      </c>
      <c r="D340">
        <v>26000000</v>
      </c>
      <c r="E340">
        <v>900</v>
      </c>
      <c r="F340">
        <v>5</v>
      </c>
      <c r="H340">
        <v>8</v>
      </c>
      <c r="I340" t="s">
        <v>537</v>
      </c>
      <c r="J340">
        <v>-23.5953889</v>
      </c>
      <c r="K340">
        <v>-46.665234099999999</v>
      </c>
      <c r="L340" t="str">
        <f>LOOKUP(32767, SEARCH($Q$2:$Q$5,B340),$Q$2:$Q$5)</f>
        <v>Casa</v>
      </c>
      <c r="M340" t="str">
        <f>LOOKUP(2^15, SEARCH($Q$10:$Q$101,I340), $Q$10:$Q$101)</f>
        <v>Luz</v>
      </c>
    </row>
    <row r="341" spans="1:13" x14ac:dyDescent="0.35">
      <c r="A341" t="s">
        <v>11</v>
      </c>
      <c r="B341" t="s">
        <v>685</v>
      </c>
      <c r="C341" t="s">
        <v>538</v>
      </c>
      <c r="D341">
        <v>20000000</v>
      </c>
      <c r="E341">
        <v>429</v>
      </c>
      <c r="F341">
        <v>5</v>
      </c>
      <c r="H341">
        <v>2</v>
      </c>
      <c r="I341" t="s">
        <v>112</v>
      </c>
      <c r="J341">
        <v>-23.577301899999998</v>
      </c>
      <c r="K341">
        <v>-46.680227899999998</v>
      </c>
      <c r="L341" t="str">
        <f>LOOKUP(32767, SEARCH($Q$2:$Q$5,B341),$Q$2:$Q$5)</f>
        <v>Apartamento</v>
      </c>
      <c r="M341" t="str">
        <f>LOOKUP(2^15, SEARCH($Q$10:$Q$101,I341), $Q$10:$Q$101)</f>
        <v>Jardim Europa</v>
      </c>
    </row>
    <row r="342" spans="1:13" x14ac:dyDescent="0.35">
      <c r="A342" t="s">
        <v>11</v>
      </c>
      <c r="B342" t="s">
        <v>950</v>
      </c>
      <c r="C342" t="s">
        <v>539</v>
      </c>
      <c r="D342">
        <v>31800000</v>
      </c>
      <c r="E342">
        <v>528</v>
      </c>
      <c r="F342">
        <v>4</v>
      </c>
      <c r="H342">
        <v>8</v>
      </c>
      <c r="I342" t="s">
        <v>141</v>
      </c>
      <c r="J342">
        <v>-23.591782800000001</v>
      </c>
      <c r="K342">
        <v>-46.672733299999997</v>
      </c>
      <c r="L342" t="str">
        <f>LOOKUP(32767, SEARCH($Q$2:$Q$5,B342),$Q$2:$Q$5)</f>
        <v>Apartamento</v>
      </c>
      <c r="M342" t="str">
        <f>LOOKUP(2^15, SEARCH($Q$10:$Q$101,I342), $Q$10:$Q$101)</f>
        <v>Conceição</v>
      </c>
    </row>
    <row r="343" spans="1:13" x14ac:dyDescent="0.35">
      <c r="A343" t="s">
        <v>11</v>
      </c>
      <c r="B343" t="s">
        <v>861</v>
      </c>
      <c r="C343" t="s">
        <v>540</v>
      </c>
      <c r="D343">
        <v>18000000</v>
      </c>
      <c r="E343">
        <v>398</v>
      </c>
      <c r="F343">
        <v>3</v>
      </c>
      <c r="H343">
        <v>6</v>
      </c>
      <c r="I343" t="s">
        <v>541</v>
      </c>
      <c r="J343">
        <v>-23.5991018</v>
      </c>
      <c r="K343">
        <v>-46.661442700000002</v>
      </c>
      <c r="L343" t="str">
        <f>LOOKUP(32767, SEARCH($Q$2:$Q$5,B343),$Q$2:$Q$5)</f>
        <v>Apartamento</v>
      </c>
      <c r="M343" t="str">
        <f>LOOKUP(2^15, SEARCH($Q$10:$Q$101,I343), $Q$10:$Q$101)</f>
        <v>Moema</v>
      </c>
    </row>
    <row r="344" spans="1:13" x14ac:dyDescent="0.35">
      <c r="A344" t="s">
        <v>11</v>
      </c>
      <c r="B344" t="s">
        <v>843</v>
      </c>
      <c r="C344" t="s">
        <v>542</v>
      </c>
      <c r="D344">
        <v>17447900</v>
      </c>
      <c r="E344">
        <v>398</v>
      </c>
      <c r="F344">
        <v>4</v>
      </c>
      <c r="H344">
        <v>5</v>
      </c>
      <c r="I344" t="s">
        <v>302</v>
      </c>
      <c r="J344">
        <v>-23.590051200000001</v>
      </c>
      <c r="K344">
        <v>-46.669926099999998</v>
      </c>
      <c r="L344" t="str">
        <f>LOOKUP(32767, SEARCH($Q$2:$Q$5,B344),$Q$2:$Q$5)</f>
        <v>Apartamento</v>
      </c>
      <c r="M344" t="str">
        <f>LOOKUP(2^15, SEARCH($Q$10:$Q$101,I344), $Q$10:$Q$101)</f>
        <v>Conceição</v>
      </c>
    </row>
    <row r="345" spans="1:13" x14ac:dyDescent="0.35">
      <c r="A345" t="s">
        <v>11</v>
      </c>
      <c r="B345" t="s">
        <v>862</v>
      </c>
      <c r="C345" t="s">
        <v>543</v>
      </c>
      <c r="D345">
        <v>22500000</v>
      </c>
      <c r="E345">
        <v>1055</v>
      </c>
      <c r="F345">
        <v>4</v>
      </c>
      <c r="H345">
        <v>4</v>
      </c>
      <c r="I345" t="s">
        <v>544</v>
      </c>
      <c r="J345">
        <v>-23.576039699999999</v>
      </c>
      <c r="K345">
        <v>-46.674835199999997</v>
      </c>
      <c r="L345" t="str">
        <f>LOOKUP(32767, SEARCH($Q$2:$Q$5,B345),$Q$2:$Q$5)</f>
        <v>Casa</v>
      </c>
      <c r="M345" t="str">
        <f>LOOKUP(2^15, SEARCH($Q$10:$Q$101,I345), $Q$10:$Q$101)</f>
        <v>Jardim Europa</v>
      </c>
    </row>
    <row r="346" spans="1:13" x14ac:dyDescent="0.35">
      <c r="A346" t="s">
        <v>11</v>
      </c>
      <c r="B346" t="s">
        <v>844</v>
      </c>
      <c r="C346" t="s">
        <v>545</v>
      </c>
      <c r="D346">
        <v>15522000</v>
      </c>
      <c r="E346">
        <v>398</v>
      </c>
      <c r="F346">
        <v>3</v>
      </c>
      <c r="H346">
        <v>6</v>
      </c>
      <c r="I346" t="s">
        <v>496</v>
      </c>
      <c r="J346">
        <v>-23.599152100000001</v>
      </c>
      <c r="K346">
        <v>-46.661273999999999</v>
      </c>
      <c r="L346" t="str">
        <f>LOOKUP(32767, SEARCH($Q$2:$Q$5,B346),$Q$2:$Q$5)</f>
        <v>Apartamento</v>
      </c>
      <c r="M346" t="str">
        <f>LOOKUP(2^15, SEARCH($Q$10:$Q$101,I346), $Q$10:$Q$101)</f>
        <v>Moema</v>
      </c>
    </row>
    <row r="347" spans="1:13" x14ac:dyDescent="0.35">
      <c r="A347" t="s">
        <v>11</v>
      </c>
      <c r="B347" t="s">
        <v>842</v>
      </c>
      <c r="C347" t="s">
        <v>546</v>
      </c>
      <c r="D347">
        <v>26600000</v>
      </c>
      <c r="E347">
        <v>4314</v>
      </c>
      <c r="G347">
        <v>1</v>
      </c>
      <c r="I347" t="s">
        <v>1050</v>
      </c>
      <c r="J347">
        <v>-23.558720699999999</v>
      </c>
      <c r="K347">
        <v>-46.616921499999997</v>
      </c>
      <c r="L347" t="str">
        <f>LOOKUP(32767, SEARCH($Q$2:$Q$5,B347),$Q$2:$Q$5)</f>
        <v>Terreno</v>
      </c>
      <c r="M347" t="str">
        <f>LOOKUP(2^15, SEARCH($Q$10:$Q$101,I347), $Q$10:$Q$101)</f>
        <v>Cambuci</v>
      </c>
    </row>
    <row r="348" spans="1:13" x14ac:dyDescent="0.35">
      <c r="A348" t="s">
        <v>11</v>
      </c>
      <c r="B348" t="s">
        <v>1042</v>
      </c>
      <c r="C348" t="s">
        <v>547</v>
      </c>
      <c r="D348">
        <v>25000000</v>
      </c>
      <c r="E348">
        <v>1118</v>
      </c>
      <c r="F348">
        <v>6</v>
      </c>
      <c r="H348">
        <v>15</v>
      </c>
      <c r="I348" t="s">
        <v>548</v>
      </c>
      <c r="J348">
        <v>-23.643782699999999</v>
      </c>
      <c r="K348">
        <v>-46.6812878</v>
      </c>
      <c r="L348" t="str">
        <f>LOOKUP(32767, SEARCH($Q$2:$Q$5,B348),$Q$2:$Q$5)</f>
        <v>Casa</v>
      </c>
      <c r="M348" t="str">
        <f>LOOKUP(2^15, SEARCH($Q$10:$Q$101,I348), $Q$10:$Q$101)</f>
        <v>Alto da Boa Vista</v>
      </c>
    </row>
    <row r="349" spans="1:13" x14ac:dyDescent="0.35">
      <c r="A349" t="s">
        <v>11</v>
      </c>
      <c r="B349" t="s">
        <v>805</v>
      </c>
      <c r="C349" t="s">
        <v>549</v>
      </c>
      <c r="D349">
        <v>21000000</v>
      </c>
      <c r="E349">
        <v>575</v>
      </c>
      <c r="F349">
        <v>4</v>
      </c>
      <c r="G349">
        <v>4</v>
      </c>
      <c r="H349">
        <v>6</v>
      </c>
      <c r="I349" t="s">
        <v>183</v>
      </c>
      <c r="J349">
        <v>-23.5878823</v>
      </c>
      <c r="K349">
        <v>-46.683576700000003</v>
      </c>
      <c r="L349" t="str">
        <f>LOOKUP(32767, SEARCH($Q$2:$Q$5,B349),$Q$2:$Q$5)</f>
        <v>Apartamento</v>
      </c>
      <c r="M349" t="str">
        <f>LOOKUP(2^15, SEARCH($Q$10:$Q$101,I349), $Q$10:$Q$101)</f>
        <v>Itaim Bibi</v>
      </c>
    </row>
    <row r="350" spans="1:13" x14ac:dyDescent="0.35">
      <c r="A350" t="s">
        <v>11</v>
      </c>
      <c r="B350" t="s">
        <v>911</v>
      </c>
      <c r="C350" t="s">
        <v>550</v>
      </c>
      <c r="D350">
        <v>18900000</v>
      </c>
      <c r="E350">
        <v>724</v>
      </c>
      <c r="F350">
        <v>3</v>
      </c>
      <c r="H350">
        <v>8</v>
      </c>
      <c r="I350" t="s">
        <v>155</v>
      </c>
      <c r="J350">
        <v>-23.5952214</v>
      </c>
      <c r="K350">
        <v>-46.664503400000001</v>
      </c>
      <c r="L350" t="str">
        <f>LOOKUP(32767, SEARCH($Q$2:$Q$5,B350),$Q$2:$Q$5)</f>
        <v>Casa</v>
      </c>
      <c r="M350" t="str">
        <f>LOOKUP(2^15, SEARCH($Q$10:$Q$101,I350), $Q$10:$Q$101)</f>
        <v>Conceição</v>
      </c>
    </row>
    <row r="351" spans="1:13" x14ac:dyDescent="0.35">
      <c r="A351" t="s">
        <v>11</v>
      </c>
      <c r="B351" t="s">
        <v>863</v>
      </c>
      <c r="C351" t="s">
        <v>551</v>
      </c>
      <c r="D351">
        <v>15946990</v>
      </c>
      <c r="E351">
        <v>375</v>
      </c>
      <c r="F351">
        <v>4</v>
      </c>
      <c r="H351">
        <v>5</v>
      </c>
      <c r="I351" t="s">
        <v>468</v>
      </c>
      <c r="J351">
        <v>-23.599618</v>
      </c>
      <c r="K351">
        <v>-46.662754399999997</v>
      </c>
      <c r="L351" t="str">
        <f>LOOKUP(32767, SEARCH($Q$2:$Q$5,B351),$Q$2:$Q$5)</f>
        <v>Apartamento</v>
      </c>
      <c r="M351" t="str">
        <f>LOOKUP(2^15, SEARCH($Q$10:$Q$101,I351), $Q$10:$Q$101)</f>
        <v>Moema</v>
      </c>
    </row>
    <row r="352" spans="1:13" x14ac:dyDescent="0.35">
      <c r="A352" t="s">
        <v>11</v>
      </c>
      <c r="B352" t="s">
        <v>864</v>
      </c>
      <c r="C352" t="s">
        <v>552</v>
      </c>
      <c r="D352">
        <v>17500000</v>
      </c>
      <c r="E352">
        <v>593</v>
      </c>
      <c r="F352">
        <v>4</v>
      </c>
      <c r="H352">
        <v>8</v>
      </c>
      <c r="I352" t="s">
        <v>68</v>
      </c>
      <c r="J352">
        <v>-23.551511900000001</v>
      </c>
      <c r="K352">
        <v>-46.569794899999998</v>
      </c>
      <c r="L352" t="str">
        <f>LOOKUP(32767, SEARCH($Q$2:$Q$5,B352),$Q$2:$Q$5)</f>
        <v>Apartamento</v>
      </c>
      <c r="M352" t="str">
        <f>LOOKUP(2^15, SEARCH($Q$10:$Q$101,I352), $Q$10:$Q$101)</f>
        <v>Tatuapé</v>
      </c>
    </row>
    <row r="353" spans="1:13" x14ac:dyDescent="0.35">
      <c r="A353" t="s">
        <v>11</v>
      </c>
      <c r="B353" t="s">
        <v>865</v>
      </c>
      <c r="C353" t="s">
        <v>553</v>
      </c>
      <c r="D353">
        <v>34500000</v>
      </c>
      <c r="E353">
        <v>690</v>
      </c>
      <c r="F353">
        <v>4</v>
      </c>
      <c r="H353">
        <v>8</v>
      </c>
      <c r="I353" t="s">
        <v>554</v>
      </c>
      <c r="J353">
        <v>-23.5820759</v>
      </c>
      <c r="K353">
        <v>-46.690187299999998</v>
      </c>
      <c r="L353" t="str">
        <f>LOOKUP(32767, SEARCH($Q$2:$Q$5,B353),$Q$2:$Q$5)</f>
        <v>Apartamento</v>
      </c>
      <c r="M353" t="str">
        <f>LOOKUP(2^15, SEARCH($Q$10:$Q$101,I353), $Q$10:$Q$101)</f>
        <v>Jardim Europa</v>
      </c>
    </row>
    <row r="354" spans="1:13" x14ac:dyDescent="0.35">
      <c r="A354" t="s">
        <v>11</v>
      </c>
      <c r="B354" t="s">
        <v>866</v>
      </c>
      <c r="C354" t="s">
        <v>555</v>
      </c>
      <c r="D354">
        <v>19799956</v>
      </c>
      <c r="E354">
        <v>350</v>
      </c>
      <c r="F354">
        <v>2</v>
      </c>
      <c r="H354">
        <v>4</v>
      </c>
      <c r="I354" t="s">
        <v>556</v>
      </c>
      <c r="J354">
        <v>-23.5859229</v>
      </c>
      <c r="K354">
        <v>-46.685998099999999</v>
      </c>
      <c r="L354" t="str">
        <f>LOOKUP(32767, SEARCH($Q$2:$Q$5,B354),$Q$2:$Q$5)</f>
        <v>Apartamento</v>
      </c>
      <c r="M354" t="str">
        <f>LOOKUP(2^15, SEARCH($Q$10:$Q$101,I354), $Q$10:$Q$101)</f>
        <v>Itaim Bibi</v>
      </c>
    </row>
    <row r="355" spans="1:13" x14ac:dyDescent="0.35">
      <c r="A355" t="s">
        <v>11</v>
      </c>
      <c r="B355" t="s">
        <v>867</v>
      </c>
      <c r="C355" t="s">
        <v>557</v>
      </c>
      <c r="D355">
        <v>66000000</v>
      </c>
      <c r="E355">
        <v>11100</v>
      </c>
      <c r="H355">
        <v>0</v>
      </c>
      <c r="I355" t="s">
        <v>558</v>
      </c>
      <c r="J355">
        <v>-23.522779400000001</v>
      </c>
      <c r="K355">
        <v>-46.664556300000001</v>
      </c>
      <c r="L355" t="str">
        <f>LOOKUP(32767, SEARCH($Q$2:$Q$5,B355),$Q$2:$Q$5)</f>
        <v>Terreno</v>
      </c>
      <c r="M355" t="str">
        <f>LOOKUP(2^15, SEARCH($Q$10:$Q$101,I355), $Q$10:$Q$101)</f>
        <v>Barra Funda</v>
      </c>
    </row>
    <row r="356" spans="1:13" x14ac:dyDescent="0.35">
      <c r="A356" t="s">
        <v>11</v>
      </c>
      <c r="B356" t="s">
        <v>868</v>
      </c>
      <c r="C356" t="s">
        <v>559</v>
      </c>
      <c r="D356">
        <v>17000000</v>
      </c>
      <c r="E356">
        <v>787</v>
      </c>
      <c r="F356">
        <v>4</v>
      </c>
      <c r="H356">
        <v>6</v>
      </c>
      <c r="I356" t="s">
        <v>284</v>
      </c>
      <c r="J356">
        <v>-23.602021400000002</v>
      </c>
      <c r="K356">
        <v>-46.672103200000002</v>
      </c>
      <c r="L356" t="str">
        <f>LOOKUP(32767, SEARCH($Q$2:$Q$5,B356),$Q$2:$Q$5)</f>
        <v>Apartamento</v>
      </c>
      <c r="M356" t="str">
        <f>LOOKUP(2^15, SEARCH($Q$10:$Q$101,I356), $Q$10:$Q$101)</f>
        <v>Moema</v>
      </c>
    </row>
    <row r="357" spans="1:13" x14ac:dyDescent="0.35">
      <c r="A357" t="s">
        <v>11</v>
      </c>
      <c r="B357" t="s">
        <v>924</v>
      </c>
      <c r="C357" t="s">
        <v>560</v>
      </c>
      <c r="D357">
        <v>18616956</v>
      </c>
      <c r="E357">
        <v>703</v>
      </c>
      <c r="F357">
        <v>5</v>
      </c>
      <c r="H357">
        <v>5</v>
      </c>
      <c r="I357" t="s">
        <v>150</v>
      </c>
      <c r="J357">
        <v>-23.554094200000002</v>
      </c>
      <c r="K357">
        <v>-46.718006799999998</v>
      </c>
      <c r="L357" t="str">
        <f>LOOKUP(32767, SEARCH($Q$2:$Q$5,B357),$Q$2:$Q$5)</f>
        <v>Apartamento</v>
      </c>
      <c r="M357" t="str">
        <f>LOOKUP(2^15, SEARCH($Q$10:$Q$101,I357), $Q$10:$Q$101)</f>
        <v>Pinheiros</v>
      </c>
    </row>
    <row r="358" spans="1:13" x14ac:dyDescent="0.35">
      <c r="A358" t="s">
        <v>11</v>
      </c>
      <c r="B358" t="s">
        <v>869</v>
      </c>
      <c r="C358" t="s">
        <v>561</v>
      </c>
      <c r="D358">
        <v>16000000</v>
      </c>
      <c r="E358">
        <v>1200</v>
      </c>
      <c r="F358">
        <v>5</v>
      </c>
      <c r="H358">
        <v>7</v>
      </c>
      <c r="I358" t="s">
        <v>562</v>
      </c>
      <c r="J358">
        <v>-23.619317500000001</v>
      </c>
      <c r="K358">
        <v>-46.682457999999997</v>
      </c>
      <c r="L358" t="str">
        <f>LOOKUP(32767, SEARCH($Q$2:$Q$5,B358),$Q$2:$Q$5)</f>
        <v>Casa</v>
      </c>
      <c r="M358" t="str">
        <f>LOOKUP(2^15, SEARCH($Q$10:$Q$101,I358), $Q$10:$Q$101)</f>
        <v>Brooklin</v>
      </c>
    </row>
    <row r="359" spans="1:13" x14ac:dyDescent="0.35">
      <c r="A359" t="s">
        <v>11</v>
      </c>
      <c r="B359" t="s">
        <v>951</v>
      </c>
      <c r="C359" t="s">
        <v>563</v>
      </c>
      <c r="D359">
        <v>18000000</v>
      </c>
      <c r="E359">
        <v>768</v>
      </c>
      <c r="F359">
        <v>5</v>
      </c>
      <c r="H359">
        <v>6</v>
      </c>
      <c r="I359" t="s">
        <v>564</v>
      </c>
      <c r="J359">
        <v>-23.581273700000001</v>
      </c>
      <c r="K359">
        <v>-46.6541037</v>
      </c>
      <c r="L359" t="str">
        <f>LOOKUP(32767, SEARCH($Q$2:$Q$5,B359),$Q$2:$Q$5)</f>
        <v>Apartamento</v>
      </c>
      <c r="M359" t="str">
        <f>LOOKUP(2^15, SEARCH($Q$10:$Q$101,I359), $Q$10:$Q$101)</f>
        <v>Paraíso</v>
      </c>
    </row>
    <row r="360" spans="1:13" x14ac:dyDescent="0.35">
      <c r="A360" t="s">
        <v>11</v>
      </c>
      <c r="B360" t="s">
        <v>849</v>
      </c>
      <c r="C360" t="s">
        <v>565</v>
      </c>
      <c r="D360">
        <v>21000000</v>
      </c>
      <c r="E360">
        <v>808</v>
      </c>
      <c r="G360">
        <v>8</v>
      </c>
      <c r="H360">
        <v>12</v>
      </c>
      <c r="I360" t="s">
        <v>509</v>
      </c>
      <c r="J360">
        <v>-23.596644600000001</v>
      </c>
      <c r="K360">
        <v>-46.688473000000002</v>
      </c>
      <c r="L360" t="str">
        <f>LOOKUP(32767, SEARCH($Q$2:$Q$5,B360),$Q$2:$Q$5)</f>
        <v>Predio</v>
      </c>
      <c r="M360" t="str">
        <f>LOOKUP(2^15, SEARCH($Q$10:$Q$101,I360), $Q$10:$Q$101)</f>
        <v>Vila Olímpia</v>
      </c>
    </row>
    <row r="361" spans="1:13" x14ac:dyDescent="0.35">
      <c r="A361" t="s">
        <v>11</v>
      </c>
      <c r="B361" t="s">
        <v>952</v>
      </c>
      <c r="C361" t="s">
        <v>566</v>
      </c>
      <c r="D361">
        <v>30000000</v>
      </c>
      <c r="E361">
        <v>632</v>
      </c>
      <c r="F361">
        <v>4</v>
      </c>
      <c r="H361">
        <v>6</v>
      </c>
      <c r="I361" t="s">
        <v>567</v>
      </c>
      <c r="J361">
        <v>-23.559808100000001</v>
      </c>
      <c r="K361">
        <v>-46.698643599999997</v>
      </c>
      <c r="L361" t="str">
        <f>LOOKUP(32767, SEARCH($Q$2:$Q$5,B361),$Q$2:$Q$5)</f>
        <v>Apartamento</v>
      </c>
      <c r="M361" t="str">
        <f>LOOKUP(2^15, SEARCH($Q$10:$Q$101,I361), $Q$10:$Q$101)</f>
        <v>Pinheiros</v>
      </c>
    </row>
    <row r="362" spans="1:13" x14ac:dyDescent="0.35">
      <c r="A362" t="s">
        <v>11</v>
      </c>
      <c r="B362" t="s">
        <v>774</v>
      </c>
      <c r="C362" t="s">
        <v>568</v>
      </c>
      <c r="D362">
        <v>44900000</v>
      </c>
      <c r="E362">
        <v>923</v>
      </c>
      <c r="F362">
        <v>5</v>
      </c>
      <c r="H362">
        <v>7</v>
      </c>
      <c r="I362" t="s">
        <v>66</v>
      </c>
      <c r="J362">
        <v>-23.590965099999998</v>
      </c>
      <c r="K362">
        <v>-46.670355299999997</v>
      </c>
      <c r="L362" t="str">
        <f>LOOKUP(32767, SEARCH($Q$2:$Q$5,B362),$Q$2:$Q$5)</f>
        <v>Apartamento</v>
      </c>
      <c r="M362" t="str">
        <f>LOOKUP(2^15, SEARCH($Q$10:$Q$101,I362), $Q$10:$Q$101)</f>
        <v>Conceição</v>
      </c>
    </row>
    <row r="363" spans="1:13" x14ac:dyDescent="0.35">
      <c r="A363" t="s">
        <v>11</v>
      </c>
      <c r="B363" t="s">
        <v>1043</v>
      </c>
      <c r="C363" t="s">
        <v>569</v>
      </c>
      <c r="D363">
        <v>17406770</v>
      </c>
      <c r="E363">
        <v>585</v>
      </c>
      <c r="F363">
        <v>4</v>
      </c>
      <c r="H363">
        <v>5</v>
      </c>
      <c r="I363" t="s">
        <v>1080</v>
      </c>
      <c r="J363">
        <v>-23.566846600000002</v>
      </c>
      <c r="K363">
        <v>-46.6626069</v>
      </c>
      <c r="L363" t="str">
        <f>LOOKUP(32767, SEARCH($Q$2:$Q$5,B363),$Q$2:$Q$5)</f>
        <v>Apartamento</v>
      </c>
      <c r="M363" t="str">
        <f>LOOKUP(2^15, SEARCH($Q$10:$Q$101,I363), $Q$10:$Q$101)</f>
        <v>Jardim Paulistano</v>
      </c>
    </row>
    <row r="364" spans="1:13" x14ac:dyDescent="0.35">
      <c r="A364" t="s">
        <v>11</v>
      </c>
      <c r="B364" t="s">
        <v>870</v>
      </c>
      <c r="C364" t="s">
        <v>570</v>
      </c>
      <c r="D364">
        <v>16846930</v>
      </c>
      <c r="E364">
        <v>603</v>
      </c>
      <c r="F364">
        <v>4</v>
      </c>
      <c r="H364">
        <v>4</v>
      </c>
      <c r="I364" t="s">
        <v>571</v>
      </c>
      <c r="J364">
        <v>-23.529976600000001</v>
      </c>
      <c r="K364">
        <v>-46.662828599999997</v>
      </c>
      <c r="L364" t="str">
        <f>LOOKUP(32767, SEARCH($Q$2:$Q$5,B364),$Q$2:$Q$5)</f>
        <v>Casa</v>
      </c>
      <c r="M364" t="str">
        <f>LOOKUP(2^15, SEARCH($Q$10:$Q$101,I364), $Q$10:$Q$101)</f>
        <v>Barra Funda</v>
      </c>
    </row>
    <row r="365" spans="1:13" x14ac:dyDescent="0.35">
      <c r="A365" t="s">
        <v>11</v>
      </c>
      <c r="B365" t="s">
        <v>778</v>
      </c>
      <c r="C365" t="s">
        <v>572</v>
      </c>
      <c r="D365">
        <v>38430000</v>
      </c>
      <c r="E365">
        <v>542</v>
      </c>
      <c r="F365">
        <v>1</v>
      </c>
      <c r="H365">
        <v>8</v>
      </c>
      <c r="I365" t="s">
        <v>203</v>
      </c>
      <c r="J365">
        <v>-23.583747599999999</v>
      </c>
      <c r="K365">
        <v>-46.678074299999999</v>
      </c>
      <c r="L365" t="str">
        <f>LOOKUP(32767, SEARCH($Q$2:$Q$5,B365),$Q$2:$Q$5)</f>
        <v>Apartamento</v>
      </c>
      <c r="M365" t="str">
        <f>LOOKUP(2^15, SEARCH($Q$10:$Q$101,I365), $Q$10:$Q$101)</f>
        <v>Itaim Bibi</v>
      </c>
    </row>
    <row r="366" spans="1:13" x14ac:dyDescent="0.35">
      <c r="A366" t="s">
        <v>11</v>
      </c>
      <c r="B366" t="s">
        <v>871</v>
      </c>
      <c r="C366" t="s">
        <v>573</v>
      </c>
      <c r="D366">
        <v>17000000</v>
      </c>
      <c r="E366">
        <v>1800</v>
      </c>
      <c r="G366">
        <v>9</v>
      </c>
      <c r="H366">
        <v>9</v>
      </c>
      <c r="I366" s="1" t="s">
        <v>574</v>
      </c>
      <c r="J366">
        <v>-23.643624500000001</v>
      </c>
      <c r="K366">
        <v>-46.644833599999998</v>
      </c>
      <c r="L366" t="str">
        <f>LOOKUP(32767, SEARCH($Q$2:$Q$5,B366),$Q$2:$Q$5)</f>
        <v>Predio</v>
      </c>
      <c r="M366" t="str">
        <f>LOOKUP(2^15, SEARCH($Q$10:$Q$101,I366), $Q$10:$Q$101)</f>
        <v>Conceição</v>
      </c>
    </row>
    <row r="367" spans="1:13" x14ac:dyDescent="0.35">
      <c r="A367" t="s">
        <v>11</v>
      </c>
      <c r="B367" t="s">
        <v>784</v>
      </c>
      <c r="C367" t="s">
        <v>575</v>
      </c>
      <c r="D367">
        <v>26000000</v>
      </c>
      <c r="E367">
        <v>2600</v>
      </c>
      <c r="I367" s="1" t="s">
        <v>1094</v>
      </c>
      <c r="J367">
        <v>-23.598315599999999</v>
      </c>
      <c r="K367">
        <v>-46.643962600000002</v>
      </c>
      <c r="L367" t="str">
        <f>LOOKUP(32767, SEARCH($Q$2:$Q$5,B367),$Q$2:$Q$5)</f>
        <v>Predio</v>
      </c>
      <c r="M367" t="str">
        <f>LOOKUP(2^15, SEARCH($Q$10:$Q$101,I367), $Q$10:$Q$101)</f>
        <v>Vila Clementina</v>
      </c>
    </row>
    <row r="368" spans="1:13" x14ac:dyDescent="0.35">
      <c r="A368" t="s">
        <v>11</v>
      </c>
      <c r="B368" t="s">
        <v>872</v>
      </c>
      <c r="C368" t="s">
        <v>576</v>
      </c>
      <c r="D368">
        <v>21000000</v>
      </c>
      <c r="E368">
        <v>2737</v>
      </c>
      <c r="G368">
        <v>11</v>
      </c>
      <c r="H368">
        <v>14</v>
      </c>
      <c r="I368" t="s">
        <v>104</v>
      </c>
      <c r="J368">
        <v>-23.529192299999998</v>
      </c>
      <c r="K368">
        <v>-46.660998599999999</v>
      </c>
      <c r="L368" t="str">
        <f>LOOKUP(32767, SEARCH($Q$2:$Q$5,B368),$Q$2:$Q$5)</f>
        <v>Predio</v>
      </c>
      <c r="M368" t="str">
        <f>LOOKUP(2^15, SEARCH($Q$10:$Q$101,I368), $Q$10:$Q$101)</f>
        <v>Barra Funda</v>
      </c>
    </row>
    <row r="369" spans="1:13" x14ac:dyDescent="0.35">
      <c r="A369" t="s">
        <v>11</v>
      </c>
      <c r="B369" t="s">
        <v>873</v>
      </c>
      <c r="C369" t="s">
        <v>577</v>
      </c>
      <c r="D369">
        <v>20000000</v>
      </c>
      <c r="E369">
        <v>500</v>
      </c>
      <c r="F369">
        <v>7</v>
      </c>
      <c r="H369">
        <v>6</v>
      </c>
      <c r="I369" t="s">
        <v>112</v>
      </c>
      <c r="J369">
        <v>-23.577301899999998</v>
      </c>
      <c r="K369">
        <v>-46.680227899999998</v>
      </c>
      <c r="L369" t="str">
        <f>LOOKUP(32767, SEARCH($Q$2:$Q$5,B369),$Q$2:$Q$5)</f>
        <v>Apartamento</v>
      </c>
      <c r="M369" t="str">
        <f>LOOKUP(2^15, SEARCH($Q$10:$Q$101,I369), $Q$10:$Q$101)</f>
        <v>Jardim Europa</v>
      </c>
    </row>
    <row r="370" spans="1:13" x14ac:dyDescent="0.35">
      <c r="A370" t="s">
        <v>11</v>
      </c>
      <c r="B370" t="s">
        <v>874</v>
      </c>
      <c r="C370" t="s">
        <v>578</v>
      </c>
      <c r="D370">
        <v>19900000</v>
      </c>
      <c r="E370">
        <v>1900</v>
      </c>
      <c r="F370">
        <v>4</v>
      </c>
      <c r="H370">
        <v>10</v>
      </c>
      <c r="I370" t="s">
        <v>190</v>
      </c>
      <c r="J370">
        <v>-23.6193621</v>
      </c>
      <c r="K370">
        <v>-46.708044299999997</v>
      </c>
      <c r="L370" t="str">
        <f>LOOKUP(32767, SEARCH($Q$2:$Q$5,B370),$Q$2:$Q$5)</f>
        <v>Casa</v>
      </c>
      <c r="M370" t="str">
        <f>LOOKUP(2^15, SEARCH($Q$10:$Q$101,I370), $Q$10:$Q$101)</f>
        <v>Morumbi</v>
      </c>
    </row>
    <row r="371" spans="1:13" x14ac:dyDescent="0.35">
      <c r="A371" t="s">
        <v>11</v>
      </c>
      <c r="B371" t="s">
        <v>875</v>
      </c>
      <c r="C371" t="s">
        <v>579</v>
      </c>
      <c r="D371">
        <v>61250000</v>
      </c>
      <c r="E371">
        <v>17774</v>
      </c>
      <c r="G371">
        <v>1</v>
      </c>
      <c r="H371">
        <v>0</v>
      </c>
      <c r="I371" s="1" t="s">
        <v>171</v>
      </c>
      <c r="J371">
        <v>-23.5050496</v>
      </c>
      <c r="K371">
        <v>-46.527093600000001</v>
      </c>
      <c r="L371" t="str">
        <f>LOOKUP(32767, SEARCH($Q$2:$Q$5,B371),$Q$2:$Q$5)</f>
        <v>Terreno</v>
      </c>
      <c r="M371" t="str">
        <f>LOOKUP(2^15, SEARCH($Q$10:$Q$101,I371), $Q$10:$Q$101)</f>
        <v>Cangaíba</v>
      </c>
    </row>
    <row r="372" spans="1:13" x14ac:dyDescent="0.35">
      <c r="A372" t="s">
        <v>11</v>
      </c>
      <c r="B372" t="s">
        <v>876</v>
      </c>
      <c r="C372" t="s">
        <v>580</v>
      </c>
      <c r="D372">
        <v>17999956</v>
      </c>
      <c r="E372">
        <v>5307</v>
      </c>
      <c r="H372">
        <v>58</v>
      </c>
      <c r="I372" t="s">
        <v>581</v>
      </c>
      <c r="J372">
        <v>-23.548840800000001</v>
      </c>
      <c r="K372">
        <v>-46.709975700000001</v>
      </c>
      <c r="L372" t="str">
        <f>LOOKUP(32767, SEARCH($Q$2:$Q$5,B372),$Q$2:$Q$5)</f>
        <v>Predio</v>
      </c>
      <c r="M372" t="str">
        <f>LOOKUP(2^15, SEARCH($Q$10:$Q$101,I372), $Q$10:$Q$101)</f>
        <v>Pinheiros</v>
      </c>
    </row>
    <row r="373" spans="1:13" x14ac:dyDescent="0.35">
      <c r="A373" t="s">
        <v>11</v>
      </c>
      <c r="B373" t="s">
        <v>953</v>
      </c>
      <c r="C373" t="s">
        <v>582</v>
      </c>
      <c r="D373">
        <v>17999970</v>
      </c>
      <c r="E373">
        <v>768</v>
      </c>
      <c r="F373">
        <v>4</v>
      </c>
      <c r="H373">
        <v>6</v>
      </c>
      <c r="I373" t="s">
        <v>583</v>
      </c>
      <c r="J373">
        <v>-23.5814846</v>
      </c>
      <c r="K373">
        <v>-46.6535273</v>
      </c>
      <c r="L373" t="str">
        <f>LOOKUP(32767, SEARCH($Q$2:$Q$5,B373),$Q$2:$Q$5)</f>
        <v>Apartamento</v>
      </c>
      <c r="M373" t="str">
        <f>LOOKUP(2^15, SEARCH($Q$10:$Q$101,I373), $Q$10:$Q$101)</f>
        <v>Paraíso</v>
      </c>
    </row>
    <row r="374" spans="1:13" x14ac:dyDescent="0.35">
      <c r="A374" t="s">
        <v>11</v>
      </c>
      <c r="B374" t="s">
        <v>877</v>
      </c>
      <c r="C374" t="s">
        <v>584</v>
      </c>
      <c r="D374">
        <v>17600000</v>
      </c>
      <c r="E374">
        <v>510</v>
      </c>
      <c r="F374">
        <v>4</v>
      </c>
      <c r="H374">
        <v>6</v>
      </c>
      <c r="I374" t="s">
        <v>585</v>
      </c>
      <c r="J374">
        <v>-23.230959200000001</v>
      </c>
      <c r="K374">
        <v>-45.898027399999997</v>
      </c>
      <c r="L374" t="str">
        <f>LOOKUP(32767, SEARCH($Q$2:$Q$5,B374),$Q$2:$Q$5)</f>
        <v>Apartamento</v>
      </c>
      <c r="M374" t="str">
        <f>LOOKUP(2^15, SEARCH($Q$10:$Q$101,I374), $Q$10:$Q$101)</f>
        <v>Sé</v>
      </c>
    </row>
    <row r="375" spans="1:13" x14ac:dyDescent="0.35">
      <c r="A375" t="s">
        <v>11</v>
      </c>
      <c r="B375" t="s">
        <v>862</v>
      </c>
      <c r="C375" t="s">
        <v>586</v>
      </c>
      <c r="D375">
        <v>22500000</v>
      </c>
      <c r="E375">
        <v>1055</v>
      </c>
      <c r="F375">
        <v>4</v>
      </c>
      <c r="H375">
        <v>4</v>
      </c>
      <c r="I375" t="s">
        <v>544</v>
      </c>
      <c r="J375">
        <v>-23.576039699999999</v>
      </c>
      <c r="K375">
        <v>-46.674835199999997</v>
      </c>
      <c r="L375" t="str">
        <f>LOOKUP(32767, SEARCH($Q$2:$Q$5,B375),$Q$2:$Q$5)</f>
        <v>Casa</v>
      </c>
      <c r="M375" t="str">
        <f>LOOKUP(2^15, SEARCH($Q$10:$Q$101,I375), $Q$10:$Q$101)</f>
        <v>Jardim Europa</v>
      </c>
    </row>
    <row r="376" spans="1:13" x14ac:dyDescent="0.35">
      <c r="A376" t="s">
        <v>11</v>
      </c>
      <c r="B376" t="s">
        <v>692</v>
      </c>
      <c r="C376" t="s">
        <v>587</v>
      </c>
      <c r="D376">
        <v>19020000</v>
      </c>
      <c r="E376">
        <v>401</v>
      </c>
      <c r="F376">
        <v>4</v>
      </c>
      <c r="H376">
        <v>5</v>
      </c>
      <c r="I376" t="s">
        <v>128</v>
      </c>
      <c r="J376">
        <v>-23.596577700000001</v>
      </c>
      <c r="K376">
        <v>-46.666049299999997</v>
      </c>
      <c r="L376" t="str">
        <f>LOOKUP(32767, SEARCH($Q$2:$Q$5,B376),$Q$2:$Q$5)</f>
        <v>Apartamento</v>
      </c>
      <c r="M376" t="str">
        <f>LOOKUP(2^15, SEARCH($Q$10:$Q$101,I376), $Q$10:$Q$101)</f>
        <v>Conceição</v>
      </c>
    </row>
    <row r="377" spans="1:13" x14ac:dyDescent="0.35">
      <c r="A377" t="s">
        <v>11</v>
      </c>
      <c r="B377" t="s">
        <v>878</v>
      </c>
      <c r="C377" t="s">
        <v>588</v>
      </c>
      <c r="D377">
        <v>19400000</v>
      </c>
      <c r="E377">
        <v>402</v>
      </c>
      <c r="F377">
        <v>4</v>
      </c>
      <c r="H377">
        <v>5</v>
      </c>
      <c r="I377" t="s">
        <v>141</v>
      </c>
      <c r="J377">
        <v>-23.591782800000001</v>
      </c>
      <c r="K377">
        <v>-46.672733299999997</v>
      </c>
      <c r="L377" t="str">
        <f>LOOKUP(32767, SEARCH($Q$2:$Q$5,B377),$Q$2:$Q$5)</f>
        <v>Apartamento</v>
      </c>
      <c r="M377" t="str">
        <f>LOOKUP(2^15, SEARCH($Q$10:$Q$101,I377), $Q$10:$Q$101)</f>
        <v>Conceição</v>
      </c>
    </row>
    <row r="378" spans="1:13" x14ac:dyDescent="0.35">
      <c r="A378" t="s">
        <v>11</v>
      </c>
      <c r="B378" t="s">
        <v>879</v>
      </c>
      <c r="C378" t="s">
        <v>589</v>
      </c>
      <c r="D378">
        <v>15500000</v>
      </c>
      <c r="E378">
        <v>360</v>
      </c>
      <c r="F378">
        <v>4</v>
      </c>
      <c r="H378">
        <v>4</v>
      </c>
      <c r="I378" t="s">
        <v>451</v>
      </c>
      <c r="J378">
        <v>-23.595506</v>
      </c>
      <c r="K378">
        <v>-46.668460699999997</v>
      </c>
      <c r="L378" t="str">
        <f>LOOKUP(32767, SEARCH($Q$2:$Q$5,B378),$Q$2:$Q$5)</f>
        <v>Apartamento</v>
      </c>
      <c r="M378" t="str">
        <f>LOOKUP(2^15, SEARCH($Q$10:$Q$101,I378), $Q$10:$Q$101)</f>
        <v>Conceição</v>
      </c>
    </row>
    <row r="379" spans="1:13" x14ac:dyDescent="0.35">
      <c r="A379" t="s">
        <v>11</v>
      </c>
      <c r="B379" t="s">
        <v>799</v>
      </c>
      <c r="C379" t="s">
        <v>590</v>
      </c>
      <c r="D379">
        <v>18000000</v>
      </c>
      <c r="E379">
        <v>485</v>
      </c>
      <c r="F379">
        <v>4</v>
      </c>
      <c r="H379">
        <v>5</v>
      </c>
      <c r="I379" t="s">
        <v>388</v>
      </c>
      <c r="J379">
        <v>-23.5824794</v>
      </c>
      <c r="K379">
        <v>-46.690346699999999</v>
      </c>
      <c r="L379" t="str">
        <f>LOOKUP(32767, SEARCH($Q$2:$Q$5,B379),$Q$2:$Q$5)</f>
        <v>Apartamento</v>
      </c>
      <c r="M379" t="str">
        <f>LOOKUP(2^15, SEARCH($Q$10:$Q$101,I379), $Q$10:$Q$101)</f>
        <v>Jardim Europa</v>
      </c>
    </row>
    <row r="380" spans="1:13" x14ac:dyDescent="0.35">
      <c r="A380" t="s">
        <v>11</v>
      </c>
      <c r="B380" t="s">
        <v>880</v>
      </c>
      <c r="C380" t="s">
        <v>591</v>
      </c>
      <c r="D380">
        <v>15000000</v>
      </c>
      <c r="E380">
        <v>1431</v>
      </c>
      <c r="G380">
        <v>2</v>
      </c>
      <c r="H380">
        <v>7</v>
      </c>
      <c r="I380" s="1" t="s">
        <v>470</v>
      </c>
      <c r="J380">
        <v>-23.482572300000001</v>
      </c>
      <c r="K380">
        <v>-46.622261299999998</v>
      </c>
      <c r="L380" t="str">
        <f>LOOKUP(32767, SEARCH($Q$2:$Q$5,B380),$Q$2:$Q$5)</f>
        <v>Predio</v>
      </c>
      <c r="M380" t="str">
        <f>LOOKUP(2^15, SEARCH($Q$10:$Q$101,I380), $Q$10:$Q$101)</f>
        <v>Água Fria</v>
      </c>
    </row>
    <row r="381" spans="1:13" x14ac:dyDescent="0.35">
      <c r="A381" t="s">
        <v>11</v>
      </c>
      <c r="B381" t="s">
        <v>850</v>
      </c>
      <c r="C381" t="s">
        <v>592</v>
      </c>
      <c r="D381">
        <v>15600000</v>
      </c>
      <c r="E381">
        <v>375</v>
      </c>
      <c r="F381">
        <v>4</v>
      </c>
      <c r="H381">
        <v>5</v>
      </c>
      <c r="I381" s="1" t="s">
        <v>468</v>
      </c>
      <c r="J381">
        <v>-23.599618</v>
      </c>
      <c r="K381">
        <v>-46.662754399999997</v>
      </c>
      <c r="L381" t="str">
        <f>LOOKUP(32767, SEARCH($Q$2:$Q$5,B381),$Q$2:$Q$5)</f>
        <v>Apartamento</v>
      </c>
      <c r="M381" t="str">
        <f>LOOKUP(2^15, SEARCH($Q$10:$Q$101,I381), $Q$10:$Q$101)</f>
        <v>Moema</v>
      </c>
    </row>
    <row r="382" spans="1:13" x14ac:dyDescent="0.35">
      <c r="A382" t="s">
        <v>11</v>
      </c>
      <c r="B382" t="s">
        <v>867</v>
      </c>
      <c r="C382" t="s">
        <v>593</v>
      </c>
      <c r="D382">
        <v>66000000</v>
      </c>
      <c r="E382">
        <v>11100</v>
      </c>
      <c r="H382">
        <v>0</v>
      </c>
      <c r="I382" s="1" t="s">
        <v>558</v>
      </c>
      <c r="J382">
        <v>-23.522779400000001</v>
      </c>
      <c r="K382">
        <v>-46.664556300000001</v>
      </c>
      <c r="L382" t="str">
        <f>LOOKUP(32767, SEARCH($Q$2:$Q$5,B382),$Q$2:$Q$5)</f>
        <v>Terreno</v>
      </c>
      <c r="M382" t="str">
        <f>LOOKUP(2^15, SEARCH($Q$10:$Q$101,I382), $Q$10:$Q$101)</f>
        <v>Barra Funda</v>
      </c>
    </row>
    <row r="383" spans="1:13" x14ac:dyDescent="0.35">
      <c r="A383" t="s">
        <v>11</v>
      </c>
      <c r="B383" t="s">
        <v>881</v>
      </c>
      <c r="C383" t="s">
        <v>594</v>
      </c>
      <c r="D383">
        <v>15500000</v>
      </c>
      <c r="E383">
        <v>1500</v>
      </c>
      <c r="F383">
        <v>6</v>
      </c>
      <c r="G383">
        <v>6</v>
      </c>
      <c r="H383">
        <v>4</v>
      </c>
      <c r="I383" s="1" t="s">
        <v>595</v>
      </c>
      <c r="J383">
        <v>-23.552239700000001</v>
      </c>
      <c r="K383">
        <v>-46.750730099999998</v>
      </c>
      <c r="L383" t="str">
        <f>LOOKUP(32767, SEARCH($Q$2:$Q$5,B383),$Q$2:$Q$5)</f>
        <v>Predio</v>
      </c>
      <c r="M383" t="str">
        <f>LOOKUP(2^15, SEARCH($Q$10:$Q$101,I383), $Q$10:$Q$101)</f>
        <v>Jaguaré</v>
      </c>
    </row>
    <row r="384" spans="1:13" x14ac:dyDescent="0.35">
      <c r="A384" t="s">
        <v>11</v>
      </c>
      <c r="B384" t="s">
        <v>882</v>
      </c>
      <c r="C384" t="s">
        <v>596</v>
      </c>
      <c r="D384">
        <v>17000000</v>
      </c>
      <c r="E384">
        <v>628</v>
      </c>
      <c r="F384">
        <v>4</v>
      </c>
      <c r="H384">
        <v>6</v>
      </c>
      <c r="I384" t="s">
        <v>597</v>
      </c>
      <c r="J384">
        <v>-23.589624300000001</v>
      </c>
      <c r="K384">
        <v>-46.703516</v>
      </c>
      <c r="L384" t="str">
        <f>LOOKUP(32767, SEARCH($Q$2:$Q$5,B384),$Q$2:$Q$5)</f>
        <v>Apartamento</v>
      </c>
      <c r="M384" t="str">
        <f>LOOKUP(2^15, SEARCH($Q$10:$Q$101,I384), $Q$10:$Q$101)</f>
        <v>Jardim Guedala</v>
      </c>
    </row>
    <row r="385" spans="1:13" x14ac:dyDescent="0.35">
      <c r="A385" t="s">
        <v>11</v>
      </c>
      <c r="B385" t="s">
        <v>924</v>
      </c>
      <c r="C385" t="s">
        <v>598</v>
      </c>
      <c r="D385">
        <v>18616956</v>
      </c>
      <c r="E385">
        <v>703</v>
      </c>
      <c r="F385">
        <v>5</v>
      </c>
      <c r="H385">
        <v>5</v>
      </c>
      <c r="I385" t="s">
        <v>150</v>
      </c>
      <c r="J385">
        <v>-23.554094200000002</v>
      </c>
      <c r="K385">
        <v>-46.718006799999998</v>
      </c>
      <c r="L385" t="str">
        <f>LOOKUP(32767, SEARCH($Q$2:$Q$5,B385),$Q$2:$Q$5)</f>
        <v>Apartamento</v>
      </c>
      <c r="M385" t="str">
        <f>LOOKUP(2^15, SEARCH($Q$10:$Q$101,I385), $Q$10:$Q$101)</f>
        <v>Pinheiros</v>
      </c>
    </row>
    <row r="386" spans="1:13" x14ac:dyDescent="0.35">
      <c r="A386" t="s">
        <v>11</v>
      </c>
      <c r="B386" t="s">
        <v>680</v>
      </c>
      <c r="C386" t="s">
        <v>599</v>
      </c>
      <c r="D386">
        <v>20600000</v>
      </c>
      <c r="E386">
        <v>565</v>
      </c>
      <c r="F386">
        <v>5</v>
      </c>
      <c r="G386">
        <v>4</v>
      </c>
      <c r="H386">
        <v>9</v>
      </c>
      <c r="I386" t="s">
        <v>99</v>
      </c>
      <c r="J386">
        <v>-23.591721199999999</v>
      </c>
      <c r="K386">
        <v>-46.6713047</v>
      </c>
      <c r="L386" t="str">
        <f>LOOKUP(32767, SEARCH($Q$2:$Q$5,B386),$Q$2:$Q$5)</f>
        <v>Apartamento</v>
      </c>
      <c r="M386" t="str">
        <f>LOOKUP(2^15, SEARCH($Q$10:$Q$101,I386), $Q$10:$Q$101)</f>
        <v>Conceição</v>
      </c>
    </row>
    <row r="387" spans="1:13" x14ac:dyDescent="0.35">
      <c r="A387" t="s">
        <v>11</v>
      </c>
      <c r="B387" t="s">
        <v>954</v>
      </c>
      <c r="C387" t="s">
        <v>600</v>
      </c>
      <c r="D387">
        <v>45000000</v>
      </c>
      <c r="E387">
        <v>893</v>
      </c>
      <c r="F387">
        <v>5</v>
      </c>
      <c r="H387">
        <v>7</v>
      </c>
      <c r="I387" t="s">
        <v>601</v>
      </c>
      <c r="J387">
        <v>-23.581015099999998</v>
      </c>
      <c r="K387">
        <v>-46.652302599999999</v>
      </c>
      <c r="L387" t="str">
        <f>LOOKUP(32767, SEARCH($Q$2:$Q$5,B387),$Q$2:$Q$5)</f>
        <v>Apartamento</v>
      </c>
      <c r="M387" t="str">
        <f>LOOKUP(2^15, SEARCH($Q$10:$Q$101,I387), $Q$10:$Q$101)</f>
        <v>Paraíso</v>
      </c>
    </row>
    <row r="388" spans="1:13" x14ac:dyDescent="0.35">
      <c r="A388" t="s">
        <v>11</v>
      </c>
      <c r="B388" t="s">
        <v>955</v>
      </c>
      <c r="C388" t="s">
        <v>602</v>
      </c>
      <c r="D388">
        <v>18100000</v>
      </c>
      <c r="E388">
        <v>768</v>
      </c>
      <c r="F388">
        <v>5</v>
      </c>
      <c r="H388">
        <v>6</v>
      </c>
      <c r="I388" t="s">
        <v>583</v>
      </c>
      <c r="J388">
        <v>-23.5814846</v>
      </c>
      <c r="K388">
        <v>-46.6535273</v>
      </c>
      <c r="L388" t="str">
        <f>LOOKUP(32767, SEARCH($Q$2:$Q$5,B388),$Q$2:$Q$5)</f>
        <v>Apartamento</v>
      </c>
      <c r="M388" t="str">
        <f>LOOKUP(2^15, SEARCH($Q$10:$Q$101,I388), $Q$10:$Q$101)</f>
        <v>Paraíso</v>
      </c>
    </row>
    <row r="389" spans="1:13" x14ac:dyDescent="0.35">
      <c r="A389" t="s">
        <v>11</v>
      </c>
      <c r="B389" t="s">
        <v>883</v>
      </c>
      <c r="C389" t="s">
        <v>603</v>
      </c>
      <c r="D389">
        <v>31800000</v>
      </c>
      <c r="E389">
        <v>753</v>
      </c>
      <c r="F389">
        <v>4</v>
      </c>
      <c r="H389">
        <v>6</v>
      </c>
      <c r="I389" t="s">
        <v>118</v>
      </c>
      <c r="J389">
        <v>-23.599211199999999</v>
      </c>
      <c r="K389">
        <v>-46.6996289</v>
      </c>
      <c r="L389" t="str">
        <f>LOOKUP(32767, SEARCH($Q$2:$Q$5,B389),$Q$2:$Q$5)</f>
        <v>Apartamento</v>
      </c>
      <c r="M389" t="str">
        <f>LOOKUP(2^15, SEARCH($Q$10:$Q$101,I389), $Q$10:$Q$101)</f>
        <v>Cidade Jardim</v>
      </c>
    </row>
    <row r="390" spans="1:13" x14ac:dyDescent="0.35">
      <c r="A390" t="s">
        <v>11</v>
      </c>
      <c r="B390" t="s">
        <v>884</v>
      </c>
      <c r="C390" t="s">
        <v>604</v>
      </c>
      <c r="D390">
        <v>20000000</v>
      </c>
      <c r="E390">
        <v>2137</v>
      </c>
      <c r="G390">
        <v>8</v>
      </c>
      <c r="H390">
        <v>0</v>
      </c>
      <c r="I390" t="s">
        <v>605</v>
      </c>
      <c r="J390">
        <v>-23.6420776</v>
      </c>
      <c r="K390">
        <v>-46.6985934</v>
      </c>
      <c r="L390" t="str">
        <f>LOOKUP(32767, SEARCH($Q$2:$Q$5,B390),$Q$2:$Q$5)</f>
        <v>Predio</v>
      </c>
      <c r="M390" t="str">
        <f>LOOKUP(2^15, SEARCH($Q$10:$Q$101,I390), $Q$10:$Q$101)</f>
        <v>Santo Amaro</v>
      </c>
    </row>
    <row r="391" spans="1:13" x14ac:dyDescent="0.35">
      <c r="A391" t="s">
        <v>11</v>
      </c>
      <c r="B391" t="s">
        <v>885</v>
      </c>
      <c r="C391" t="s">
        <v>606</v>
      </c>
      <c r="D391">
        <v>18020000</v>
      </c>
      <c r="E391">
        <v>465</v>
      </c>
      <c r="F391">
        <v>5</v>
      </c>
      <c r="H391">
        <v>6</v>
      </c>
      <c r="I391" t="s">
        <v>607</v>
      </c>
      <c r="J391">
        <v>-23.596937499999999</v>
      </c>
      <c r="K391">
        <v>-46.663176800000002</v>
      </c>
      <c r="L391" t="str">
        <f>LOOKUP(32767, SEARCH($Q$2:$Q$5,B391),$Q$2:$Q$5)</f>
        <v>Apartamento</v>
      </c>
      <c r="M391" t="str">
        <f>LOOKUP(2^15, SEARCH($Q$10:$Q$101,I391), $Q$10:$Q$101)</f>
        <v>Conceição</v>
      </c>
    </row>
    <row r="392" spans="1:13" x14ac:dyDescent="0.35">
      <c r="A392" t="s">
        <v>11</v>
      </c>
      <c r="B392" t="s">
        <v>886</v>
      </c>
      <c r="C392" t="s">
        <v>608</v>
      </c>
      <c r="D392">
        <v>28000000</v>
      </c>
      <c r="E392">
        <v>770</v>
      </c>
      <c r="F392">
        <v>5</v>
      </c>
      <c r="H392">
        <v>7</v>
      </c>
      <c r="I392" s="1" t="s">
        <v>609</v>
      </c>
      <c r="J392">
        <v>-23.601551099999998</v>
      </c>
      <c r="K392">
        <v>-46.699753899999997</v>
      </c>
      <c r="L392" t="str">
        <f>LOOKUP(32767, SEARCH($Q$2:$Q$5,B392),$Q$2:$Q$5)</f>
        <v>Apartamento</v>
      </c>
      <c r="M392" t="str">
        <f>LOOKUP(2^15, SEARCH($Q$10:$Q$101,I392), $Q$10:$Q$101)</f>
        <v>Jardim Panorama</v>
      </c>
    </row>
    <row r="393" spans="1:13" x14ac:dyDescent="0.35">
      <c r="A393" t="s">
        <v>11</v>
      </c>
      <c r="B393" t="s">
        <v>887</v>
      </c>
      <c r="C393" t="s">
        <v>610</v>
      </c>
      <c r="D393">
        <v>37500000</v>
      </c>
      <c r="E393">
        <v>585</v>
      </c>
      <c r="F393">
        <v>5</v>
      </c>
      <c r="H393">
        <v>6</v>
      </c>
      <c r="I393" t="s">
        <v>611</v>
      </c>
      <c r="J393">
        <v>-23.583889599999999</v>
      </c>
      <c r="K393">
        <v>-46.687852399999997</v>
      </c>
      <c r="L393" t="str">
        <f>LOOKUP(32767, SEARCH($Q$2:$Q$5,B393),$Q$2:$Q$5)</f>
        <v>Apartamento</v>
      </c>
      <c r="M393" t="str">
        <f>LOOKUP(2^15, SEARCH($Q$10:$Q$101,I393), $Q$10:$Q$101)</f>
        <v>Jardim Europa</v>
      </c>
    </row>
    <row r="394" spans="1:13" x14ac:dyDescent="0.35">
      <c r="A394" t="s">
        <v>11</v>
      </c>
      <c r="B394" t="s">
        <v>925</v>
      </c>
      <c r="C394" t="s">
        <v>612</v>
      </c>
      <c r="D394">
        <v>21000000</v>
      </c>
      <c r="E394">
        <v>521</v>
      </c>
      <c r="F394">
        <v>4</v>
      </c>
      <c r="H394">
        <v>6</v>
      </c>
      <c r="I394" t="s">
        <v>170</v>
      </c>
      <c r="J394">
        <v>-23.579030700000001</v>
      </c>
      <c r="K394">
        <v>-46.6528998</v>
      </c>
      <c r="L394" t="str">
        <f>LOOKUP(32767, SEARCH($Q$2:$Q$5,B394),$Q$2:$Q$5)</f>
        <v>Apartamento</v>
      </c>
      <c r="M394" t="str">
        <f>LOOKUP(2^15, SEARCH($Q$10:$Q$101,I394), $Q$10:$Q$101)</f>
        <v>Ibirapuera</v>
      </c>
    </row>
    <row r="395" spans="1:13" x14ac:dyDescent="0.35">
      <c r="A395" t="s">
        <v>11</v>
      </c>
      <c r="B395" t="s">
        <v>956</v>
      </c>
      <c r="C395" t="s">
        <v>613</v>
      </c>
      <c r="D395">
        <v>18200000</v>
      </c>
      <c r="E395">
        <v>590</v>
      </c>
      <c r="F395">
        <v>4</v>
      </c>
      <c r="H395">
        <v>5</v>
      </c>
      <c r="I395" t="s">
        <v>614</v>
      </c>
      <c r="J395">
        <v>-23.593255599999999</v>
      </c>
      <c r="K395">
        <v>-46.6694478</v>
      </c>
      <c r="L395" t="str">
        <f>LOOKUP(32767, SEARCH($Q$2:$Q$5,B395),$Q$2:$Q$5)</f>
        <v>Apartamento</v>
      </c>
      <c r="M395" t="str">
        <f>LOOKUP(2^15, SEARCH($Q$10:$Q$101,I395), $Q$10:$Q$101)</f>
        <v>Conceição</v>
      </c>
    </row>
    <row r="396" spans="1:13" x14ac:dyDescent="0.35">
      <c r="A396" t="s">
        <v>11</v>
      </c>
      <c r="B396" t="s">
        <v>1040</v>
      </c>
      <c r="C396" t="s">
        <v>615</v>
      </c>
      <c r="D396">
        <v>17949980</v>
      </c>
      <c r="E396">
        <v>415</v>
      </c>
      <c r="F396">
        <v>4</v>
      </c>
      <c r="H396">
        <v>5</v>
      </c>
      <c r="I396" t="s">
        <v>1078</v>
      </c>
      <c r="J396">
        <v>-23.5811271</v>
      </c>
      <c r="K396">
        <v>-46.666800899999998</v>
      </c>
      <c r="L396" t="str">
        <f>LOOKUP(32767, SEARCH($Q$2:$Q$5,B396),$Q$2:$Q$5)</f>
        <v>Apartamento</v>
      </c>
      <c r="M396" t="str">
        <f>LOOKUP(2^15, SEARCH($Q$10:$Q$101,I396), $Q$10:$Q$101)</f>
        <v>Jardim Paulistano</v>
      </c>
    </row>
    <row r="397" spans="1:13" x14ac:dyDescent="0.35">
      <c r="A397" t="s">
        <v>11</v>
      </c>
      <c r="B397" t="s">
        <v>684</v>
      </c>
      <c r="C397" t="s">
        <v>616</v>
      </c>
      <c r="D397">
        <v>17400000</v>
      </c>
      <c r="E397">
        <v>370</v>
      </c>
      <c r="F397">
        <v>4</v>
      </c>
      <c r="H397">
        <v>5</v>
      </c>
      <c r="I397" s="1" t="s">
        <v>110</v>
      </c>
      <c r="J397">
        <v>-23.622865900000001</v>
      </c>
      <c r="K397">
        <v>-46.674269299999999</v>
      </c>
      <c r="L397" t="str">
        <f>LOOKUP(32767, SEARCH($Q$2:$Q$5,B397),$Q$2:$Q$5)</f>
        <v>Apartamento</v>
      </c>
      <c r="M397" t="str">
        <f>LOOKUP(2^15, SEARCH($Q$10:$Q$101,I397), $Q$10:$Q$101)</f>
        <v>Campo Belo</v>
      </c>
    </row>
    <row r="398" spans="1:13" x14ac:dyDescent="0.35">
      <c r="A398" t="s">
        <v>11</v>
      </c>
      <c r="B398" t="s">
        <v>888</v>
      </c>
      <c r="C398" t="s">
        <v>617</v>
      </c>
      <c r="D398">
        <v>35000000</v>
      </c>
      <c r="E398">
        <v>8944</v>
      </c>
      <c r="H398">
        <v>5</v>
      </c>
      <c r="I398" t="s">
        <v>618</v>
      </c>
      <c r="J398">
        <v>-23.679112499999999</v>
      </c>
      <c r="K398">
        <v>-46.684798700000002</v>
      </c>
      <c r="L398" t="str">
        <f>LOOKUP(32767, SEARCH($Q$2:$Q$5,B398),$Q$2:$Q$5)</f>
        <v>Predio</v>
      </c>
      <c r="M398" t="str">
        <f>LOOKUP(2^15, SEARCH($Q$10:$Q$101,I398), $Q$10:$Q$101)</f>
        <v>Campo Grande</v>
      </c>
    </row>
    <row r="399" spans="1:13" x14ac:dyDescent="0.35">
      <c r="A399" t="s">
        <v>11</v>
      </c>
      <c r="B399" t="s">
        <v>889</v>
      </c>
      <c r="C399" t="s">
        <v>619</v>
      </c>
      <c r="D399">
        <v>18000000</v>
      </c>
      <c r="E399">
        <v>650</v>
      </c>
      <c r="F399">
        <v>4</v>
      </c>
      <c r="H399">
        <v>8</v>
      </c>
      <c r="I399" t="s">
        <v>620</v>
      </c>
      <c r="J399">
        <v>-23.594487999999998</v>
      </c>
      <c r="K399">
        <v>-46.658558599999999</v>
      </c>
      <c r="L399" t="str">
        <f>LOOKUP(32767, SEARCH($Q$2:$Q$5,B399),$Q$2:$Q$5)</f>
        <v>Casa</v>
      </c>
      <c r="M399" t="str">
        <f>LOOKUP(2^15, SEARCH($Q$10:$Q$101,I399), $Q$10:$Q$101)</f>
        <v>Luz</v>
      </c>
    </row>
    <row r="400" spans="1:13" x14ac:dyDescent="0.35">
      <c r="A400" t="s">
        <v>11</v>
      </c>
      <c r="B400" t="s">
        <v>890</v>
      </c>
      <c r="C400" t="s">
        <v>621</v>
      </c>
      <c r="D400">
        <v>17200000</v>
      </c>
      <c r="E400">
        <v>288</v>
      </c>
      <c r="F400">
        <v>4</v>
      </c>
      <c r="H400">
        <v>3</v>
      </c>
      <c r="I400" t="s">
        <v>203</v>
      </c>
      <c r="J400">
        <v>-23.583747599999999</v>
      </c>
      <c r="K400">
        <v>-46.678074299999999</v>
      </c>
      <c r="L400" t="str">
        <f>LOOKUP(32767, SEARCH($Q$2:$Q$5,B400),$Q$2:$Q$5)</f>
        <v>Apartamento</v>
      </c>
      <c r="M400" t="str">
        <f>LOOKUP(2^15, SEARCH($Q$10:$Q$101,I400), $Q$10:$Q$101)</f>
        <v>Itaim Bibi</v>
      </c>
    </row>
    <row r="401" spans="1:13" x14ac:dyDescent="0.35">
      <c r="A401" t="s">
        <v>11</v>
      </c>
      <c r="B401" t="s">
        <v>1044</v>
      </c>
      <c r="C401" t="s">
        <v>622</v>
      </c>
      <c r="D401">
        <v>19999956</v>
      </c>
      <c r="E401">
        <v>810</v>
      </c>
      <c r="H401">
        <v>0</v>
      </c>
      <c r="I401" t="s">
        <v>1081</v>
      </c>
      <c r="J401">
        <v>-23.553964100000002</v>
      </c>
      <c r="K401">
        <v>-46.655647100000003</v>
      </c>
      <c r="L401" t="str">
        <f>LOOKUP(32767, SEARCH($Q$2:$Q$5,B401),$Q$2:$Q$5)</f>
        <v>Predio</v>
      </c>
      <c r="M401" t="str">
        <f>LOOKUP(2^15, SEARCH($Q$10:$Q$101,I401), $Q$10:$Q$101)</f>
        <v>Jardim Paulistano</v>
      </c>
    </row>
    <row r="402" spans="1:13" x14ac:dyDescent="0.35">
      <c r="A402" t="s">
        <v>11</v>
      </c>
      <c r="B402" t="s">
        <v>763</v>
      </c>
      <c r="C402" t="s">
        <v>623</v>
      </c>
      <c r="D402">
        <v>19500000</v>
      </c>
      <c r="E402">
        <v>423</v>
      </c>
      <c r="F402">
        <v>4</v>
      </c>
      <c r="H402">
        <v>6</v>
      </c>
      <c r="I402" t="s">
        <v>112</v>
      </c>
      <c r="J402">
        <v>-23.577301899999998</v>
      </c>
      <c r="K402">
        <v>-46.680227899999998</v>
      </c>
      <c r="L402" t="str">
        <f>LOOKUP(32767, SEARCH($Q$2:$Q$5,B402),$Q$2:$Q$5)</f>
        <v>Casa</v>
      </c>
      <c r="M402" t="str">
        <f>LOOKUP(2^15, SEARCH($Q$10:$Q$101,I402), $Q$10:$Q$101)</f>
        <v>Jardim Europa</v>
      </c>
    </row>
    <row r="403" spans="1:13" x14ac:dyDescent="0.35">
      <c r="A403" t="s">
        <v>11</v>
      </c>
      <c r="B403" t="s">
        <v>868</v>
      </c>
      <c r="C403" t="s">
        <v>624</v>
      </c>
      <c r="D403">
        <v>17000000</v>
      </c>
      <c r="E403">
        <v>787</v>
      </c>
      <c r="F403">
        <v>4</v>
      </c>
      <c r="H403">
        <v>6</v>
      </c>
      <c r="I403" t="s">
        <v>284</v>
      </c>
      <c r="J403">
        <v>-23.602021400000002</v>
      </c>
      <c r="K403">
        <v>-46.672103200000002</v>
      </c>
      <c r="L403" t="str">
        <f>LOOKUP(32767, SEARCH($Q$2:$Q$5,B403),$Q$2:$Q$5)</f>
        <v>Apartamento</v>
      </c>
      <c r="M403" t="str">
        <f>LOOKUP(2^15, SEARCH($Q$10:$Q$101,I403), $Q$10:$Q$101)</f>
        <v>Moema</v>
      </c>
    </row>
    <row r="404" spans="1:13" x14ac:dyDescent="0.35">
      <c r="A404" t="s">
        <v>11</v>
      </c>
      <c r="B404" t="s">
        <v>891</v>
      </c>
      <c r="C404" t="s">
        <v>625</v>
      </c>
      <c r="D404">
        <v>18000000</v>
      </c>
      <c r="E404">
        <v>676</v>
      </c>
      <c r="F404">
        <v>3</v>
      </c>
      <c r="H404">
        <v>6</v>
      </c>
      <c r="I404" t="s">
        <v>626</v>
      </c>
      <c r="J404">
        <v>-23.5866471</v>
      </c>
      <c r="K404">
        <v>-46.668845400000002</v>
      </c>
      <c r="L404" t="str">
        <f>LOOKUP(32767, SEARCH($Q$2:$Q$5,B404),$Q$2:$Q$5)</f>
        <v>Casa</v>
      </c>
      <c r="M404" t="str">
        <f>LOOKUP(2^15, SEARCH($Q$10:$Q$101,I404), $Q$10:$Q$101)</f>
        <v>Conceição</v>
      </c>
    </row>
    <row r="405" spans="1:13" x14ac:dyDescent="0.35">
      <c r="A405" t="s">
        <v>11</v>
      </c>
      <c r="B405" t="s">
        <v>809</v>
      </c>
      <c r="C405" t="s">
        <v>627</v>
      </c>
      <c r="D405">
        <v>18888888</v>
      </c>
      <c r="E405">
        <v>440</v>
      </c>
      <c r="F405">
        <v>4</v>
      </c>
      <c r="H405">
        <v>5</v>
      </c>
      <c r="I405" t="s">
        <v>368</v>
      </c>
      <c r="J405">
        <v>-23.599074999999999</v>
      </c>
      <c r="K405">
        <v>-46.698872000000001</v>
      </c>
      <c r="L405" t="str">
        <f>LOOKUP(32767, SEARCH($Q$2:$Q$5,B405),$Q$2:$Q$5)</f>
        <v>Apartamento</v>
      </c>
      <c r="M405" t="str">
        <f>LOOKUP(2^15, SEARCH($Q$10:$Q$101,I405), $Q$10:$Q$101)</f>
        <v>Cidade Jardim</v>
      </c>
    </row>
    <row r="406" spans="1:13" x14ac:dyDescent="0.35">
      <c r="A406" t="s">
        <v>11</v>
      </c>
      <c r="B406" t="s">
        <v>809</v>
      </c>
      <c r="C406" t="s">
        <v>628</v>
      </c>
      <c r="D406">
        <v>18888888</v>
      </c>
      <c r="E406">
        <v>440</v>
      </c>
      <c r="F406">
        <v>4</v>
      </c>
      <c r="H406">
        <v>5</v>
      </c>
      <c r="I406" t="s">
        <v>368</v>
      </c>
      <c r="J406">
        <v>-23.599074999999999</v>
      </c>
      <c r="K406">
        <v>-46.698872000000001</v>
      </c>
      <c r="L406" t="str">
        <f>LOOKUP(32767, SEARCH($Q$2:$Q$5,B406),$Q$2:$Q$5)</f>
        <v>Apartamento</v>
      </c>
      <c r="M406" t="str">
        <f>LOOKUP(2^15, SEARCH($Q$10:$Q$101,I406), $Q$10:$Q$101)</f>
        <v>Cidade Jardim</v>
      </c>
    </row>
    <row r="407" spans="1:13" x14ac:dyDescent="0.35">
      <c r="A407" t="s">
        <v>11</v>
      </c>
      <c r="B407" t="s">
        <v>706</v>
      </c>
      <c r="C407" t="s">
        <v>629</v>
      </c>
      <c r="D407">
        <v>15416000</v>
      </c>
      <c r="E407">
        <v>375</v>
      </c>
      <c r="F407">
        <v>4</v>
      </c>
      <c r="H407">
        <v>5</v>
      </c>
      <c r="I407" t="s">
        <v>120</v>
      </c>
      <c r="J407">
        <v>-23.599715199999999</v>
      </c>
      <c r="K407">
        <v>-46.662903</v>
      </c>
      <c r="L407" t="str">
        <f>LOOKUP(32767, SEARCH($Q$2:$Q$5,B407),$Q$2:$Q$5)</f>
        <v>Apartamento</v>
      </c>
      <c r="M407" t="str">
        <f>LOOKUP(2^15, SEARCH($Q$10:$Q$101,I407), $Q$10:$Q$101)</f>
        <v>Moema</v>
      </c>
    </row>
    <row r="408" spans="1:13" x14ac:dyDescent="0.35">
      <c r="A408" t="s">
        <v>11</v>
      </c>
      <c r="B408" t="s">
        <v>957</v>
      </c>
      <c r="C408" t="s">
        <v>630</v>
      </c>
      <c r="D408">
        <v>17949000</v>
      </c>
      <c r="E408">
        <v>415</v>
      </c>
      <c r="F408">
        <v>4</v>
      </c>
      <c r="H408">
        <v>5</v>
      </c>
      <c r="I408" t="s">
        <v>631</v>
      </c>
      <c r="J408">
        <v>-23.580612299999999</v>
      </c>
      <c r="K408">
        <v>-46.666613300000002</v>
      </c>
      <c r="L408" t="str">
        <f>LOOKUP(32767, SEARCH($Q$2:$Q$5,B408),$Q$2:$Q$5)</f>
        <v>Apartamento</v>
      </c>
      <c r="M408" t="str">
        <f>LOOKUP(2^15, SEARCH($Q$10:$Q$101,I408), $Q$10:$Q$101)</f>
        <v>Jardins</v>
      </c>
    </row>
    <row r="409" spans="1:13" x14ac:dyDescent="0.35">
      <c r="A409" t="s">
        <v>11</v>
      </c>
      <c r="B409" t="s">
        <v>958</v>
      </c>
      <c r="C409" t="s">
        <v>632</v>
      </c>
      <c r="D409">
        <v>39000000</v>
      </c>
      <c r="E409">
        <v>800</v>
      </c>
      <c r="F409">
        <v>4</v>
      </c>
      <c r="H409">
        <v>6</v>
      </c>
      <c r="I409" t="s">
        <v>633</v>
      </c>
      <c r="J409">
        <v>-23.5916198</v>
      </c>
      <c r="K409">
        <v>-46.668033399999999</v>
      </c>
      <c r="L409" t="str">
        <f>LOOKUP(32767, SEARCH($Q$2:$Q$5,B409),$Q$2:$Q$5)</f>
        <v>Apartamento</v>
      </c>
      <c r="M409" t="str">
        <f>LOOKUP(2^15, SEARCH($Q$10:$Q$101,I409), $Q$10:$Q$101)</f>
        <v>Conceição</v>
      </c>
    </row>
    <row r="410" spans="1:13" x14ac:dyDescent="0.35">
      <c r="A410" t="s">
        <v>11</v>
      </c>
      <c r="B410" t="s">
        <v>802</v>
      </c>
      <c r="C410" t="s">
        <v>634</v>
      </c>
      <c r="D410">
        <v>21959000</v>
      </c>
      <c r="E410">
        <v>500</v>
      </c>
      <c r="F410">
        <v>5</v>
      </c>
      <c r="H410">
        <v>7</v>
      </c>
      <c r="I410" t="s">
        <v>394</v>
      </c>
      <c r="J410">
        <v>-23.590965099999998</v>
      </c>
      <c r="K410">
        <v>-46.670355299999997</v>
      </c>
      <c r="L410" t="str">
        <f>LOOKUP(32767, SEARCH($Q$2:$Q$5,B410),$Q$2:$Q$5)</f>
        <v>Apartamento</v>
      </c>
      <c r="M410" t="str">
        <f>LOOKUP(2^15, SEARCH($Q$10:$Q$101,I410), $Q$10:$Q$101)</f>
        <v>Ibirapuera</v>
      </c>
    </row>
    <row r="411" spans="1:13" x14ac:dyDescent="0.35">
      <c r="A411" t="s">
        <v>11</v>
      </c>
      <c r="B411" t="s">
        <v>892</v>
      </c>
      <c r="C411" t="s">
        <v>635</v>
      </c>
      <c r="D411">
        <v>18762809</v>
      </c>
      <c r="E411">
        <v>350</v>
      </c>
      <c r="F411">
        <v>4</v>
      </c>
      <c r="H411">
        <v>4</v>
      </c>
      <c r="I411" t="s">
        <v>636</v>
      </c>
      <c r="J411">
        <v>-23.5916256</v>
      </c>
      <c r="K411">
        <v>-46.670015300000003</v>
      </c>
      <c r="L411" t="str">
        <f>LOOKUP(32767, SEARCH($Q$2:$Q$5,B411),$Q$2:$Q$5)</f>
        <v>Apartamento</v>
      </c>
      <c r="M411" t="str">
        <f>LOOKUP(2^15, SEARCH($Q$10:$Q$101,I411), $Q$10:$Q$101)</f>
        <v>Conceição</v>
      </c>
    </row>
    <row r="412" spans="1:13" x14ac:dyDescent="0.35">
      <c r="A412" t="s">
        <v>11</v>
      </c>
      <c r="B412" t="s">
        <v>893</v>
      </c>
      <c r="C412" t="s">
        <v>637</v>
      </c>
      <c r="D412">
        <v>34999990</v>
      </c>
      <c r="E412">
        <v>540</v>
      </c>
      <c r="F412">
        <v>4</v>
      </c>
      <c r="H412">
        <v>6</v>
      </c>
      <c r="I412" t="s">
        <v>73</v>
      </c>
      <c r="J412">
        <v>-23.5796022</v>
      </c>
      <c r="K412">
        <v>-46.6540143</v>
      </c>
      <c r="L412" t="str">
        <f>LOOKUP(32767, SEARCH($Q$2:$Q$5,B412),$Q$2:$Q$5)</f>
        <v>Apartamento</v>
      </c>
      <c r="M412" t="str">
        <f>LOOKUP(2^15, SEARCH($Q$10:$Q$101,I412), $Q$10:$Q$101)</f>
        <v>Paraíso</v>
      </c>
    </row>
    <row r="413" spans="1:13" x14ac:dyDescent="0.35">
      <c r="A413" t="s">
        <v>11</v>
      </c>
      <c r="B413" t="s">
        <v>894</v>
      </c>
      <c r="C413" t="s">
        <v>638</v>
      </c>
      <c r="D413">
        <v>16011300</v>
      </c>
      <c r="E413">
        <v>451</v>
      </c>
      <c r="F413">
        <v>3</v>
      </c>
      <c r="H413">
        <v>4</v>
      </c>
      <c r="I413" t="s">
        <v>639</v>
      </c>
      <c r="J413">
        <v>-23.582633099999999</v>
      </c>
      <c r="K413">
        <v>-46.681133000000003</v>
      </c>
      <c r="L413" t="str">
        <f>LOOKUP(32767, SEARCH($Q$2:$Q$5,B413),$Q$2:$Q$5)</f>
        <v>Apartamento</v>
      </c>
      <c r="M413" t="str">
        <f>LOOKUP(2^15, SEARCH($Q$10:$Q$101,I413), $Q$10:$Q$101)</f>
        <v>Itaim Bibi</v>
      </c>
    </row>
    <row r="414" spans="1:13" x14ac:dyDescent="0.35">
      <c r="A414" t="s">
        <v>11</v>
      </c>
      <c r="B414" t="s">
        <v>895</v>
      </c>
      <c r="C414" t="s">
        <v>640</v>
      </c>
      <c r="D414">
        <v>17990000</v>
      </c>
      <c r="E414">
        <v>469</v>
      </c>
      <c r="F414">
        <v>4</v>
      </c>
      <c r="H414">
        <v>6</v>
      </c>
      <c r="I414" t="s">
        <v>261</v>
      </c>
      <c r="J414">
        <v>-23.597089100000002</v>
      </c>
      <c r="K414">
        <v>-46.663329599999997</v>
      </c>
      <c r="L414" t="str">
        <f>LOOKUP(32767, SEARCH($Q$2:$Q$5,B414),$Q$2:$Q$5)</f>
        <v>Apartamento</v>
      </c>
      <c r="M414" t="str">
        <f>LOOKUP(2^15, SEARCH($Q$10:$Q$101,I414), $Q$10:$Q$101)</f>
        <v>Moema</v>
      </c>
    </row>
    <row r="415" spans="1:13" x14ac:dyDescent="0.35">
      <c r="A415" t="s">
        <v>11</v>
      </c>
      <c r="B415" t="s">
        <v>1038</v>
      </c>
      <c r="C415" t="s">
        <v>641</v>
      </c>
      <c r="D415">
        <v>17750000</v>
      </c>
      <c r="E415">
        <v>760</v>
      </c>
      <c r="F415">
        <v>4</v>
      </c>
      <c r="H415">
        <v>5</v>
      </c>
      <c r="I415" t="s">
        <v>1076</v>
      </c>
      <c r="J415">
        <v>-23.584554199999999</v>
      </c>
      <c r="K415">
        <v>-46.664364399999997</v>
      </c>
      <c r="L415" t="str">
        <f>LOOKUP(32767, SEARCH($Q$2:$Q$5,B415),$Q$2:$Q$5)</f>
        <v>Casa</v>
      </c>
      <c r="M415" t="str">
        <f>LOOKUP(2^15, SEARCH($Q$10:$Q$101,I415), $Q$10:$Q$101)</f>
        <v>Jardim Paulistano</v>
      </c>
    </row>
    <row r="416" spans="1:13" x14ac:dyDescent="0.35">
      <c r="A416" t="s">
        <v>11</v>
      </c>
      <c r="B416" t="s">
        <v>959</v>
      </c>
      <c r="C416" t="s">
        <v>642</v>
      </c>
      <c r="D416">
        <v>20600000</v>
      </c>
      <c r="E416">
        <v>565</v>
      </c>
      <c r="F416">
        <v>4</v>
      </c>
      <c r="H416">
        <v>9</v>
      </c>
      <c r="I416" t="s">
        <v>242</v>
      </c>
      <c r="J416">
        <v>-23.592339599999999</v>
      </c>
      <c r="K416">
        <v>-46.671773999999999</v>
      </c>
      <c r="L416" t="str">
        <f>LOOKUP(32767, SEARCH($Q$2:$Q$5,B416),$Q$2:$Q$5)</f>
        <v>Apartamento</v>
      </c>
      <c r="M416" t="str">
        <f>LOOKUP(2^15, SEARCH($Q$10:$Q$101,I416), $Q$10:$Q$101)</f>
        <v>Conceição</v>
      </c>
    </row>
    <row r="417" spans="1:13" x14ac:dyDescent="0.35">
      <c r="A417" t="s">
        <v>11</v>
      </c>
      <c r="B417" t="s">
        <v>772</v>
      </c>
      <c r="C417" t="s">
        <v>643</v>
      </c>
      <c r="D417">
        <v>15000000</v>
      </c>
      <c r="E417">
        <v>365</v>
      </c>
      <c r="F417">
        <v>4</v>
      </c>
      <c r="H417">
        <v>2</v>
      </c>
      <c r="I417" t="s">
        <v>331</v>
      </c>
      <c r="J417">
        <v>-23.575887099999999</v>
      </c>
      <c r="K417">
        <v>-46.686346299999997</v>
      </c>
      <c r="L417" t="str">
        <f>LOOKUP(32767, SEARCH($Q$2:$Q$5,B417),$Q$2:$Q$5)</f>
        <v>Casa</v>
      </c>
      <c r="M417" t="str">
        <f>LOOKUP(2^15, SEARCH($Q$10:$Q$101,I417), $Q$10:$Q$101)</f>
        <v>Jardim Europa</v>
      </c>
    </row>
    <row r="418" spans="1:13" x14ac:dyDescent="0.35">
      <c r="A418" t="s">
        <v>11</v>
      </c>
      <c r="B418" t="s">
        <v>896</v>
      </c>
      <c r="C418" t="s">
        <v>644</v>
      </c>
      <c r="D418">
        <v>20000000</v>
      </c>
      <c r="E418">
        <v>1086</v>
      </c>
      <c r="F418">
        <v>4</v>
      </c>
      <c r="H418">
        <v>6</v>
      </c>
      <c r="I418" s="1" t="s">
        <v>645</v>
      </c>
      <c r="J418">
        <v>-23.591010600000001</v>
      </c>
      <c r="K418">
        <v>-46.701430299999998</v>
      </c>
      <c r="L418" t="str">
        <f>LOOKUP(32767, SEARCH($Q$2:$Q$5,B418),$Q$2:$Q$5)</f>
        <v>Casa</v>
      </c>
      <c r="M418" t="str">
        <f>LOOKUP(2^15, SEARCH($Q$10:$Q$101,I418), $Q$10:$Q$101)</f>
        <v>Cidade Jardim</v>
      </c>
    </row>
    <row r="419" spans="1:13" x14ac:dyDescent="0.35">
      <c r="A419" t="s">
        <v>11</v>
      </c>
      <c r="B419" t="s">
        <v>897</v>
      </c>
      <c r="C419" t="s">
        <v>646</v>
      </c>
      <c r="D419">
        <v>17000000</v>
      </c>
      <c r="E419">
        <v>575</v>
      </c>
      <c r="F419">
        <v>4</v>
      </c>
      <c r="H419">
        <v>0</v>
      </c>
      <c r="I419" t="s">
        <v>203</v>
      </c>
      <c r="J419">
        <v>-23.583747599999999</v>
      </c>
      <c r="K419">
        <v>-46.678074299999999</v>
      </c>
      <c r="L419" t="str">
        <f>LOOKUP(32767, SEARCH($Q$2:$Q$5,B419),$Q$2:$Q$5)</f>
        <v>Apartamento</v>
      </c>
      <c r="M419" t="str">
        <f>LOOKUP(2^15, SEARCH($Q$10:$Q$101,I419), $Q$10:$Q$101)</f>
        <v>Itaim Bibi</v>
      </c>
    </row>
    <row r="420" spans="1:13" x14ac:dyDescent="0.35">
      <c r="A420" t="s">
        <v>11</v>
      </c>
      <c r="B420" t="s">
        <v>898</v>
      </c>
      <c r="C420" t="s">
        <v>647</v>
      </c>
      <c r="D420">
        <v>16250000</v>
      </c>
      <c r="E420">
        <v>601</v>
      </c>
      <c r="F420">
        <v>4</v>
      </c>
      <c r="H420">
        <v>6</v>
      </c>
      <c r="I420" s="1" t="s">
        <v>203</v>
      </c>
      <c r="J420">
        <v>-23.583747599999999</v>
      </c>
      <c r="K420">
        <v>-46.678074299999999</v>
      </c>
      <c r="L420" t="str">
        <f>LOOKUP(32767, SEARCH($Q$2:$Q$5,B420),$Q$2:$Q$5)</f>
        <v>Apartamento</v>
      </c>
      <c r="M420" t="str">
        <f>LOOKUP(2^15, SEARCH($Q$10:$Q$101,I420), $Q$10:$Q$101)</f>
        <v>Itaim Bibi</v>
      </c>
    </row>
    <row r="421" spans="1:13" x14ac:dyDescent="0.35">
      <c r="A421" t="s">
        <v>11</v>
      </c>
      <c r="B421" t="s">
        <v>899</v>
      </c>
      <c r="C421" t="s">
        <v>648</v>
      </c>
      <c r="D421">
        <v>23499980</v>
      </c>
      <c r="E421">
        <v>893</v>
      </c>
      <c r="F421">
        <v>5</v>
      </c>
      <c r="H421">
        <v>6</v>
      </c>
      <c r="I421" s="1" t="s">
        <v>649</v>
      </c>
      <c r="J421">
        <v>-23.601237900000001</v>
      </c>
      <c r="K421">
        <v>-46.676547399999997</v>
      </c>
      <c r="L421" t="str">
        <f>LOOKUP(32767, SEARCH($Q$2:$Q$5,B421),$Q$2:$Q$5)</f>
        <v>Apartamento</v>
      </c>
      <c r="M421" t="str">
        <f>LOOKUP(2^15, SEARCH($Q$10:$Q$101,I421), $Q$10:$Q$101)</f>
        <v>Vila Olímpia</v>
      </c>
    </row>
    <row r="422" spans="1:13" x14ac:dyDescent="0.35">
      <c r="A422" t="s">
        <v>11</v>
      </c>
      <c r="B422" t="s">
        <v>900</v>
      </c>
      <c r="C422" t="s">
        <v>650</v>
      </c>
      <c r="D422">
        <v>18000000</v>
      </c>
      <c r="E422">
        <v>468</v>
      </c>
      <c r="F422">
        <v>5</v>
      </c>
      <c r="H422">
        <v>6</v>
      </c>
      <c r="I422" s="1" t="s">
        <v>284</v>
      </c>
      <c r="J422">
        <v>-23.602021400000002</v>
      </c>
      <c r="K422">
        <v>-46.672103200000002</v>
      </c>
      <c r="L422" t="str">
        <f>LOOKUP(32767, SEARCH($Q$2:$Q$5,B422),$Q$2:$Q$5)</f>
        <v>Apartamento</v>
      </c>
      <c r="M422" t="str">
        <f>LOOKUP(2^15, SEARCH($Q$10:$Q$101,I422), $Q$10:$Q$101)</f>
        <v>Moema</v>
      </c>
    </row>
    <row r="423" spans="1:13" x14ac:dyDescent="0.35">
      <c r="A423" t="s">
        <v>11</v>
      </c>
      <c r="B423" t="s">
        <v>1045</v>
      </c>
      <c r="C423" t="s">
        <v>651</v>
      </c>
      <c r="D423">
        <v>15000000</v>
      </c>
      <c r="E423">
        <v>517</v>
      </c>
      <c r="F423">
        <v>3</v>
      </c>
      <c r="H423">
        <v>4</v>
      </c>
      <c r="I423" s="1" t="s">
        <v>1063</v>
      </c>
      <c r="J423">
        <v>-23.573978700000001</v>
      </c>
      <c r="K423">
        <v>-46.660690600000002</v>
      </c>
      <c r="L423" t="str">
        <f>LOOKUP(32767, SEARCH($Q$2:$Q$5,B423),$Q$2:$Q$5)</f>
        <v>Casa</v>
      </c>
      <c r="M423" t="str">
        <f>LOOKUP(2^15, SEARCH($Q$10:$Q$101,I423), $Q$10:$Q$101)</f>
        <v>Jardim Paulistano</v>
      </c>
    </row>
    <row r="424" spans="1:13" x14ac:dyDescent="0.35">
      <c r="A424" t="s">
        <v>11</v>
      </c>
      <c r="B424" t="s">
        <v>678</v>
      </c>
      <c r="C424" t="s">
        <v>652</v>
      </c>
      <c r="D424">
        <v>16000000</v>
      </c>
      <c r="E424">
        <v>391</v>
      </c>
      <c r="F424">
        <v>4</v>
      </c>
      <c r="H424">
        <v>5</v>
      </c>
      <c r="I424" s="1" t="s">
        <v>96</v>
      </c>
      <c r="J424">
        <v>-23.581191700000002</v>
      </c>
      <c r="K424">
        <v>-46.681086999999998</v>
      </c>
      <c r="L424" t="str">
        <f>LOOKUP(32767, SEARCH($Q$2:$Q$5,B424),$Q$2:$Q$5)</f>
        <v>Apartamento</v>
      </c>
      <c r="M424" t="str">
        <f>LOOKUP(2^15, SEARCH($Q$10:$Q$101,I424), $Q$10:$Q$101)</f>
        <v>Jardim Europa</v>
      </c>
    </row>
    <row r="425" spans="1:13" x14ac:dyDescent="0.35">
      <c r="A425" t="s">
        <v>11</v>
      </c>
      <c r="B425" t="s">
        <v>1046</v>
      </c>
      <c r="C425" t="s">
        <v>653</v>
      </c>
      <c r="D425">
        <v>25250000</v>
      </c>
      <c r="E425">
        <v>472</v>
      </c>
      <c r="F425">
        <v>4</v>
      </c>
      <c r="H425">
        <v>4</v>
      </c>
      <c r="I425" s="1" t="s">
        <v>654</v>
      </c>
      <c r="J425">
        <v>-23.584879900000001</v>
      </c>
      <c r="K425">
        <v>-46.687755000000003</v>
      </c>
      <c r="L425" t="str">
        <f>LOOKUP(32767, SEARCH($Q$2:$Q$5,B425),$Q$2:$Q$5)</f>
        <v>Apartamento</v>
      </c>
      <c r="M425" t="str">
        <f>LOOKUP(2^15, SEARCH($Q$10:$Q$101,I425), $Q$10:$Q$101)</f>
        <v>Jardim Paulistano</v>
      </c>
    </row>
    <row r="426" spans="1:13" x14ac:dyDescent="0.35">
      <c r="A426" t="s">
        <v>11</v>
      </c>
      <c r="B426" t="s">
        <v>901</v>
      </c>
      <c r="C426" t="s">
        <v>655</v>
      </c>
      <c r="D426">
        <v>30000000</v>
      </c>
      <c r="E426">
        <v>500</v>
      </c>
      <c r="F426">
        <v>5</v>
      </c>
      <c r="H426">
        <v>5</v>
      </c>
      <c r="I426" t="s">
        <v>66</v>
      </c>
      <c r="J426">
        <v>-23.590965099999998</v>
      </c>
      <c r="K426">
        <v>-46.670355299999997</v>
      </c>
      <c r="L426" t="str">
        <f>LOOKUP(32767, SEARCH($Q$2:$Q$5,B426),$Q$2:$Q$5)</f>
        <v>Apartamento</v>
      </c>
      <c r="M426" t="str">
        <f>LOOKUP(2^15, SEARCH($Q$10:$Q$101,I426), $Q$10:$Q$101)</f>
        <v>Conceição</v>
      </c>
    </row>
    <row r="427" spans="1:13" x14ac:dyDescent="0.35">
      <c r="A427" t="s">
        <v>11</v>
      </c>
    </row>
    <row r="428" spans="1:13" x14ac:dyDescent="0.35">
      <c r="A428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GABRIELLE WEYNE PEDROSA</cp:lastModifiedBy>
  <dcterms:created xsi:type="dcterms:W3CDTF">2023-12-02T17:06:54Z</dcterms:created>
  <dcterms:modified xsi:type="dcterms:W3CDTF">2023-12-03T01:07:55Z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acdb02e5-8e8e-4c28-953e-275bd40ce065</vt:lpwstr>
  </property>
</Properties>
</file>