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yley\Github\racking-builder\"/>
    </mc:Choice>
  </mc:AlternateContent>
  <xr:revisionPtr revIDLastSave="0" documentId="13_ncr:1_{7688D02C-C0B1-4269-90AC-349ACDBF69D6}" xr6:coauthVersionLast="47" xr6:coauthVersionMax="47" xr10:uidLastSave="{00000000-0000-0000-0000-000000000000}"/>
  <bookViews>
    <workbookView xWindow="35220" yWindow="795" windowWidth="14115" windowHeight="15435" xr2:uid="{23220582-B46C-4E74-9A12-1D268C5229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F2" i="1"/>
  <c r="B20" i="1"/>
  <c r="F20" i="1" s="1"/>
  <c r="B2" i="1"/>
  <c r="B3" i="1"/>
  <c r="F3" i="1" s="1"/>
  <c r="B4" i="1"/>
  <c r="F4" i="1" s="1"/>
  <c r="B5" i="1"/>
  <c r="F5" i="1" s="1"/>
  <c r="B6" i="1"/>
  <c r="F6" i="1" s="1"/>
  <c r="B7" i="1"/>
  <c r="F7" i="1" s="1"/>
  <c r="B8" i="1"/>
  <c r="F8" i="1" s="1"/>
  <c r="B9" i="1"/>
  <c r="F9" i="1" s="1"/>
  <c r="B10" i="1"/>
  <c r="F10" i="1" s="1"/>
  <c r="B11" i="1"/>
  <c r="F11" i="1" s="1"/>
  <c r="B12" i="1"/>
  <c r="F12" i="1" s="1"/>
  <c r="B13" i="1"/>
  <c r="F13" i="1" s="1"/>
  <c r="B14" i="1"/>
  <c r="F14" i="1" s="1"/>
  <c r="B15" i="1"/>
  <c r="F15" i="1" s="1"/>
  <c r="B16" i="1"/>
  <c r="F16" i="1" s="1"/>
  <c r="B17" i="1"/>
  <c r="F17" i="1" s="1"/>
  <c r="B21" i="1"/>
  <c r="F21" i="1" s="1"/>
  <c r="B22" i="1"/>
  <c r="F22" i="1" s="1"/>
  <c r="B23" i="1"/>
  <c r="F23" i="1" s="1"/>
  <c r="B24" i="1"/>
  <c r="F24" i="1" s="1"/>
  <c r="B25" i="1"/>
  <c r="F25" i="1" s="1"/>
  <c r="B26" i="1"/>
  <c r="F26" i="1" s="1"/>
  <c r="B27" i="1"/>
  <c r="F27" i="1" s="1"/>
</calcChain>
</file>

<file path=xl/sharedStrings.xml><?xml version="1.0" encoding="utf-8"?>
<sst xmlns="http://schemas.openxmlformats.org/spreadsheetml/2006/main" count="16" uniqueCount="13">
  <si>
    <t>portrait panels</t>
  </si>
  <si>
    <t>landscape panels</t>
  </si>
  <si>
    <t>width</t>
  </si>
  <si>
    <t>splices</t>
  </si>
  <si>
    <t>waste</t>
  </si>
  <si>
    <t>use only short panels if possible</t>
  </si>
  <si>
    <t>minimize waste by reusing cut-offs for the other rail</t>
  </si>
  <si>
    <t>rack consists of main structural rails and tail pieces</t>
  </si>
  <si>
    <t>Use long rail only when the required rail length exceeds the short rail length</t>
  </si>
  <si>
    <r>
      <t xml:space="preserve">use a minimum cut-off size of half the panel </t>
    </r>
    <r>
      <rPr>
        <b/>
        <sz val="11"/>
        <color theme="1"/>
        <rFont val="Aptos Narrow"/>
        <family val="2"/>
        <scheme val="minor"/>
      </rPr>
      <t>WIDTH</t>
    </r>
    <r>
      <rPr>
        <sz val="11"/>
        <color theme="1"/>
        <rFont val="Aptos Narrow"/>
        <family val="2"/>
        <scheme val="minor"/>
      </rPr>
      <t xml:space="preserve">  for </t>
    </r>
    <r>
      <rPr>
        <b/>
        <sz val="11"/>
        <color theme="1"/>
        <rFont val="Aptos Narrow"/>
        <family val="2"/>
        <scheme val="minor"/>
      </rPr>
      <t>PORTRAIT</t>
    </r>
    <r>
      <rPr>
        <sz val="11"/>
        <color theme="1"/>
        <rFont val="Aptos Narrow"/>
        <family val="2"/>
        <scheme val="minor"/>
      </rPr>
      <t xml:space="preserve"> rows</t>
    </r>
  </si>
  <si>
    <r>
      <t xml:space="preserve">use a minimum cut-off size of half the panel </t>
    </r>
    <r>
      <rPr>
        <b/>
        <sz val="11"/>
        <color theme="1"/>
        <rFont val="Aptos Narrow"/>
        <family val="2"/>
        <scheme val="minor"/>
      </rPr>
      <t>HEIGHT</t>
    </r>
    <r>
      <rPr>
        <sz val="11"/>
        <color theme="1"/>
        <rFont val="Aptos Narrow"/>
        <family val="2"/>
        <scheme val="minor"/>
      </rPr>
      <t xml:space="preserve"> for </t>
    </r>
    <r>
      <rPr>
        <b/>
        <sz val="11"/>
        <color theme="1"/>
        <rFont val="Aptos Narrow"/>
        <family val="2"/>
        <scheme val="minor"/>
      </rPr>
      <t>LANDSCAPE</t>
    </r>
    <r>
      <rPr>
        <sz val="11"/>
        <color theme="1"/>
        <rFont val="Aptos Narrow"/>
        <family val="2"/>
        <scheme val="minor"/>
      </rPr>
      <t xml:space="preserve"> rows</t>
    </r>
  </si>
  <si>
    <t>use a structural rail length of the rail with a length that is less than the panel_width - half the panel xwidth</t>
  </si>
  <si>
    <t>array widths are limited to approximately 16 portrait panels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</si>
</sst>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589678</xdr:colOff>
      <xdr:row>31</xdr:row>
      <xdr:rowOff>44438</xdr:rowOff>
    </xdr:from>
    <xdr:to>
      <xdr:col>15</xdr:col>
      <xdr:colOff>21432</xdr:colOff>
      <xdr:row>31</xdr:row>
      <xdr:rowOff>44438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FD885893-A1CD-92F1-8B98-EE14454EE89C}"/>
            </a:ext>
          </a:extLst>
        </xdr:cNvPr>
        <xdr:cNvCxnSpPr/>
      </xdr:nvCxnSpPr>
      <xdr:spPr>
        <a:xfrm>
          <a:off x="9600328" y="5949938"/>
          <a:ext cx="289004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592059</xdr:colOff>
      <xdr:row>31</xdr:row>
      <xdr:rowOff>389720</xdr:rowOff>
    </xdr:from>
    <xdr:to>
      <xdr:col>15</xdr:col>
      <xdr:colOff>23813</xdr:colOff>
      <xdr:row>31</xdr:row>
      <xdr:rowOff>389720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A15BFCA3-152C-44E6-909A-3E31245B5207}"/>
            </a:ext>
          </a:extLst>
        </xdr:cNvPr>
        <xdr:cNvCxnSpPr/>
      </xdr:nvCxnSpPr>
      <xdr:spPr>
        <a:xfrm>
          <a:off x="9602709" y="6295220"/>
          <a:ext cx="289004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594440</xdr:colOff>
      <xdr:row>32</xdr:row>
      <xdr:rowOff>51582</xdr:rowOff>
    </xdr:from>
    <xdr:to>
      <xdr:col>16</xdr:col>
      <xdr:colOff>14288</xdr:colOff>
      <xdr:row>32</xdr:row>
      <xdr:rowOff>51582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D3C5C476-7A99-4219-9A69-41D18BC6FDC8}"/>
            </a:ext>
          </a:extLst>
        </xdr:cNvPr>
        <xdr:cNvCxnSpPr/>
      </xdr:nvCxnSpPr>
      <xdr:spPr>
        <a:xfrm>
          <a:off x="9605090" y="6395232"/>
          <a:ext cx="524748" cy="0"/>
        </a:xfrm>
        <a:prstGeom prst="line">
          <a:avLst/>
        </a:prstGeom>
        <a:ln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599203</xdr:colOff>
      <xdr:row>33</xdr:row>
      <xdr:rowOff>53963</xdr:rowOff>
    </xdr:from>
    <xdr:to>
      <xdr:col>17</xdr:col>
      <xdr:colOff>16669</xdr:colOff>
      <xdr:row>33</xdr:row>
      <xdr:rowOff>53963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4A0575B0-6242-4425-8C2F-84B75AEE9CF9}"/>
            </a:ext>
          </a:extLst>
        </xdr:cNvPr>
        <xdr:cNvCxnSpPr/>
      </xdr:nvCxnSpPr>
      <xdr:spPr>
        <a:xfrm>
          <a:off x="9609853" y="6835763"/>
          <a:ext cx="770016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599203</xdr:colOff>
      <xdr:row>33</xdr:row>
      <xdr:rowOff>404006</xdr:rowOff>
    </xdr:from>
    <xdr:to>
      <xdr:col>17</xdr:col>
      <xdr:colOff>16669</xdr:colOff>
      <xdr:row>33</xdr:row>
      <xdr:rowOff>404006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23B2DDAD-03F2-4EBE-87FD-91CE540BCB6F}"/>
            </a:ext>
          </a:extLst>
        </xdr:cNvPr>
        <xdr:cNvCxnSpPr/>
      </xdr:nvCxnSpPr>
      <xdr:spPr>
        <a:xfrm>
          <a:off x="9609853" y="7185806"/>
          <a:ext cx="770016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596821</xdr:colOff>
      <xdr:row>34</xdr:row>
      <xdr:rowOff>58726</xdr:rowOff>
    </xdr:from>
    <xdr:to>
      <xdr:col>16</xdr:col>
      <xdr:colOff>228600</xdr:colOff>
      <xdr:row>34</xdr:row>
      <xdr:rowOff>58726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1400C362-9DEA-4A0A-B8F6-70C80A53D317}"/>
            </a:ext>
          </a:extLst>
        </xdr:cNvPr>
        <xdr:cNvCxnSpPr/>
      </xdr:nvCxnSpPr>
      <xdr:spPr>
        <a:xfrm>
          <a:off x="9611867" y="7283072"/>
          <a:ext cx="739610" cy="0"/>
        </a:xfrm>
        <a:prstGeom prst="line">
          <a:avLst/>
        </a:prstGeom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230109</xdr:colOff>
      <xdr:row>34</xdr:row>
      <xdr:rowOff>58725</xdr:rowOff>
    </xdr:from>
    <xdr:to>
      <xdr:col>18</xdr:col>
      <xdr:colOff>23813</xdr:colOff>
      <xdr:row>34</xdr:row>
      <xdr:rowOff>58725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B8267D84-A7E3-42AA-A1F3-C248E88C8450}"/>
            </a:ext>
          </a:extLst>
        </xdr:cNvPr>
        <xdr:cNvCxnSpPr/>
      </xdr:nvCxnSpPr>
      <xdr:spPr>
        <a:xfrm>
          <a:off x="10345659" y="7278675"/>
          <a:ext cx="289004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594440</xdr:colOff>
      <xdr:row>34</xdr:row>
      <xdr:rowOff>394483</xdr:rowOff>
    </xdr:from>
    <xdr:to>
      <xdr:col>16</xdr:col>
      <xdr:colOff>226219</xdr:colOff>
      <xdr:row>34</xdr:row>
      <xdr:rowOff>394483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8E4A9052-E8F3-461F-B6FA-89E13C1D565F}"/>
            </a:ext>
          </a:extLst>
        </xdr:cNvPr>
        <xdr:cNvCxnSpPr/>
      </xdr:nvCxnSpPr>
      <xdr:spPr>
        <a:xfrm>
          <a:off x="9605090" y="7614433"/>
          <a:ext cx="736679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227728</xdr:colOff>
      <xdr:row>34</xdr:row>
      <xdr:rowOff>394482</xdr:rowOff>
    </xdr:from>
    <xdr:to>
      <xdr:col>18</xdr:col>
      <xdr:colOff>21432</xdr:colOff>
      <xdr:row>34</xdr:row>
      <xdr:rowOff>394482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14512D59-C8B2-4B7B-A2B0-5344F576B2A8}"/>
            </a:ext>
          </a:extLst>
        </xdr:cNvPr>
        <xdr:cNvCxnSpPr/>
      </xdr:nvCxnSpPr>
      <xdr:spPr>
        <a:xfrm>
          <a:off x="10343278" y="7614432"/>
          <a:ext cx="289004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597928</xdr:colOff>
      <xdr:row>34</xdr:row>
      <xdr:rowOff>396898</xdr:rowOff>
    </xdr:from>
    <xdr:to>
      <xdr:col>16</xdr:col>
      <xdr:colOff>229707</xdr:colOff>
      <xdr:row>34</xdr:row>
      <xdr:rowOff>396898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8ED26322-C05D-4DA3-AD28-5C4D9438082D}"/>
            </a:ext>
          </a:extLst>
        </xdr:cNvPr>
        <xdr:cNvCxnSpPr/>
      </xdr:nvCxnSpPr>
      <xdr:spPr>
        <a:xfrm>
          <a:off x="9605090" y="7614433"/>
          <a:ext cx="734532" cy="0"/>
        </a:xfrm>
        <a:prstGeom prst="line">
          <a:avLst/>
        </a:prstGeom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586592</xdr:colOff>
      <xdr:row>35</xdr:row>
      <xdr:rowOff>44840</xdr:rowOff>
    </xdr:from>
    <xdr:to>
      <xdr:col>18</xdr:col>
      <xdr:colOff>0</xdr:colOff>
      <xdr:row>35</xdr:row>
      <xdr:rowOff>44840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BF90F6DA-1365-488F-A1FC-959BA8D625E7}"/>
            </a:ext>
          </a:extLst>
        </xdr:cNvPr>
        <xdr:cNvCxnSpPr/>
      </xdr:nvCxnSpPr>
      <xdr:spPr>
        <a:xfrm>
          <a:off x="9605406" y="7713826"/>
          <a:ext cx="1024494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588738</xdr:colOff>
      <xdr:row>35</xdr:row>
      <xdr:rowOff>385057</xdr:rowOff>
    </xdr:from>
    <xdr:to>
      <xdr:col>18</xdr:col>
      <xdr:colOff>2146</xdr:colOff>
      <xdr:row>35</xdr:row>
      <xdr:rowOff>385057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CA302F6D-39CD-4B9B-A0BE-50CD3A827023}"/>
            </a:ext>
          </a:extLst>
        </xdr:cNvPr>
        <xdr:cNvCxnSpPr/>
      </xdr:nvCxnSpPr>
      <xdr:spPr>
        <a:xfrm>
          <a:off x="9607552" y="8054043"/>
          <a:ext cx="1024494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581638</xdr:colOff>
      <xdr:row>37</xdr:row>
      <xdr:rowOff>43085</xdr:rowOff>
    </xdr:from>
    <xdr:to>
      <xdr:col>17</xdr:col>
      <xdr:colOff>244162</xdr:colOff>
      <xdr:row>37</xdr:row>
      <xdr:rowOff>43085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469C5D3C-3E96-4FA8-9B26-F594379D2423}"/>
            </a:ext>
          </a:extLst>
        </xdr:cNvPr>
        <xdr:cNvCxnSpPr/>
      </xdr:nvCxnSpPr>
      <xdr:spPr>
        <a:xfrm>
          <a:off x="9600452" y="8593814"/>
          <a:ext cx="1023239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583784</xdr:colOff>
      <xdr:row>37</xdr:row>
      <xdr:rowOff>383302</xdr:rowOff>
    </xdr:from>
    <xdr:to>
      <xdr:col>17</xdr:col>
      <xdr:colOff>246308</xdr:colOff>
      <xdr:row>37</xdr:row>
      <xdr:rowOff>383302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FA9DC1B0-7237-4D91-9D09-2FF912F8217B}"/>
            </a:ext>
          </a:extLst>
        </xdr:cNvPr>
        <xdr:cNvCxnSpPr/>
      </xdr:nvCxnSpPr>
      <xdr:spPr>
        <a:xfrm>
          <a:off x="9602598" y="8934031"/>
          <a:ext cx="1023239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583248</xdr:colOff>
      <xdr:row>38</xdr:row>
      <xdr:rowOff>55427</xdr:rowOff>
    </xdr:from>
    <xdr:to>
      <xdr:col>17</xdr:col>
      <xdr:colOff>245772</xdr:colOff>
      <xdr:row>38</xdr:row>
      <xdr:rowOff>55427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B2E2A688-DA6F-4419-84FF-FBBB1D8F2991}"/>
            </a:ext>
          </a:extLst>
        </xdr:cNvPr>
        <xdr:cNvCxnSpPr/>
      </xdr:nvCxnSpPr>
      <xdr:spPr>
        <a:xfrm>
          <a:off x="9602062" y="9047027"/>
          <a:ext cx="1023239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577881</xdr:colOff>
      <xdr:row>38</xdr:row>
      <xdr:rowOff>380081</xdr:rowOff>
    </xdr:from>
    <xdr:to>
      <xdr:col>17</xdr:col>
      <xdr:colOff>238134</xdr:colOff>
      <xdr:row>38</xdr:row>
      <xdr:rowOff>380081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FF37A8F9-2D99-48B0-8BFD-F29DBD7AB400}"/>
            </a:ext>
          </a:extLst>
        </xdr:cNvPr>
        <xdr:cNvCxnSpPr/>
      </xdr:nvCxnSpPr>
      <xdr:spPr>
        <a:xfrm>
          <a:off x="9596695" y="9371681"/>
          <a:ext cx="1020968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580017</xdr:colOff>
      <xdr:row>39</xdr:row>
      <xdr:rowOff>49571</xdr:rowOff>
    </xdr:from>
    <xdr:to>
      <xdr:col>17</xdr:col>
      <xdr:colOff>242541</xdr:colOff>
      <xdr:row>39</xdr:row>
      <xdr:rowOff>49571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DE42F057-ABFB-411E-B717-A30D2A550542}"/>
            </a:ext>
          </a:extLst>
        </xdr:cNvPr>
        <xdr:cNvCxnSpPr/>
      </xdr:nvCxnSpPr>
      <xdr:spPr>
        <a:xfrm>
          <a:off x="9598831" y="9482042"/>
          <a:ext cx="1023239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582163</xdr:colOff>
      <xdr:row>39</xdr:row>
      <xdr:rowOff>389788</xdr:rowOff>
    </xdr:from>
    <xdr:to>
      <xdr:col>17</xdr:col>
      <xdr:colOff>244687</xdr:colOff>
      <xdr:row>39</xdr:row>
      <xdr:rowOff>389788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9B155B4F-F59C-46A6-90D0-EE43D92584D0}"/>
            </a:ext>
          </a:extLst>
        </xdr:cNvPr>
        <xdr:cNvCxnSpPr/>
      </xdr:nvCxnSpPr>
      <xdr:spPr>
        <a:xfrm>
          <a:off x="9600977" y="9822259"/>
          <a:ext cx="1023239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581627</xdr:colOff>
      <xdr:row>40</xdr:row>
      <xdr:rowOff>61913</xdr:rowOff>
    </xdr:from>
    <xdr:to>
      <xdr:col>17</xdr:col>
      <xdr:colOff>244151</xdr:colOff>
      <xdr:row>40</xdr:row>
      <xdr:rowOff>61913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4E112316-00CB-40DC-B7FA-996E9BB4F9DF}"/>
            </a:ext>
          </a:extLst>
        </xdr:cNvPr>
        <xdr:cNvCxnSpPr/>
      </xdr:nvCxnSpPr>
      <xdr:spPr>
        <a:xfrm>
          <a:off x="9600441" y="9935256"/>
          <a:ext cx="1023239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576260</xdr:colOff>
      <xdr:row>40</xdr:row>
      <xdr:rowOff>386567</xdr:rowOff>
    </xdr:from>
    <xdr:to>
      <xdr:col>17</xdr:col>
      <xdr:colOff>236513</xdr:colOff>
      <xdr:row>40</xdr:row>
      <xdr:rowOff>386567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16FD71D9-4BCD-4E06-B0BD-34BE473E4014}"/>
            </a:ext>
          </a:extLst>
        </xdr:cNvPr>
        <xdr:cNvCxnSpPr/>
      </xdr:nvCxnSpPr>
      <xdr:spPr>
        <a:xfrm>
          <a:off x="9595074" y="10259910"/>
          <a:ext cx="1020968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586502</xdr:colOff>
      <xdr:row>41</xdr:row>
      <xdr:rowOff>39842</xdr:rowOff>
    </xdr:from>
    <xdr:to>
      <xdr:col>18</xdr:col>
      <xdr:colOff>1781</xdr:colOff>
      <xdr:row>41</xdr:row>
      <xdr:rowOff>39842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759E289E-F8B6-414A-A22A-BC558DC10C41}"/>
            </a:ext>
          </a:extLst>
        </xdr:cNvPr>
        <xdr:cNvCxnSpPr/>
      </xdr:nvCxnSpPr>
      <xdr:spPr>
        <a:xfrm>
          <a:off x="9605316" y="10354056"/>
          <a:ext cx="1026365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588648</xdr:colOff>
      <xdr:row>41</xdr:row>
      <xdr:rowOff>380059</xdr:rowOff>
    </xdr:from>
    <xdr:to>
      <xdr:col>18</xdr:col>
      <xdr:colOff>3927</xdr:colOff>
      <xdr:row>41</xdr:row>
      <xdr:rowOff>380059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C672EE99-2D6A-46B3-9E7D-13A337118EFA}"/>
            </a:ext>
          </a:extLst>
        </xdr:cNvPr>
        <xdr:cNvCxnSpPr/>
      </xdr:nvCxnSpPr>
      <xdr:spPr>
        <a:xfrm>
          <a:off x="9607462" y="10694273"/>
          <a:ext cx="1026365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588112</xdr:colOff>
      <xdr:row>42</xdr:row>
      <xdr:rowOff>52185</xdr:rowOff>
    </xdr:from>
    <xdr:to>
      <xdr:col>18</xdr:col>
      <xdr:colOff>3391</xdr:colOff>
      <xdr:row>42</xdr:row>
      <xdr:rowOff>52185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2AA1FC0B-3C7E-476D-9C71-5B27AAF1A814}"/>
            </a:ext>
          </a:extLst>
        </xdr:cNvPr>
        <xdr:cNvCxnSpPr/>
      </xdr:nvCxnSpPr>
      <xdr:spPr>
        <a:xfrm>
          <a:off x="9606926" y="10807271"/>
          <a:ext cx="1026365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582745</xdr:colOff>
      <xdr:row>42</xdr:row>
      <xdr:rowOff>376839</xdr:rowOff>
    </xdr:from>
    <xdr:to>
      <xdr:col>17</xdr:col>
      <xdr:colOff>242998</xdr:colOff>
      <xdr:row>42</xdr:row>
      <xdr:rowOff>376839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DFA94AEE-80A9-445C-A62E-D9428FDED140}"/>
            </a:ext>
          </a:extLst>
        </xdr:cNvPr>
        <xdr:cNvCxnSpPr/>
      </xdr:nvCxnSpPr>
      <xdr:spPr>
        <a:xfrm>
          <a:off x="9601559" y="11131925"/>
          <a:ext cx="1020968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586502</xdr:colOff>
      <xdr:row>43</xdr:row>
      <xdr:rowOff>52002</xdr:rowOff>
    </xdr:from>
    <xdr:to>
      <xdr:col>18</xdr:col>
      <xdr:colOff>1781</xdr:colOff>
      <xdr:row>43</xdr:row>
      <xdr:rowOff>52002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4E791E49-B610-5FD5-679F-274775FD3EB2}"/>
            </a:ext>
          </a:extLst>
        </xdr:cNvPr>
        <xdr:cNvCxnSpPr/>
      </xdr:nvCxnSpPr>
      <xdr:spPr>
        <a:xfrm>
          <a:off x="9605316" y="11247959"/>
          <a:ext cx="1026365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588648</xdr:colOff>
      <xdr:row>43</xdr:row>
      <xdr:rowOff>392219</xdr:rowOff>
    </xdr:from>
    <xdr:to>
      <xdr:col>18</xdr:col>
      <xdr:colOff>3927</xdr:colOff>
      <xdr:row>43</xdr:row>
      <xdr:rowOff>392219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E3E77C48-5919-0E67-2409-85A0825ADAD7}"/>
            </a:ext>
          </a:extLst>
        </xdr:cNvPr>
        <xdr:cNvCxnSpPr/>
      </xdr:nvCxnSpPr>
      <xdr:spPr>
        <a:xfrm>
          <a:off x="9590786" y="11550655"/>
          <a:ext cx="1012237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588112</xdr:colOff>
      <xdr:row>44</xdr:row>
      <xdr:rowOff>64344</xdr:rowOff>
    </xdr:from>
    <xdr:to>
      <xdr:col>18</xdr:col>
      <xdr:colOff>3391</xdr:colOff>
      <xdr:row>44</xdr:row>
      <xdr:rowOff>64344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5714FAE3-1B48-FC96-70DF-AB3AB3FE7010}"/>
            </a:ext>
          </a:extLst>
        </xdr:cNvPr>
        <xdr:cNvCxnSpPr/>
      </xdr:nvCxnSpPr>
      <xdr:spPr>
        <a:xfrm>
          <a:off x="9590250" y="11660525"/>
          <a:ext cx="1012237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582745</xdr:colOff>
      <xdr:row>44</xdr:row>
      <xdr:rowOff>388998</xdr:rowOff>
    </xdr:from>
    <xdr:to>
      <xdr:col>17</xdr:col>
      <xdr:colOff>242998</xdr:colOff>
      <xdr:row>44</xdr:row>
      <xdr:rowOff>388998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EBAC7198-DEAC-500B-C8C9-058560640543}"/>
            </a:ext>
          </a:extLst>
        </xdr:cNvPr>
        <xdr:cNvCxnSpPr/>
      </xdr:nvCxnSpPr>
      <xdr:spPr>
        <a:xfrm>
          <a:off x="9584883" y="11985179"/>
          <a:ext cx="1009966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588112</xdr:colOff>
      <xdr:row>45</xdr:row>
      <xdr:rowOff>56237</xdr:rowOff>
    </xdr:from>
    <xdr:to>
      <xdr:col>18</xdr:col>
      <xdr:colOff>3391</xdr:colOff>
      <xdr:row>45</xdr:row>
      <xdr:rowOff>56237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4A042E4D-9B71-3DDA-C68C-67187B3AE3FE}"/>
            </a:ext>
          </a:extLst>
        </xdr:cNvPr>
        <xdr:cNvCxnSpPr/>
      </xdr:nvCxnSpPr>
      <xdr:spPr>
        <a:xfrm>
          <a:off x="9590250" y="12090163"/>
          <a:ext cx="1012237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582745</xdr:colOff>
      <xdr:row>45</xdr:row>
      <xdr:rowOff>380891</xdr:rowOff>
    </xdr:from>
    <xdr:to>
      <xdr:col>17</xdr:col>
      <xdr:colOff>242998</xdr:colOff>
      <xdr:row>45</xdr:row>
      <xdr:rowOff>380891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DB98BF88-6497-2A39-BDE5-D9B7C2A4EE1C}"/>
            </a:ext>
          </a:extLst>
        </xdr:cNvPr>
        <xdr:cNvCxnSpPr/>
      </xdr:nvCxnSpPr>
      <xdr:spPr>
        <a:xfrm>
          <a:off x="9584883" y="12414817"/>
          <a:ext cx="1009966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588112</xdr:colOff>
      <xdr:row>46</xdr:row>
      <xdr:rowOff>60290</xdr:rowOff>
    </xdr:from>
    <xdr:to>
      <xdr:col>18</xdr:col>
      <xdr:colOff>3391</xdr:colOff>
      <xdr:row>46</xdr:row>
      <xdr:rowOff>60290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C297CB9D-FBF8-6A46-D143-6E5968332EAA}"/>
            </a:ext>
          </a:extLst>
        </xdr:cNvPr>
        <xdr:cNvCxnSpPr/>
      </xdr:nvCxnSpPr>
      <xdr:spPr>
        <a:xfrm>
          <a:off x="9590250" y="12531960"/>
          <a:ext cx="1012237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582745</xdr:colOff>
      <xdr:row>46</xdr:row>
      <xdr:rowOff>384944</xdr:rowOff>
    </xdr:from>
    <xdr:to>
      <xdr:col>17</xdr:col>
      <xdr:colOff>242998</xdr:colOff>
      <xdr:row>46</xdr:row>
      <xdr:rowOff>384944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9DC758AA-5436-AA9C-0A9F-DC45E0552E9D}"/>
            </a:ext>
          </a:extLst>
        </xdr:cNvPr>
        <xdr:cNvCxnSpPr/>
      </xdr:nvCxnSpPr>
      <xdr:spPr>
        <a:xfrm>
          <a:off x="9584883" y="12856614"/>
          <a:ext cx="1009966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3005</xdr:colOff>
      <xdr:row>45</xdr:row>
      <xdr:rowOff>56237</xdr:rowOff>
    </xdr:from>
    <xdr:to>
      <xdr:col>22</xdr:col>
      <xdr:colOff>27203</xdr:colOff>
      <xdr:row>45</xdr:row>
      <xdr:rowOff>56237</xdr:rowOff>
    </xdr:to>
    <xdr:cxnSp macro="">
      <xdr:nvCxnSpPr>
        <xdr:cNvPr id="51" name="Straight Connector 50">
          <a:extLst>
            <a:ext uri="{FF2B5EF4-FFF2-40B4-BE49-F238E27FC236}">
              <a16:creationId xmlns:a16="http://schemas.microsoft.com/office/drawing/2014/main" id="{C2D1DD66-4BD9-9509-CCB8-43156D7D7E9A}"/>
            </a:ext>
          </a:extLst>
        </xdr:cNvPr>
        <xdr:cNvCxnSpPr/>
      </xdr:nvCxnSpPr>
      <xdr:spPr>
        <a:xfrm>
          <a:off x="10606371" y="12105362"/>
          <a:ext cx="1017520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245968</xdr:colOff>
      <xdr:row>45</xdr:row>
      <xdr:rowOff>380891</xdr:rowOff>
    </xdr:from>
    <xdr:to>
      <xdr:col>22</xdr:col>
      <xdr:colOff>18480</xdr:colOff>
      <xdr:row>45</xdr:row>
      <xdr:rowOff>380891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099D357B-EDBC-9FAA-5D90-C3035C1A0287}"/>
            </a:ext>
          </a:extLst>
        </xdr:cNvPr>
        <xdr:cNvCxnSpPr/>
      </xdr:nvCxnSpPr>
      <xdr:spPr>
        <a:xfrm>
          <a:off x="10601004" y="12430016"/>
          <a:ext cx="1014164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26817</xdr:colOff>
      <xdr:row>45</xdr:row>
      <xdr:rowOff>56237</xdr:rowOff>
    </xdr:from>
    <xdr:to>
      <xdr:col>26</xdr:col>
      <xdr:colOff>51016</xdr:colOff>
      <xdr:row>45</xdr:row>
      <xdr:rowOff>56237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1F0D5F06-B8A0-3799-BD70-42955D986269}"/>
            </a:ext>
          </a:extLst>
        </xdr:cNvPr>
        <xdr:cNvCxnSpPr/>
      </xdr:nvCxnSpPr>
      <xdr:spPr>
        <a:xfrm>
          <a:off x="11623505" y="12105362"/>
          <a:ext cx="1017520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21450</xdr:colOff>
      <xdr:row>45</xdr:row>
      <xdr:rowOff>380891</xdr:rowOff>
    </xdr:from>
    <xdr:to>
      <xdr:col>26</xdr:col>
      <xdr:colOff>42293</xdr:colOff>
      <xdr:row>45</xdr:row>
      <xdr:rowOff>380891</xdr:rowOff>
    </xdr:to>
    <xdr:cxnSp macro="">
      <xdr:nvCxnSpPr>
        <xdr:cNvPr id="54" name="Straight Connector 53">
          <a:extLst>
            <a:ext uri="{FF2B5EF4-FFF2-40B4-BE49-F238E27FC236}">
              <a16:creationId xmlns:a16="http://schemas.microsoft.com/office/drawing/2014/main" id="{E909D860-8D37-5B8E-D171-A650B9494313}"/>
            </a:ext>
          </a:extLst>
        </xdr:cNvPr>
        <xdr:cNvCxnSpPr/>
      </xdr:nvCxnSpPr>
      <xdr:spPr>
        <a:xfrm>
          <a:off x="11618138" y="12430016"/>
          <a:ext cx="1014164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3005</xdr:colOff>
      <xdr:row>46</xdr:row>
      <xdr:rowOff>59639</xdr:rowOff>
    </xdr:from>
    <xdr:to>
      <xdr:col>22</xdr:col>
      <xdr:colOff>27203</xdr:colOff>
      <xdr:row>46</xdr:row>
      <xdr:rowOff>59639</xdr:rowOff>
    </xdr:to>
    <xdr:cxnSp macro="">
      <xdr:nvCxnSpPr>
        <xdr:cNvPr id="55" name="Straight Connector 54">
          <a:extLst>
            <a:ext uri="{FF2B5EF4-FFF2-40B4-BE49-F238E27FC236}">
              <a16:creationId xmlns:a16="http://schemas.microsoft.com/office/drawing/2014/main" id="{B66A75F9-5940-9303-DB19-3EF27EEEA4AD}"/>
            </a:ext>
          </a:extLst>
        </xdr:cNvPr>
        <xdr:cNvCxnSpPr/>
      </xdr:nvCxnSpPr>
      <xdr:spPr>
        <a:xfrm>
          <a:off x="10606371" y="12547594"/>
          <a:ext cx="1017520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245968</xdr:colOff>
      <xdr:row>46</xdr:row>
      <xdr:rowOff>384293</xdr:rowOff>
    </xdr:from>
    <xdr:to>
      <xdr:col>22</xdr:col>
      <xdr:colOff>18480</xdr:colOff>
      <xdr:row>46</xdr:row>
      <xdr:rowOff>384293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02D7FB45-753D-B5EE-FD5D-2BB08DDD28A9}"/>
            </a:ext>
          </a:extLst>
        </xdr:cNvPr>
        <xdr:cNvCxnSpPr/>
      </xdr:nvCxnSpPr>
      <xdr:spPr>
        <a:xfrm>
          <a:off x="10601004" y="12872248"/>
          <a:ext cx="1014164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26817</xdr:colOff>
      <xdr:row>46</xdr:row>
      <xdr:rowOff>59639</xdr:rowOff>
    </xdr:from>
    <xdr:to>
      <xdr:col>26</xdr:col>
      <xdr:colOff>51016</xdr:colOff>
      <xdr:row>46</xdr:row>
      <xdr:rowOff>59639</xdr:rowOff>
    </xdr:to>
    <xdr:cxnSp macro="">
      <xdr:nvCxnSpPr>
        <xdr:cNvPr id="57" name="Straight Connector 56">
          <a:extLst>
            <a:ext uri="{FF2B5EF4-FFF2-40B4-BE49-F238E27FC236}">
              <a16:creationId xmlns:a16="http://schemas.microsoft.com/office/drawing/2014/main" id="{9EF830B0-569C-1D74-AC76-08E2E8DB584B}"/>
            </a:ext>
          </a:extLst>
        </xdr:cNvPr>
        <xdr:cNvCxnSpPr/>
      </xdr:nvCxnSpPr>
      <xdr:spPr>
        <a:xfrm>
          <a:off x="11623505" y="12547594"/>
          <a:ext cx="1017520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21450</xdr:colOff>
      <xdr:row>46</xdr:row>
      <xdr:rowOff>384293</xdr:rowOff>
    </xdr:from>
    <xdr:to>
      <xdr:col>26</xdr:col>
      <xdr:colOff>42293</xdr:colOff>
      <xdr:row>46</xdr:row>
      <xdr:rowOff>384293</xdr:rowOff>
    </xdr:to>
    <xdr:cxnSp macro="">
      <xdr:nvCxnSpPr>
        <xdr:cNvPr id="58" name="Straight Connector 57">
          <a:extLst>
            <a:ext uri="{FF2B5EF4-FFF2-40B4-BE49-F238E27FC236}">
              <a16:creationId xmlns:a16="http://schemas.microsoft.com/office/drawing/2014/main" id="{5BC78029-2C19-71BF-387C-1E02AF6E70D5}"/>
            </a:ext>
          </a:extLst>
        </xdr:cNvPr>
        <xdr:cNvCxnSpPr/>
      </xdr:nvCxnSpPr>
      <xdr:spPr>
        <a:xfrm>
          <a:off x="11618138" y="12872248"/>
          <a:ext cx="1014164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37023</xdr:colOff>
      <xdr:row>46</xdr:row>
      <xdr:rowOff>59639</xdr:rowOff>
    </xdr:from>
    <xdr:to>
      <xdr:col>30</xdr:col>
      <xdr:colOff>61222</xdr:colOff>
      <xdr:row>46</xdr:row>
      <xdr:rowOff>59639</xdr:rowOff>
    </xdr:to>
    <xdr:cxnSp macro="">
      <xdr:nvCxnSpPr>
        <xdr:cNvPr id="59" name="Straight Connector 58">
          <a:extLst>
            <a:ext uri="{FF2B5EF4-FFF2-40B4-BE49-F238E27FC236}">
              <a16:creationId xmlns:a16="http://schemas.microsoft.com/office/drawing/2014/main" id="{8E000A86-E24C-AF6E-A9FC-1C36A76B86F8}"/>
            </a:ext>
          </a:extLst>
        </xdr:cNvPr>
        <xdr:cNvCxnSpPr/>
      </xdr:nvCxnSpPr>
      <xdr:spPr>
        <a:xfrm>
          <a:off x="12627032" y="12547594"/>
          <a:ext cx="1017520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31656</xdr:colOff>
      <xdr:row>46</xdr:row>
      <xdr:rowOff>384293</xdr:rowOff>
    </xdr:from>
    <xdr:to>
      <xdr:col>30</xdr:col>
      <xdr:colOff>52499</xdr:colOff>
      <xdr:row>46</xdr:row>
      <xdr:rowOff>384293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4F7C114D-B2A4-53A8-2A2E-FC22ABA0A162}"/>
            </a:ext>
          </a:extLst>
        </xdr:cNvPr>
        <xdr:cNvCxnSpPr/>
      </xdr:nvCxnSpPr>
      <xdr:spPr>
        <a:xfrm>
          <a:off x="12621665" y="12872248"/>
          <a:ext cx="1014164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247933</xdr:colOff>
      <xdr:row>44</xdr:row>
      <xdr:rowOff>64344</xdr:rowOff>
    </xdr:from>
    <xdr:to>
      <xdr:col>22</xdr:col>
      <xdr:colOff>23801</xdr:colOff>
      <xdr:row>44</xdr:row>
      <xdr:rowOff>64344</xdr:rowOff>
    </xdr:to>
    <xdr:cxnSp macro="">
      <xdr:nvCxnSpPr>
        <xdr:cNvPr id="61" name="Straight Connector 60">
          <a:extLst>
            <a:ext uri="{FF2B5EF4-FFF2-40B4-BE49-F238E27FC236}">
              <a16:creationId xmlns:a16="http://schemas.microsoft.com/office/drawing/2014/main" id="{AB684D3E-0EEB-C830-5E15-9DF490C1A03B}"/>
            </a:ext>
          </a:extLst>
        </xdr:cNvPr>
        <xdr:cNvCxnSpPr/>
      </xdr:nvCxnSpPr>
      <xdr:spPr>
        <a:xfrm>
          <a:off x="10602969" y="11674639"/>
          <a:ext cx="1017520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242566</xdr:colOff>
      <xdr:row>44</xdr:row>
      <xdr:rowOff>388998</xdr:rowOff>
    </xdr:from>
    <xdr:to>
      <xdr:col>22</xdr:col>
      <xdr:colOff>15078</xdr:colOff>
      <xdr:row>44</xdr:row>
      <xdr:rowOff>388998</xdr:rowOff>
    </xdr:to>
    <xdr:cxnSp macro="">
      <xdr:nvCxnSpPr>
        <xdr:cNvPr id="62" name="Straight Connector 61">
          <a:extLst>
            <a:ext uri="{FF2B5EF4-FFF2-40B4-BE49-F238E27FC236}">
              <a16:creationId xmlns:a16="http://schemas.microsoft.com/office/drawing/2014/main" id="{531BBC1F-6678-84B0-DFCE-2E4D2489580B}"/>
            </a:ext>
          </a:extLst>
        </xdr:cNvPr>
        <xdr:cNvCxnSpPr/>
      </xdr:nvCxnSpPr>
      <xdr:spPr>
        <a:xfrm>
          <a:off x="10597602" y="11999293"/>
          <a:ext cx="1014164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26817</xdr:colOff>
      <xdr:row>44</xdr:row>
      <xdr:rowOff>64344</xdr:rowOff>
    </xdr:from>
    <xdr:to>
      <xdr:col>26</xdr:col>
      <xdr:colOff>51016</xdr:colOff>
      <xdr:row>44</xdr:row>
      <xdr:rowOff>64344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9516F0B3-AF5E-5E8E-6A5B-41976F651C28}"/>
            </a:ext>
          </a:extLst>
        </xdr:cNvPr>
        <xdr:cNvCxnSpPr/>
      </xdr:nvCxnSpPr>
      <xdr:spPr>
        <a:xfrm>
          <a:off x="11623505" y="11674639"/>
          <a:ext cx="1017520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21450</xdr:colOff>
      <xdr:row>44</xdr:row>
      <xdr:rowOff>388998</xdr:rowOff>
    </xdr:from>
    <xdr:to>
      <xdr:col>26</xdr:col>
      <xdr:colOff>42293</xdr:colOff>
      <xdr:row>44</xdr:row>
      <xdr:rowOff>388998</xdr:rowOff>
    </xdr:to>
    <xdr:cxnSp macro="">
      <xdr:nvCxnSpPr>
        <xdr:cNvPr id="64" name="Straight Connector 63">
          <a:extLst>
            <a:ext uri="{FF2B5EF4-FFF2-40B4-BE49-F238E27FC236}">
              <a16:creationId xmlns:a16="http://schemas.microsoft.com/office/drawing/2014/main" id="{C4FA4395-B5C1-8AE2-74CA-295E6939D18F}"/>
            </a:ext>
          </a:extLst>
        </xdr:cNvPr>
        <xdr:cNvCxnSpPr/>
      </xdr:nvCxnSpPr>
      <xdr:spPr>
        <a:xfrm>
          <a:off x="11618138" y="11999293"/>
          <a:ext cx="1014164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1395</xdr:colOff>
      <xdr:row>43</xdr:row>
      <xdr:rowOff>52002</xdr:rowOff>
    </xdr:from>
    <xdr:to>
      <xdr:col>22</xdr:col>
      <xdr:colOff>25593</xdr:colOff>
      <xdr:row>43</xdr:row>
      <xdr:rowOff>52002</xdr:rowOff>
    </xdr:to>
    <xdr:cxnSp macro="">
      <xdr:nvCxnSpPr>
        <xdr:cNvPr id="65" name="Straight Connector 64">
          <a:extLst>
            <a:ext uri="{FF2B5EF4-FFF2-40B4-BE49-F238E27FC236}">
              <a16:creationId xmlns:a16="http://schemas.microsoft.com/office/drawing/2014/main" id="{072B1030-22CB-8705-D341-400191D1FBF5}"/>
            </a:ext>
          </a:extLst>
        </xdr:cNvPr>
        <xdr:cNvCxnSpPr/>
      </xdr:nvCxnSpPr>
      <xdr:spPr>
        <a:xfrm>
          <a:off x="10604761" y="11223466"/>
          <a:ext cx="1017520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3541</xdr:colOff>
      <xdr:row>43</xdr:row>
      <xdr:rowOff>392219</xdr:rowOff>
    </xdr:from>
    <xdr:to>
      <xdr:col>22</xdr:col>
      <xdr:colOff>27739</xdr:colOff>
      <xdr:row>43</xdr:row>
      <xdr:rowOff>392219</xdr:rowOff>
    </xdr:to>
    <xdr:cxnSp macro="">
      <xdr:nvCxnSpPr>
        <xdr:cNvPr id="66" name="Straight Connector 65">
          <a:extLst>
            <a:ext uri="{FF2B5EF4-FFF2-40B4-BE49-F238E27FC236}">
              <a16:creationId xmlns:a16="http://schemas.microsoft.com/office/drawing/2014/main" id="{B42B83EF-C513-143D-4805-385358E283DE}"/>
            </a:ext>
          </a:extLst>
        </xdr:cNvPr>
        <xdr:cNvCxnSpPr/>
      </xdr:nvCxnSpPr>
      <xdr:spPr>
        <a:xfrm>
          <a:off x="10606907" y="11563683"/>
          <a:ext cx="1017520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18404</xdr:colOff>
      <xdr:row>43</xdr:row>
      <xdr:rowOff>52002</xdr:rowOff>
    </xdr:from>
    <xdr:to>
      <xdr:col>26</xdr:col>
      <xdr:colOff>42603</xdr:colOff>
      <xdr:row>43</xdr:row>
      <xdr:rowOff>52002</xdr:rowOff>
    </xdr:to>
    <xdr:cxnSp macro="">
      <xdr:nvCxnSpPr>
        <xdr:cNvPr id="67" name="Straight Connector 66">
          <a:extLst>
            <a:ext uri="{FF2B5EF4-FFF2-40B4-BE49-F238E27FC236}">
              <a16:creationId xmlns:a16="http://schemas.microsoft.com/office/drawing/2014/main" id="{58C66E63-CE75-696C-28C7-556CB4E9761F}"/>
            </a:ext>
          </a:extLst>
        </xdr:cNvPr>
        <xdr:cNvCxnSpPr/>
      </xdr:nvCxnSpPr>
      <xdr:spPr>
        <a:xfrm>
          <a:off x="11615092" y="11223466"/>
          <a:ext cx="1017520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20550</xdr:colOff>
      <xdr:row>43</xdr:row>
      <xdr:rowOff>392219</xdr:rowOff>
    </xdr:from>
    <xdr:to>
      <xdr:col>26</xdr:col>
      <xdr:colOff>44749</xdr:colOff>
      <xdr:row>43</xdr:row>
      <xdr:rowOff>392219</xdr:rowOff>
    </xdr:to>
    <xdr:cxnSp macro="">
      <xdr:nvCxnSpPr>
        <xdr:cNvPr id="68" name="Straight Connector 67">
          <a:extLst>
            <a:ext uri="{FF2B5EF4-FFF2-40B4-BE49-F238E27FC236}">
              <a16:creationId xmlns:a16="http://schemas.microsoft.com/office/drawing/2014/main" id="{C231762C-29A8-9C35-D23E-0BB94AC57E52}"/>
            </a:ext>
          </a:extLst>
        </xdr:cNvPr>
        <xdr:cNvCxnSpPr/>
      </xdr:nvCxnSpPr>
      <xdr:spPr>
        <a:xfrm>
          <a:off x="11617238" y="11563683"/>
          <a:ext cx="1017520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3005</xdr:colOff>
      <xdr:row>42</xdr:row>
      <xdr:rowOff>52185</xdr:rowOff>
    </xdr:from>
    <xdr:to>
      <xdr:col>22</xdr:col>
      <xdr:colOff>27203</xdr:colOff>
      <xdr:row>42</xdr:row>
      <xdr:rowOff>52185</xdr:rowOff>
    </xdr:to>
    <xdr:cxnSp macro="">
      <xdr:nvCxnSpPr>
        <xdr:cNvPr id="69" name="Straight Connector 68">
          <a:extLst>
            <a:ext uri="{FF2B5EF4-FFF2-40B4-BE49-F238E27FC236}">
              <a16:creationId xmlns:a16="http://schemas.microsoft.com/office/drawing/2014/main" id="{1A4B66EF-07FB-D87D-E26D-60CDA25CCA00}"/>
            </a:ext>
          </a:extLst>
        </xdr:cNvPr>
        <xdr:cNvCxnSpPr/>
      </xdr:nvCxnSpPr>
      <xdr:spPr>
        <a:xfrm>
          <a:off x="10632905" y="10807271"/>
          <a:ext cx="1025684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245968</xdr:colOff>
      <xdr:row>42</xdr:row>
      <xdr:rowOff>376839</xdr:rowOff>
    </xdr:from>
    <xdr:to>
      <xdr:col>22</xdr:col>
      <xdr:colOff>18480</xdr:colOff>
      <xdr:row>42</xdr:row>
      <xdr:rowOff>376839</xdr:rowOff>
    </xdr:to>
    <xdr:cxnSp macro="">
      <xdr:nvCxnSpPr>
        <xdr:cNvPr id="70" name="Straight Connector 69">
          <a:extLst>
            <a:ext uri="{FF2B5EF4-FFF2-40B4-BE49-F238E27FC236}">
              <a16:creationId xmlns:a16="http://schemas.microsoft.com/office/drawing/2014/main" id="{CD89C300-A26D-E183-6806-53D98E1A626E}"/>
            </a:ext>
          </a:extLst>
        </xdr:cNvPr>
        <xdr:cNvCxnSpPr/>
      </xdr:nvCxnSpPr>
      <xdr:spPr>
        <a:xfrm>
          <a:off x="10625497" y="11131925"/>
          <a:ext cx="1024369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20013</xdr:colOff>
      <xdr:row>42</xdr:row>
      <xdr:rowOff>52185</xdr:rowOff>
    </xdr:from>
    <xdr:to>
      <xdr:col>26</xdr:col>
      <xdr:colOff>44212</xdr:colOff>
      <xdr:row>42</xdr:row>
      <xdr:rowOff>52185</xdr:rowOff>
    </xdr:to>
    <xdr:cxnSp macro="">
      <xdr:nvCxnSpPr>
        <xdr:cNvPr id="71" name="Straight Connector 70">
          <a:extLst>
            <a:ext uri="{FF2B5EF4-FFF2-40B4-BE49-F238E27FC236}">
              <a16:creationId xmlns:a16="http://schemas.microsoft.com/office/drawing/2014/main" id="{BAD01B7B-7106-8914-B27B-C2F602C9F63C}"/>
            </a:ext>
          </a:extLst>
        </xdr:cNvPr>
        <xdr:cNvCxnSpPr/>
      </xdr:nvCxnSpPr>
      <xdr:spPr>
        <a:xfrm>
          <a:off x="11651399" y="10807271"/>
          <a:ext cx="1025684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14646</xdr:colOff>
      <xdr:row>42</xdr:row>
      <xdr:rowOff>376839</xdr:rowOff>
    </xdr:from>
    <xdr:to>
      <xdr:col>26</xdr:col>
      <xdr:colOff>35489</xdr:colOff>
      <xdr:row>42</xdr:row>
      <xdr:rowOff>376839</xdr:rowOff>
    </xdr:to>
    <xdr:cxnSp macro="">
      <xdr:nvCxnSpPr>
        <xdr:cNvPr id="72" name="Straight Connector 71">
          <a:extLst>
            <a:ext uri="{FF2B5EF4-FFF2-40B4-BE49-F238E27FC236}">
              <a16:creationId xmlns:a16="http://schemas.microsoft.com/office/drawing/2014/main" id="{058F228F-805A-5346-D624-03424242C1D5}"/>
            </a:ext>
          </a:extLst>
        </xdr:cNvPr>
        <xdr:cNvCxnSpPr/>
      </xdr:nvCxnSpPr>
      <xdr:spPr>
        <a:xfrm>
          <a:off x="11646032" y="11131925"/>
          <a:ext cx="1022328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4797</xdr:colOff>
      <xdr:row>41</xdr:row>
      <xdr:rowOff>39842</xdr:rowOff>
    </xdr:from>
    <xdr:to>
      <xdr:col>22</xdr:col>
      <xdr:colOff>28995</xdr:colOff>
      <xdr:row>41</xdr:row>
      <xdr:rowOff>39842</xdr:rowOff>
    </xdr:to>
    <xdr:cxnSp macro="">
      <xdr:nvCxnSpPr>
        <xdr:cNvPr id="73" name="Straight Connector 72">
          <a:extLst>
            <a:ext uri="{FF2B5EF4-FFF2-40B4-BE49-F238E27FC236}">
              <a16:creationId xmlns:a16="http://schemas.microsoft.com/office/drawing/2014/main" id="{009E58A1-B258-03C0-BC1B-27CFA3199B13}"/>
            </a:ext>
          </a:extLst>
        </xdr:cNvPr>
        <xdr:cNvCxnSpPr/>
      </xdr:nvCxnSpPr>
      <xdr:spPr>
        <a:xfrm>
          <a:off x="10634697" y="10354056"/>
          <a:ext cx="1025684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6943</xdr:colOff>
      <xdr:row>41</xdr:row>
      <xdr:rowOff>380059</xdr:rowOff>
    </xdr:from>
    <xdr:to>
      <xdr:col>22</xdr:col>
      <xdr:colOff>31141</xdr:colOff>
      <xdr:row>41</xdr:row>
      <xdr:rowOff>380059</xdr:rowOff>
    </xdr:to>
    <xdr:cxnSp macro="">
      <xdr:nvCxnSpPr>
        <xdr:cNvPr id="74" name="Straight Connector 73">
          <a:extLst>
            <a:ext uri="{FF2B5EF4-FFF2-40B4-BE49-F238E27FC236}">
              <a16:creationId xmlns:a16="http://schemas.microsoft.com/office/drawing/2014/main" id="{7E1FB4C7-80C4-A4A6-1109-AC305395E481}"/>
            </a:ext>
          </a:extLst>
        </xdr:cNvPr>
        <xdr:cNvCxnSpPr/>
      </xdr:nvCxnSpPr>
      <xdr:spPr>
        <a:xfrm>
          <a:off x="10636843" y="10694273"/>
          <a:ext cx="1025684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1713</xdr:colOff>
      <xdr:row>39</xdr:row>
      <xdr:rowOff>49571</xdr:rowOff>
    </xdr:from>
    <xdr:to>
      <xdr:col>22</xdr:col>
      <xdr:colOff>24826</xdr:colOff>
      <xdr:row>39</xdr:row>
      <xdr:rowOff>49571</xdr:rowOff>
    </xdr:to>
    <xdr:cxnSp macro="">
      <xdr:nvCxnSpPr>
        <xdr:cNvPr id="75" name="Straight Connector 74">
          <a:extLst>
            <a:ext uri="{FF2B5EF4-FFF2-40B4-BE49-F238E27FC236}">
              <a16:creationId xmlns:a16="http://schemas.microsoft.com/office/drawing/2014/main" id="{548E34DF-0FE3-A109-91C9-DE65D12BE56E}"/>
            </a:ext>
          </a:extLst>
        </xdr:cNvPr>
        <xdr:cNvCxnSpPr/>
      </xdr:nvCxnSpPr>
      <xdr:spPr>
        <a:xfrm>
          <a:off x="10631613" y="9482042"/>
          <a:ext cx="1024599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246286</xdr:colOff>
      <xdr:row>40</xdr:row>
      <xdr:rowOff>386567</xdr:rowOff>
    </xdr:from>
    <xdr:to>
      <xdr:col>22</xdr:col>
      <xdr:colOff>18798</xdr:colOff>
      <xdr:row>40</xdr:row>
      <xdr:rowOff>386567</xdr:rowOff>
    </xdr:to>
    <xdr:cxnSp macro="">
      <xdr:nvCxnSpPr>
        <xdr:cNvPr id="76" name="Straight Connector 75">
          <a:extLst>
            <a:ext uri="{FF2B5EF4-FFF2-40B4-BE49-F238E27FC236}">
              <a16:creationId xmlns:a16="http://schemas.microsoft.com/office/drawing/2014/main" id="{DC45EF18-FB20-ADD0-D36F-B01B4F49D9F8}"/>
            </a:ext>
          </a:extLst>
        </xdr:cNvPr>
        <xdr:cNvCxnSpPr/>
      </xdr:nvCxnSpPr>
      <xdr:spPr>
        <a:xfrm>
          <a:off x="10625815" y="10259910"/>
          <a:ext cx="1024369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4944</xdr:colOff>
      <xdr:row>38</xdr:row>
      <xdr:rowOff>55427</xdr:rowOff>
    </xdr:from>
    <xdr:to>
      <xdr:col>22</xdr:col>
      <xdr:colOff>28057</xdr:colOff>
      <xdr:row>38</xdr:row>
      <xdr:rowOff>55427</xdr:rowOff>
    </xdr:to>
    <xdr:cxnSp macro="">
      <xdr:nvCxnSpPr>
        <xdr:cNvPr id="77" name="Straight Connector 76">
          <a:extLst>
            <a:ext uri="{FF2B5EF4-FFF2-40B4-BE49-F238E27FC236}">
              <a16:creationId xmlns:a16="http://schemas.microsoft.com/office/drawing/2014/main" id="{A52131ED-5F37-AC60-A013-6F0754EED73D}"/>
            </a:ext>
          </a:extLst>
        </xdr:cNvPr>
        <xdr:cNvCxnSpPr/>
      </xdr:nvCxnSpPr>
      <xdr:spPr>
        <a:xfrm>
          <a:off x="10634844" y="9047027"/>
          <a:ext cx="1024599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247907</xdr:colOff>
      <xdr:row>38</xdr:row>
      <xdr:rowOff>380081</xdr:rowOff>
    </xdr:from>
    <xdr:to>
      <xdr:col>22</xdr:col>
      <xdr:colOff>20419</xdr:colOff>
      <xdr:row>38</xdr:row>
      <xdr:rowOff>380081</xdr:rowOff>
    </xdr:to>
    <xdr:cxnSp macro="">
      <xdr:nvCxnSpPr>
        <xdr:cNvPr id="78" name="Straight Connector 77">
          <a:extLst>
            <a:ext uri="{FF2B5EF4-FFF2-40B4-BE49-F238E27FC236}">
              <a16:creationId xmlns:a16="http://schemas.microsoft.com/office/drawing/2014/main" id="{9A9CC7C6-4AD8-9A24-CB60-4F4872C3775D}"/>
            </a:ext>
          </a:extLst>
        </xdr:cNvPr>
        <xdr:cNvCxnSpPr/>
      </xdr:nvCxnSpPr>
      <xdr:spPr>
        <a:xfrm>
          <a:off x="10627436" y="9371681"/>
          <a:ext cx="1024369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7461</xdr:colOff>
      <xdr:row>37</xdr:row>
      <xdr:rowOff>40866</xdr:rowOff>
    </xdr:from>
    <xdr:to>
      <xdr:col>20</xdr:col>
      <xdr:colOff>246459</xdr:colOff>
      <xdr:row>37</xdr:row>
      <xdr:rowOff>40866</xdr:rowOff>
    </xdr:to>
    <xdr:cxnSp macro="">
      <xdr:nvCxnSpPr>
        <xdr:cNvPr id="79" name="Straight Connector 78">
          <a:extLst>
            <a:ext uri="{FF2B5EF4-FFF2-40B4-BE49-F238E27FC236}">
              <a16:creationId xmlns:a16="http://schemas.microsoft.com/office/drawing/2014/main" id="{E8A747B5-53C2-EBF8-A068-07865CD348A8}"/>
            </a:ext>
          </a:extLst>
        </xdr:cNvPr>
        <xdr:cNvCxnSpPr/>
      </xdr:nvCxnSpPr>
      <xdr:spPr>
        <a:xfrm>
          <a:off x="10609977" y="8589554"/>
          <a:ext cx="739060" cy="0"/>
        </a:xfrm>
        <a:prstGeom prst="line">
          <a:avLst/>
        </a:prstGeom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8568</xdr:colOff>
      <xdr:row>37</xdr:row>
      <xdr:rowOff>379038</xdr:rowOff>
    </xdr:from>
    <xdr:to>
      <xdr:col>20</xdr:col>
      <xdr:colOff>247566</xdr:colOff>
      <xdr:row>37</xdr:row>
      <xdr:rowOff>379038</xdr:rowOff>
    </xdr:to>
    <xdr:cxnSp macro="">
      <xdr:nvCxnSpPr>
        <xdr:cNvPr id="80" name="Straight Connector 79">
          <a:extLst>
            <a:ext uri="{FF2B5EF4-FFF2-40B4-BE49-F238E27FC236}">
              <a16:creationId xmlns:a16="http://schemas.microsoft.com/office/drawing/2014/main" id="{92DFD429-D99C-CF8A-92AA-363DE23324EA}"/>
            </a:ext>
          </a:extLst>
        </xdr:cNvPr>
        <xdr:cNvCxnSpPr/>
      </xdr:nvCxnSpPr>
      <xdr:spPr>
        <a:xfrm>
          <a:off x="10611084" y="8927726"/>
          <a:ext cx="739060" cy="0"/>
        </a:xfrm>
        <a:prstGeom prst="line">
          <a:avLst/>
        </a:prstGeom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4440</xdr:colOff>
      <xdr:row>35</xdr:row>
      <xdr:rowOff>47001</xdr:rowOff>
    </xdr:from>
    <xdr:to>
      <xdr:col>19</xdr:col>
      <xdr:colOff>47260</xdr:colOff>
      <xdr:row>35</xdr:row>
      <xdr:rowOff>47001</xdr:rowOff>
    </xdr:to>
    <xdr:cxnSp macro="">
      <xdr:nvCxnSpPr>
        <xdr:cNvPr id="81" name="Straight Connector 80">
          <a:extLst>
            <a:ext uri="{FF2B5EF4-FFF2-40B4-BE49-F238E27FC236}">
              <a16:creationId xmlns:a16="http://schemas.microsoft.com/office/drawing/2014/main" id="{B252C7E4-1CB0-E914-46B9-CA80758FBAEF}"/>
            </a:ext>
          </a:extLst>
        </xdr:cNvPr>
        <xdr:cNvCxnSpPr/>
      </xdr:nvCxnSpPr>
      <xdr:spPr>
        <a:xfrm>
          <a:off x="10625548" y="7710963"/>
          <a:ext cx="29193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2059</xdr:colOff>
      <xdr:row>35</xdr:row>
      <xdr:rowOff>382758</xdr:rowOff>
    </xdr:from>
    <xdr:to>
      <xdr:col>19</xdr:col>
      <xdr:colOff>44879</xdr:colOff>
      <xdr:row>35</xdr:row>
      <xdr:rowOff>382758</xdr:rowOff>
    </xdr:to>
    <xdr:cxnSp macro="">
      <xdr:nvCxnSpPr>
        <xdr:cNvPr id="82" name="Straight Connector 81">
          <a:extLst>
            <a:ext uri="{FF2B5EF4-FFF2-40B4-BE49-F238E27FC236}">
              <a16:creationId xmlns:a16="http://schemas.microsoft.com/office/drawing/2014/main" id="{23A6D872-DB16-6C6C-CC3C-ADE6DAC4DF2B}"/>
            </a:ext>
          </a:extLst>
        </xdr:cNvPr>
        <xdr:cNvCxnSpPr/>
      </xdr:nvCxnSpPr>
      <xdr:spPr>
        <a:xfrm>
          <a:off x="10623167" y="8046720"/>
          <a:ext cx="29193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594440</xdr:colOff>
      <xdr:row>32</xdr:row>
      <xdr:rowOff>388621</xdr:rowOff>
    </xdr:from>
    <xdr:to>
      <xdr:col>16</xdr:col>
      <xdr:colOff>14288</xdr:colOff>
      <xdr:row>32</xdr:row>
      <xdr:rowOff>388621</xdr:rowOff>
    </xdr:to>
    <xdr:cxnSp macro="">
      <xdr:nvCxnSpPr>
        <xdr:cNvPr id="83" name="Straight Connector 82">
          <a:extLst>
            <a:ext uri="{FF2B5EF4-FFF2-40B4-BE49-F238E27FC236}">
              <a16:creationId xmlns:a16="http://schemas.microsoft.com/office/drawing/2014/main" id="{2CE90213-9DEA-7FB3-E101-E55D7CCA34CF}"/>
            </a:ext>
          </a:extLst>
        </xdr:cNvPr>
        <xdr:cNvCxnSpPr/>
      </xdr:nvCxnSpPr>
      <xdr:spPr>
        <a:xfrm>
          <a:off x="9609486" y="6733736"/>
          <a:ext cx="527679" cy="0"/>
        </a:xfrm>
        <a:prstGeom prst="line">
          <a:avLst/>
        </a:prstGeom>
        <a:ln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601564</xdr:colOff>
      <xdr:row>36</xdr:row>
      <xdr:rowOff>53781</xdr:rowOff>
    </xdr:from>
    <xdr:to>
      <xdr:col>16</xdr:col>
      <xdr:colOff>232474</xdr:colOff>
      <xdr:row>36</xdr:row>
      <xdr:rowOff>53781</xdr:rowOff>
    </xdr:to>
    <xdr:cxnSp macro="">
      <xdr:nvCxnSpPr>
        <xdr:cNvPr id="86" name="Straight Connector 85">
          <a:extLst>
            <a:ext uri="{FF2B5EF4-FFF2-40B4-BE49-F238E27FC236}">
              <a16:creationId xmlns:a16="http://schemas.microsoft.com/office/drawing/2014/main" id="{4A95EEF0-4591-7ED2-84F9-FAFBE5D9FDC1}"/>
            </a:ext>
          </a:extLst>
        </xdr:cNvPr>
        <xdr:cNvCxnSpPr/>
      </xdr:nvCxnSpPr>
      <xdr:spPr>
        <a:xfrm>
          <a:off x="9616411" y="8154874"/>
          <a:ext cx="738394" cy="0"/>
        </a:xfrm>
        <a:prstGeom prst="line">
          <a:avLst/>
        </a:prstGeom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602671</xdr:colOff>
      <xdr:row>36</xdr:row>
      <xdr:rowOff>391953</xdr:rowOff>
    </xdr:from>
    <xdr:to>
      <xdr:col>16</xdr:col>
      <xdr:colOff>232474</xdr:colOff>
      <xdr:row>36</xdr:row>
      <xdr:rowOff>391953</xdr:rowOff>
    </xdr:to>
    <xdr:cxnSp macro="">
      <xdr:nvCxnSpPr>
        <xdr:cNvPr id="87" name="Straight Connector 86">
          <a:extLst>
            <a:ext uri="{FF2B5EF4-FFF2-40B4-BE49-F238E27FC236}">
              <a16:creationId xmlns:a16="http://schemas.microsoft.com/office/drawing/2014/main" id="{7E2CB6BA-2D5B-CA6B-7C6A-90AFC9A368CD}"/>
            </a:ext>
          </a:extLst>
        </xdr:cNvPr>
        <xdr:cNvCxnSpPr/>
      </xdr:nvCxnSpPr>
      <xdr:spPr>
        <a:xfrm>
          <a:off x="9617518" y="8493046"/>
          <a:ext cx="737287" cy="0"/>
        </a:xfrm>
        <a:prstGeom prst="line">
          <a:avLst/>
        </a:prstGeom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97869</xdr:colOff>
      <xdr:row>36</xdr:row>
      <xdr:rowOff>53781</xdr:rowOff>
    </xdr:from>
    <xdr:to>
      <xdr:col>20</xdr:col>
      <xdr:colOff>88248</xdr:colOff>
      <xdr:row>36</xdr:row>
      <xdr:rowOff>53781</xdr:rowOff>
    </xdr:to>
    <xdr:cxnSp macro="">
      <xdr:nvCxnSpPr>
        <xdr:cNvPr id="88" name="Straight Connector 87">
          <a:extLst>
            <a:ext uri="{FF2B5EF4-FFF2-40B4-BE49-F238E27FC236}">
              <a16:creationId xmlns:a16="http://schemas.microsoft.com/office/drawing/2014/main" id="{D1A6A595-6FFA-6A17-D8DC-30ABF461A84E}"/>
            </a:ext>
          </a:extLst>
        </xdr:cNvPr>
        <xdr:cNvCxnSpPr/>
      </xdr:nvCxnSpPr>
      <xdr:spPr>
        <a:xfrm>
          <a:off x="10468818" y="8154874"/>
          <a:ext cx="736235" cy="0"/>
        </a:xfrm>
        <a:prstGeom prst="line">
          <a:avLst/>
        </a:prstGeom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98976</xdr:colOff>
      <xdr:row>36</xdr:row>
      <xdr:rowOff>391953</xdr:rowOff>
    </xdr:from>
    <xdr:to>
      <xdr:col>20</xdr:col>
      <xdr:colOff>89355</xdr:colOff>
      <xdr:row>36</xdr:row>
      <xdr:rowOff>391953</xdr:rowOff>
    </xdr:to>
    <xdr:cxnSp macro="">
      <xdr:nvCxnSpPr>
        <xdr:cNvPr id="89" name="Straight Connector 88">
          <a:extLst>
            <a:ext uri="{FF2B5EF4-FFF2-40B4-BE49-F238E27FC236}">
              <a16:creationId xmlns:a16="http://schemas.microsoft.com/office/drawing/2014/main" id="{6D33C9F9-D51C-18EC-1159-A9EF2876F649}"/>
            </a:ext>
          </a:extLst>
        </xdr:cNvPr>
        <xdr:cNvCxnSpPr/>
      </xdr:nvCxnSpPr>
      <xdr:spPr>
        <a:xfrm>
          <a:off x="10469925" y="8493046"/>
          <a:ext cx="736235" cy="0"/>
        </a:xfrm>
        <a:prstGeom prst="line">
          <a:avLst/>
        </a:prstGeom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4325-7F26-41C2-A484-59F8FB4A1322}">
  <dimension ref="A1:AD61"/>
  <sheetViews>
    <sheetView tabSelected="1" zoomScale="145" zoomScaleNormal="145" workbookViewId="0">
      <selection activeCell="E5" sqref="E5"/>
    </sheetView>
  </sheetViews>
  <sheetFormatPr defaultRowHeight="15" x14ac:dyDescent="0.25"/>
  <cols>
    <col min="1" max="1" width="16.85546875" style="2" bestFit="1" customWidth="1"/>
    <col min="2" max="2" width="12" style="2" bestFit="1" customWidth="1"/>
    <col min="3" max="4" width="4" style="2" bestFit="1" customWidth="1"/>
    <col min="5" max="5" width="7.28515625" style="2" bestFit="1" customWidth="1"/>
    <col min="6" max="6" width="12.7109375" style="2" bestFit="1" customWidth="1"/>
    <col min="7" max="8" width="16.28515625" customWidth="1"/>
    <col min="15" max="30" width="3.7109375" customWidth="1"/>
  </cols>
  <sheetData>
    <row r="1" spans="1:8" x14ac:dyDescent="0.25">
      <c r="A1" s="2" t="s">
        <v>0</v>
      </c>
      <c r="B1" s="2" t="s">
        <v>2</v>
      </c>
      <c r="C1" s="2">
        <v>140</v>
      </c>
      <c r="D1" s="2">
        <v>185</v>
      </c>
      <c r="E1" s="2" t="s">
        <v>3</v>
      </c>
      <c r="F1" s="2" t="s">
        <v>4</v>
      </c>
      <c r="H1" t="s">
        <v>12</v>
      </c>
    </row>
    <row r="2" spans="1:8" x14ac:dyDescent="0.25">
      <c r="A2" s="2">
        <v>1</v>
      </c>
      <c r="B2" s="2">
        <f>A2*1134/25.4+(A2-1)*5/8+8</f>
        <v>52.645669291338585</v>
      </c>
      <c r="C2" s="2">
        <v>1</v>
      </c>
      <c r="D2" s="2">
        <v>0</v>
      </c>
      <c r="E2" s="2">
        <v>0</v>
      </c>
      <c r="F2" s="2">
        <f t="shared" ref="F2:F17" si="0">B2*2-C2*$C$1-D2*$D$1</f>
        <v>-34.70866141732283</v>
      </c>
      <c r="G2">
        <f t="shared" ref="G2:G16" si="1">FLOOR(SUM(C2:D2)/2,1)+MOD(SUM(C2:D2),2)*2</f>
        <v>2</v>
      </c>
      <c r="H2" t="s">
        <v>11</v>
      </c>
    </row>
    <row r="3" spans="1:8" x14ac:dyDescent="0.25">
      <c r="A3" s="2">
        <v>2</v>
      </c>
      <c r="B3" s="2">
        <f t="shared" ref="B3:B17" si="2">A3*1134/25.4+(A3-1)*5/8+8</f>
        <v>97.91633858267717</v>
      </c>
      <c r="C3" s="2">
        <v>2</v>
      </c>
      <c r="D3" s="2">
        <v>0</v>
      </c>
      <c r="E3" s="2">
        <v>0</v>
      </c>
      <c r="F3" s="2">
        <f t="shared" si="0"/>
        <v>-84.16732283464566</v>
      </c>
      <c r="G3">
        <f t="shared" si="1"/>
        <v>1</v>
      </c>
      <c r="H3" t="s">
        <v>7</v>
      </c>
    </row>
    <row r="4" spans="1:8" x14ac:dyDescent="0.25">
      <c r="A4" s="2">
        <v>3</v>
      </c>
      <c r="B4" s="2">
        <f t="shared" si="2"/>
        <v>143.18700787401576</v>
      </c>
      <c r="C4" s="2">
        <v>1</v>
      </c>
      <c r="D4" s="2">
        <v>1</v>
      </c>
      <c r="E4" s="2">
        <v>0</v>
      </c>
      <c r="F4" s="2">
        <f t="shared" si="0"/>
        <v>-38.625984251968475</v>
      </c>
      <c r="G4">
        <f t="shared" si="1"/>
        <v>1</v>
      </c>
      <c r="H4" t="s">
        <v>5</v>
      </c>
    </row>
    <row r="5" spans="1:8" x14ac:dyDescent="0.25">
      <c r="A5" s="2">
        <v>4</v>
      </c>
      <c r="B5" s="2">
        <f t="shared" si="2"/>
        <v>188.45767716535434</v>
      </c>
      <c r="C5" s="2">
        <v>3</v>
      </c>
      <c r="D5" s="2">
        <v>0</v>
      </c>
      <c r="E5" s="2">
        <v>2</v>
      </c>
      <c r="F5" s="2">
        <f t="shared" si="0"/>
        <v>-43.084645669291319</v>
      </c>
      <c r="G5">
        <f t="shared" si="1"/>
        <v>3</v>
      </c>
      <c r="H5" t="s">
        <v>8</v>
      </c>
    </row>
    <row r="6" spans="1:8" x14ac:dyDescent="0.25">
      <c r="A6" s="2">
        <v>5</v>
      </c>
      <c r="B6" s="2">
        <f t="shared" si="2"/>
        <v>233.72834645669292</v>
      </c>
      <c r="C6" s="2">
        <v>1</v>
      </c>
      <c r="D6" s="2">
        <v>2</v>
      </c>
      <c r="E6" s="2">
        <v>2</v>
      </c>
      <c r="F6" s="2">
        <f t="shared" si="0"/>
        <v>-42.543307086614163</v>
      </c>
      <c r="G6">
        <f t="shared" si="1"/>
        <v>3</v>
      </c>
      <c r="H6" t="s">
        <v>6</v>
      </c>
    </row>
    <row r="7" spans="1:8" x14ac:dyDescent="0.25">
      <c r="A7" s="2">
        <v>6</v>
      </c>
      <c r="B7" s="2">
        <f t="shared" si="2"/>
        <v>278.99901574803152</v>
      </c>
      <c r="C7" s="2">
        <v>4</v>
      </c>
      <c r="D7" s="2">
        <v>0</v>
      </c>
      <c r="E7" s="2">
        <v>2</v>
      </c>
      <c r="F7" s="2">
        <f t="shared" si="0"/>
        <v>-2.0019685039369506</v>
      </c>
      <c r="G7">
        <f t="shared" si="1"/>
        <v>2</v>
      </c>
      <c r="H7" t="s">
        <v>9</v>
      </c>
    </row>
    <row r="8" spans="1:8" x14ac:dyDescent="0.25">
      <c r="A8" s="2">
        <v>7</v>
      </c>
      <c r="B8" s="2">
        <f t="shared" si="2"/>
        <v>324.26968503937007</v>
      </c>
      <c r="C8" s="2">
        <v>2</v>
      </c>
      <c r="D8" s="2">
        <v>2</v>
      </c>
      <c r="E8" s="2">
        <v>2</v>
      </c>
      <c r="F8" s="2">
        <f t="shared" si="0"/>
        <v>-1.4606299212598515</v>
      </c>
      <c r="G8">
        <f t="shared" si="1"/>
        <v>2</v>
      </c>
      <c r="H8" t="s">
        <v>10</v>
      </c>
    </row>
    <row r="9" spans="1:8" x14ac:dyDescent="0.25">
      <c r="A9" s="2">
        <v>8</v>
      </c>
      <c r="B9" s="2">
        <f t="shared" si="2"/>
        <v>369.54035433070868</v>
      </c>
      <c r="C9" s="2">
        <v>0</v>
      </c>
      <c r="D9" s="2">
        <v>4</v>
      </c>
      <c r="E9" s="2">
        <v>2</v>
      </c>
      <c r="F9" s="2">
        <f t="shared" si="0"/>
        <v>-0.91929133858263867</v>
      </c>
      <c r="G9">
        <f t="shared" si="1"/>
        <v>2</v>
      </c>
    </row>
    <row r="10" spans="1:8" x14ac:dyDescent="0.25">
      <c r="A10" s="2">
        <v>9</v>
      </c>
      <c r="B10" s="2">
        <f t="shared" si="2"/>
        <v>414.81102362204729</v>
      </c>
      <c r="C10" s="2">
        <v>1</v>
      </c>
      <c r="D10" s="2">
        <v>4</v>
      </c>
      <c r="E10" s="2">
        <v>4</v>
      </c>
      <c r="F10" s="2">
        <f t="shared" si="0"/>
        <v>-50.377952755905426</v>
      </c>
      <c r="G10">
        <f t="shared" si="1"/>
        <v>4</v>
      </c>
    </row>
    <row r="11" spans="1:8" x14ac:dyDescent="0.25">
      <c r="A11" s="2">
        <v>10</v>
      </c>
      <c r="B11" s="2">
        <f t="shared" si="2"/>
        <v>460.08169291338584</v>
      </c>
      <c r="C11" s="2">
        <v>0</v>
      </c>
      <c r="D11" s="2">
        <v>5</v>
      </c>
      <c r="E11" s="2">
        <v>4</v>
      </c>
      <c r="F11" s="2">
        <f t="shared" si="0"/>
        <v>-4.8366141732283268</v>
      </c>
      <c r="G11">
        <f t="shared" si="1"/>
        <v>4</v>
      </c>
    </row>
    <row r="12" spans="1:8" x14ac:dyDescent="0.25">
      <c r="A12" s="2">
        <v>11</v>
      </c>
      <c r="B12" s="2">
        <f t="shared" si="2"/>
        <v>505.35236220472444</v>
      </c>
      <c r="C12" s="2">
        <v>2</v>
      </c>
      <c r="D12" s="2">
        <v>4</v>
      </c>
      <c r="E12" s="2">
        <v>4</v>
      </c>
      <c r="F12" s="2">
        <f t="shared" si="0"/>
        <v>-9.295275590551114</v>
      </c>
      <c r="G12">
        <f t="shared" si="1"/>
        <v>3</v>
      </c>
    </row>
    <row r="13" spans="1:8" x14ac:dyDescent="0.25">
      <c r="A13" s="2">
        <v>12</v>
      </c>
      <c r="B13" s="2">
        <f t="shared" si="2"/>
        <v>550.62303149606305</v>
      </c>
      <c r="C13" s="2">
        <v>0</v>
      </c>
      <c r="D13" s="2">
        <v>6</v>
      </c>
      <c r="E13" s="2">
        <v>4</v>
      </c>
      <c r="F13" s="2">
        <f t="shared" si="0"/>
        <v>-8.7539370078739012</v>
      </c>
      <c r="G13">
        <f t="shared" si="1"/>
        <v>3</v>
      </c>
    </row>
    <row r="14" spans="1:8" x14ac:dyDescent="0.25">
      <c r="A14" s="2">
        <v>13</v>
      </c>
      <c r="B14" s="2">
        <f t="shared" si="2"/>
        <v>595.8937007874016</v>
      </c>
      <c r="C14" s="2">
        <v>1</v>
      </c>
      <c r="D14" s="2">
        <v>6</v>
      </c>
      <c r="E14" s="2">
        <v>6</v>
      </c>
      <c r="F14" s="2">
        <f t="shared" si="0"/>
        <v>-58.212598425196802</v>
      </c>
      <c r="G14">
        <f t="shared" si="1"/>
        <v>5</v>
      </c>
    </row>
    <row r="15" spans="1:8" x14ac:dyDescent="0.25">
      <c r="A15" s="2">
        <v>14</v>
      </c>
      <c r="B15" s="2">
        <f t="shared" si="2"/>
        <v>641.16437007874015</v>
      </c>
      <c r="C15" s="2">
        <v>0</v>
      </c>
      <c r="D15" s="2">
        <v>7</v>
      </c>
      <c r="E15" s="2">
        <v>6</v>
      </c>
      <c r="F15" s="2">
        <f t="shared" si="0"/>
        <v>-12.671259842519703</v>
      </c>
      <c r="G15">
        <f t="shared" si="1"/>
        <v>5</v>
      </c>
    </row>
    <row r="16" spans="1:8" x14ac:dyDescent="0.25">
      <c r="A16" s="2">
        <v>15</v>
      </c>
      <c r="B16" s="2">
        <f t="shared" si="2"/>
        <v>686.43503937007881</v>
      </c>
      <c r="C16" s="2">
        <v>2</v>
      </c>
      <c r="D16" s="2">
        <v>6</v>
      </c>
      <c r="E16" s="2">
        <v>6</v>
      </c>
      <c r="F16" s="2">
        <f t="shared" si="0"/>
        <v>-17.129921259842376</v>
      </c>
      <c r="G16">
        <f t="shared" si="1"/>
        <v>4</v>
      </c>
    </row>
    <row r="17" spans="1:15" x14ac:dyDescent="0.25">
      <c r="A17" s="2">
        <v>16</v>
      </c>
      <c r="B17" s="2">
        <f t="shared" si="2"/>
        <v>731.70570866141736</v>
      </c>
      <c r="C17" s="2">
        <v>0</v>
      </c>
      <c r="D17" s="2">
        <v>8</v>
      </c>
      <c r="E17" s="2">
        <v>6</v>
      </c>
      <c r="F17" s="2">
        <f t="shared" si="0"/>
        <v>-16.588582677165277</v>
      </c>
      <c r="G17">
        <f>FLOOR(SUM(C17:D17)/2,1)+MOD(SUM(C17:D17),2)*2</f>
        <v>4</v>
      </c>
    </row>
    <row r="19" spans="1:15" x14ac:dyDescent="0.25">
      <c r="A19" s="2" t="s">
        <v>1</v>
      </c>
      <c r="B19" s="2" t="s">
        <v>2</v>
      </c>
      <c r="C19" s="2">
        <v>140</v>
      </c>
      <c r="D19" s="2">
        <v>185</v>
      </c>
      <c r="E19" s="2" t="s">
        <v>3</v>
      </c>
      <c r="F19" s="2" t="s">
        <v>4</v>
      </c>
      <c r="G19">
        <v>1</v>
      </c>
      <c r="H19" s="2">
        <v>0</v>
      </c>
    </row>
    <row r="20" spans="1:15" x14ac:dyDescent="0.25">
      <c r="A20" s="2">
        <v>1</v>
      </c>
      <c r="B20" s="2">
        <f>A20*2094/25.4+(A20-1)*5/8+8</f>
        <v>90.440944881889763</v>
      </c>
      <c r="C20" s="2">
        <v>0</v>
      </c>
      <c r="D20" s="2">
        <v>1</v>
      </c>
      <c r="E20" s="2">
        <v>0</v>
      </c>
      <c r="F20" s="2">
        <f t="shared" ref="F20:F27" si="3">B20*2-C20*$C$19-D20*$D$19</f>
        <v>-4.118110236220474</v>
      </c>
      <c r="G20" s="2">
        <v>2</v>
      </c>
      <c r="H20" s="2">
        <v>0</v>
      </c>
    </row>
    <row r="21" spans="1:15" x14ac:dyDescent="0.25">
      <c r="A21" s="2">
        <v>2</v>
      </c>
      <c r="B21" s="2">
        <f t="shared" ref="B21:B27" si="4">A21*2094/25.4+(A21-1)*5/8+8</f>
        <v>173.50688976377953</v>
      </c>
      <c r="C21" s="2">
        <v>0</v>
      </c>
      <c r="D21" s="2">
        <v>2</v>
      </c>
      <c r="E21" s="2">
        <v>0</v>
      </c>
      <c r="F21" s="2">
        <f t="shared" si="3"/>
        <v>-22.986220472440948</v>
      </c>
      <c r="G21" s="2">
        <v>3</v>
      </c>
      <c r="H21" s="2">
        <v>2</v>
      </c>
    </row>
    <row r="22" spans="1:15" x14ac:dyDescent="0.25">
      <c r="A22" s="2">
        <v>3</v>
      </c>
      <c r="B22" s="2">
        <f t="shared" si="4"/>
        <v>256.57283464566933</v>
      </c>
      <c r="C22" s="2">
        <v>0</v>
      </c>
      <c r="D22" s="2">
        <v>3</v>
      </c>
      <c r="E22" s="2">
        <v>2</v>
      </c>
      <c r="F22" s="2">
        <f t="shared" si="3"/>
        <v>-41.854330708661337</v>
      </c>
      <c r="G22" s="2">
        <v>4</v>
      </c>
      <c r="H22" s="2">
        <v>2</v>
      </c>
    </row>
    <row r="23" spans="1:15" x14ac:dyDescent="0.25">
      <c r="A23" s="2">
        <v>4</v>
      </c>
      <c r="B23" s="2">
        <f t="shared" si="4"/>
        <v>339.63877952755905</v>
      </c>
      <c r="C23" s="2">
        <v>0</v>
      </c>
      <c r="D23" s="2">
        <v>4</v>
      </c>
      <c r="E23" s="2">
        <v>2</v>
      </c>
      <c r="F23" s="2">
        <f t="shared" si="3"/>
        <v>-60.722440944881896</v>
      </c>
      <c r="G23" s="2">
        <v>5</v>
      </c>
      <c r="H23" s="2">
        <v>4</v>
      </c>
    </row>
    <row r="24" spans="1:15" x14ac:dyDescent="0.25">
      <c r="A24" s="2">
        <v>5</v>
      </c>
      <c r="B24" s="2">
        <f t="shared" si="4"/>
        <v>422.70472440944883</v>
      </c>
      <c r="C24" s="2">
        <v>0</v>
      </c>
      <c r="D24" s="2">
        <v>5</v>
      </c>
      <c r="E24" s="2">
        <v>4</v>
      </c>
      <c r="F24" s="2">
        <f t="shared" si="3"/>
        <v>-79.590551181102342</v>
      </c>
      <c r="G24" s="2">
        <v>6</v>
      </c>
      <c r="H24" s="2">
        <v>4</v>
      </c>
    </row>
    <row r="25" spans="1:15" x14ac:dyDescent="0.25">
      <c r="A25" s="2">
        <v>6</v>
      </c>
      <c r="B25" s="2">
        <f t="shared" si="4"/>
        <v>505.77066929133861</v>
      </c>
      <c r="C25" s="2">
        <v>2</v>
      </c>
      <c r="D25" s="2">
        <v>4</v>
      </c>
      <c r="E25" s="2">
        <v>4</v>
      </c>
      <c r="F25" s="2">
        <f t="shared" si="3"/>
        <v>-8.4586614173227872</v>
      </c>
      <c r="G25" s="2">
        <v>7</v>
      </c>
      <c r="H25" s="2">
        <v>6</v>
      </c>
    </row>
    <row r="26" spans="1:15" x14ac:dyDescent="0.25">
      <c r="A26" s="2">
        <v>7</v>
      </c>
      <c r="B26" s="2">
        <f t="shared" si="4"/>
        <v>588.83661417322833</v>
      </c>
      <c r="C26" s="2">
        <v>1</v>
      </c>
      <c r="D26" s="2">
        <v>6</v>
      </c>
      <c r="E26" s="2">
        <v>6</v>
      </c>
      <c r="F26" s="2">
        <f t="shared" si="3"/>
        <v>-72.326771653543346</v>
      </c>
      <c r="G26" s="2">
        <v>8</v>
      </c>
      <c r="H26" s="2">
        <v>6</v>
      </c>
    </row>
    <row r="27" spans="1:15" x14ac:dyDescent="0.25">
      <c r="A27" s="2">
        <v>8</v>
      </c>
      <c r="B27" s="2">
        <f t="shared" si="4"/>
        <v>671.9025590551181</v>
      </c>
      <c r="C27" s="2">
        <v>2</v>
      </c>
      <c r="D27" s="2">
        <v>6</v>
      </c>
      <c r="E27" s="2">
        <v>6</v>
      </c>
      <c r="F27" s="2">
        <f t="shared" si="3"/>
        <v>-46.194881889763792</v>
      </c>
    </row>
    <row r="32" spans="1:15" ht="35.1" customHeight="1" x14ac:dyDescent="0.25">
      <c r="N32">
        <v>1</v>
      </c>
      <c r="O32" s="1"/>
    </row>
    <row r="33" spans="14:30" ht="35.1" customHeight="1" x14ac:dyDescent="0.25">
      <c r="N33">
        <v>2</v>
      </c>
      <c r="O33" s="1"/>
      <c r="P33" s="1"/>
    </row>
    <row r="34" spans="14:30" ht="35.1" customHeight="1" x14ac:dyDescent="0.25">
      <c r="N34">
        <v>3</v>
      </c>
      <c r="O34" s="1"/>
      <c r="P34" s="1"/>
      <c r="Q34" s="1"/>
    </row>
    <row r="35" spans="14:30" ht="35.1" customHeight="1" x14ac:dyDescent="0.25">
      <c r="N35">
        <v>4</v>
      </c>
      <c r="O35" s="1"/>
      <c r="P35" s="1"/>
      <c r="Q35" s="1"/>
      <c r="R35" s="1"/>
    </row>
    <row r="36" spans="14:30" ht="35.1" customHeight="1" x14ac:dyDescent="0.25">
      <c r="N36">
        <v>5</v>
      </c>
      <c r="O36" s="1"/>
      <c r="P36" s="1"/>
      <c r="Q36" s="1"/>
      <c r="R36" s="1"/>
      <c r="S36" s="1"/>
    </row>
    <row r="37" spans="14:30" ht="35.1" customHeight="1" x14ac:dyDescent="0.25">
      <c r="N37">
        <v>6</v>
      </c>
      <c r="O37" s="1"/>
      <c r="P37" s="1"/>
      <c r="Q37" s="1"/>
      <c r="R37" s="1"/>
      <c r="S37" s="1"/>
      <c r="T37" s="1"/>
    </row>
    <row r="38" spans="14:30" ht="35.1" customHeight="1" x14ac:dyDescent="0.25">
      <c r="N38">
        <v>7</v>
      </c>
      <c r="O38" s="1"/>
      <c r="P38" s="1"/>
      <c r="Q38" s="1"/>
      <c r="R38" s="1"/>
      <c r="S38" s="1"/>
      <c r="T38" s="1"/>
      <c r="U38" s="1"/>
    </row>
    <row r="39" spans="14:30" ht="35.1" customHeight="1" x14ac:dyDescent="0.25">
      <c r="N39">
        <v>8</v>
      </c>
      <c r="O39" s="1"/>
      <c r="P39" s="1"/>
      <c r="Q39" s="1"/>
      <c r="R39" s="1"/>
      <c r="S39" s="1"/>
      <c r="T39" s="1"/>
      <c r="U39" s="1"/>
      <c r="V39" s="1"/>
    </row>
    <row r="40" spans="14:30" ht="35.1" customHeight="1" x14ac:dyDescent="0.25">
      <c r="N40">
        <v>9</v>
      </c>
      <c r="O40" s="1"/>
      <c r="P40" s="1"/>
      <c r="Q40" s="1"/>
      <c r="R40" s="1"/>
      <c r="S40" s="1"/>
      <c r="T40" s="1"/>
      <c r="U40" s="1"/>
      <c r="V40" s="1"/>
      <c r="W40" s="1"/>
    </row>
    <row r="41" spans="14:30" ht="35.1" customHeight="1" x14ac:dyDescent="0.25">
      <c r="N41">
        <v>10</v>
      </c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4:30" ht="35.1" customHeight="1" x14ac:dyDescent="0.25">
      <c r="N42">
        <v>11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4:30" ht="35.1" customHeight="1" x14ac:dyDescent="0.25">
      <c r="N43">
        <v>12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4:30" ht="35.1" customHeight="1" x14ac:dyDescent="0.25">
      <c r="N44">
        <v>13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4:30" ht="35.1" customHeight="1" x14ac:dyDescent="0.25">
      <c r="N45">
        <v>14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4:30" ht="35.1" customHeight="1" x14ac:dyDescent="0.25">
      <c r="N46">
        <v>15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4:30" ht="35.1" customHeight="1" x14ac:dyDescent="0.25">
      <c r="N47">
        <v>16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4:30" ht="35.1" customHeight="1" x14ac:dyDescent="0.25"/>
    <row r="49" ht="34.5" customHeight="1" x14ac:dyDescent="0.25"/>
    <row r="50" ht="35.1" customHeight="1" x14ac:dyDescent="0.25"/>
    <row r="51" ht="35.1" customHeight="1" x14ac:dyDescent="0.25"/>
    <row r="52" ht="35.1" customHeight="1" x14ac:dyDescent="0.25"/>
    <row r="53" ht="35.1" customHeight="1" x14ac:dyDescent="0.25"/>
    <row r="54" ht="35.1" customHeight="1" x14ac:dyDescent="0.25"/>
    <row r="55" ht="35.1" customHeight="1" x14ac:dyDescent="0.25"/>
    <row r="56" ht="35.1" customHeight="1" x14ac:dyDescent="0.25"/>
    <row r="57" ht="35.1" customHeight="1" x14ac:dyDescent="0.25"/>
    <row r="58" ht="35.1" customHeight="1" x14ac:dyDescent="0.25"/>
    <row r="59" ht="35.1" customHeight="1" x14ac:dyDescent="0.25"/>
    <row r="60" ht="35.1" customHeight="1" x14ac:dyDescent="0.25"/>
    <row r="61" ht="35.1" customHeight="1" x14ac:dyDescent="0.25"/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C8E3736A37DC438055067A7FE579C0" ma:contentTypeVersion="6" ma:contentTypeDescription="Create a new document." ma:contentTypeScope="" ma:versionID="4543a09f24a63ff0e92405460d34b6aa">
  <xsd:schema xmlns:xsd="http://www.w3.org/2001/XMLSchema" xmlns:xs="http://www.w3.org/2001/XMLSchema" xmlns:p="http://schemas.microsoft.com/office/2006/metadata/properties" xmlns:ns3="f008cd8d-fe66-4e7d-904b-0176267cc631" targetNamespace="http://schemas.microsoft.com/office/2006/metadata/properties" ma:root="true" ma:fieldsID="b2b9b060166466cfa73c3f7b3d4f8e59" ns3:_="">
    <xsd:import namespace="f008cd8d-fe66-4e7d-904b-0176267cc63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08cd8d-fe66-4e7d-904b-0176267cc6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FE3A5CE-BB28-4674-ADCC-0E15CFDD94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08cd8d-fe66-4e7d-904b-0176267cc6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B902530-103C-4A33-94D2-9BAA675D808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0D63A43-4595-4415-A47C-D6138868424B}">
  <ds:schemaRefs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f008cd8d-fe66-4e7d-904b-0176267cc631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Ryley McRae</dc:creator>
  <cp:lastModifiedBy>Ryley McRae</cp:lastModifiedBy>
  <dcterms:created xsi:type="dcterms:W3CDTF">2024-09-30T05:22:58Z</dcterms:created>
  <dcterms:modified xsi:type="dcterms:W3CDTF">2024-10-02T07:30:43Z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0x01010034C8E3736A37DC438055067A7FE579C0</vt:lpwstr>
  </property>
</Properties>
</file>