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li\Dropbox\SPH\Assignment 0\"/>
    </mc:Choice>
  </mc:AlternateContent>
  <xr:revisionPtr revIDLastSave="0" documentId="13_ncr:1_{B03C2162-F6AF-44DD-8BF3-DC1ABB32C04A}" xr6:coauthVersionLast="44" xr6:coauthVersionMax="44" xr10:uidLastSave="{00000000-0000-0000-0000-000000000000}"/>
  <bookViews>
    <workbookView xWindow="-110" yWindow="-110" windowWidth="19420" windowHeight="10420" xr2:uid="{8EC73AE7-AC84-4C70-B1BB-BEC8F85C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D2" i="1"/>
  <c r="D3" i="1"/>
  <c r="D4" i="1"/>
  <c r="D5" i="1"/>
  <c r="D6" i="1"/>
  <c r="D7" i="1"/>
  <c r="D8" i="1"/>
  <c r="D9" i="1"/>
  <c r="C2" i="1"/>
  <c r="C3" i="1"/>
  <c r="C4" i="1"/>
  <c r="C5" i="1"/>
  <c r="C6" i="1"/>
  <c r="C7" i="1"/>
  <c r="C8" i="1"/>
  <c r="C9" i="1"/>
  <c r="B16" i="1" l="1" a="1"/>
  <c r="C16" i="1" s="1"/>
  <c r="B18" i="1" l="1"/>
  <c r="B17" i="1"/>
  <c r="B16" i="1"/>
  <c r="E18" i="1"/>
  <c r="E17" i="1"/>
  <c r="E16" i="1"/>
  <c r="D18" i="1"/>
  <c r="D17" i="1"/>
  <c r="D16" i="1"/>
  <c r="C18" i="1"/>
  <c r="C17" i="1"/>
</calcChain>
</file>

<file path=xl/sharedStrings.xml><?xml version="1.0" encoding="utf-8"?>
<sst xmlns="http://schemas.openxmlformats.org/spreadsheetml/2006/main" count="23" uniqueCount="19">
  <si>
    <t>Index</t>
  </si>
  <si>
    <t>x</t>
  </si>
  <si>
    <t>y</t>
  </si>
  <si>
    <t>regression</t>
  </si>
  <si>
    <t>Best Fit Statistics</t>
  </si>
  <si>
    <t>x^3</t>
  </si>
  <si>
    <t>x^2</t>
  </si>
  <si>
    <t>c</t>
  </si>
  <si>
    <t>sigma</t>
  </si>
  <si>
    <t>R^2</t>
  </si>
  <si>
    <t>coeff</t>
  </si>
  <si>
    <t>y = (40±30)x^3+(-400±400)x^2 + (1000±2000)x + (-1000±2000)</t>
  </si>
  <si>
    <t>Function</t>
  </si>
  <si>
    <t>Commands</t>
  </si>
  <si>
    <t>=LINEST(E2:E9, B2:D9,TRUE,TRUE)</t>
  </si>
  <si>
    <t>x^2=(B2:B9)^2</t>
  </si>
  <si>
    <t>x^3=(B2:B9)^3</t>
  </si>
  <si>
    <t>regression=$B$15*(D2:D9)+$C$15*(C2:C9)+D$15*(B2:B9)+$E$15</t>
  </si>
  <si>
    <t>Line of best fit is fitted with more x-values to create a smoother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</si>
</sst>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Y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1430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1.01</c:v>
                </c:pt>
                <c:pt idx="1">
                  <c:v>2.2000000000000002</c:v>
                </c:pt>
                <c:pt idx="2">
                  <c:v>2.9</c:v>
                </c:pt>
                <c:pt idx="3">
                  <c:v>4.03</c:v>
                </c:pt>
                <c:pt idx="4">
                  <c:v>5.32</c:v>
                </c:pt>
                <c:pt idx="5">
                  <c:v>6.22</c:v>
                </c:pt>
                <c:pt idx="6">
                  <c:v>8.56</c:v>
                </c:pt>
                <c:pt idx="7">
                  <c:v>9.09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18.5</c:v>
                </c:pt>
                <c:pt idx="1">
                  <c:v>76.2</c:v>
                </c:pt>
                <c:pt idx="2">
                  <c:v>150.5</c:v>
                </c:pt>
                <c:pt idx="3">
                  <c:v>365</c:v>
                </c:pt>
                <c:pt idx="4">
                  <c:v>780</c:v>
                </c:pt>
                <c:pt idx="5">
                  <c:v>1265</c:v>
                </c:pt>
                <c:pt idx="6">
                  <c:v>3250</c:v>
                </c:pt>
                <c:pt idx="7">
                  <c:v>7099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5-4CBE-8B89-37EDBADB13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1.01</c:v>
                </c:pt>
                <c:pt idx="1">
                  <c:v>2.2000000000000002</c:v>
                </c:pt>
                <c:pt idx="2">
                  <c:v>2.9</c:v>
                </c:pt>
                <c:pt idx="3">
                  <c:v>4.03</c:v>
                </c:pt>
                <c:pt idx="4">
                  <c:v>5.32</c:v>
                </c:pt>
                <c:pt idx="5">
                  <c:v>6.22</c:v>
                </c:pt>
                <c:pt idx="6">
                  <c:v>8.56</c:v>
                </c:pt>
                <c:pt idx="7">
                  <c:v>9.09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-189.21370804843923</c:v>
                </c:pt>
                <c:pt idx="1">
                  <c:v>316.87351836433027</c:v>
                </c:pt>
                <c:pt idx="2">
                  <c:v>383.68773674625572</c:v>
                </c:pt>
                <c:pt idx="3">
                  <c:v>359.19923218350641</c:v>
                </c:pt>
                <c:pt idx="4">
                  <c:v>487.87941076220886</c:v>
                </c:pt>
                <c:pt idx="5">
                  <c:v>916.01554287092949</c:v>
                </c:pt>
                <c:pt idx="6">
                  <c:v>4587.5208067550157</c:v>
                </c:pt>
                <c:pt idx="7">
                  <c:v>6142.237460366192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35-4CBE-8B89-37EDBADB1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40424"/>
        <c:axId val="5068397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Sheet1!$B$25:$B$96</c15:sqref>
                        </c15:formulaRef>
                      </c:ext>
                    </c:extLst>
                    <c:strCache>
                      <c:ptCount val="21"/>
                      <c:pt idx="20">
                        <c:v>Line of best fit is fitted with more x-values to create a smoother curve.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Sheet1!$E$25:$E$96</c15:sqref>
                        </c15:formulaRef>
                      </c:ext>
                    </c:extLst>
                    <c:numCache>
                      <c:formatCode>General</c:formatCode>
                      <c:ptCount val="72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935-4CBE-8B89-37EDBADB1325}"/>
                  </c:ext>
                </c:extLst>
              </c15:ser>
            </c15:filteredScatterSeries>
          </c:ext>
        </c:extLst>
      </c:scatterChart>
      <c:valAx>
        <c:axId val="50684042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x(units)=&gt;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6839768"/>
        <c:crosses val="autoZero"/>
        <c:crossBetween val="midCat"/>
      </c:valAx>
      <c:valAx>
        <c:axId val="50683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y(units)=&gt;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6840424"/>
        <c:crosses val="autoZero"/>
        <c:crossBetween val="midCat"/>
      </c:valAx>
      <c:spPr>
        <a:noFill/>
        <a:ln w="1143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143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52825</xdr:colOff>
      <xdr:row>25</xdr:row>
      <xdr:rowOff>46955</xdr:rowOff>
    </xdr:from>
    <xdr:to>
      <xdr:col>6</xdr:col>
      <xdr:colOff>538415</xdr:colOff>
      <xdr:row>43</xdr:row>
      <xdr:rowOff>1064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FD4C0-947E-4FE8-9575-9ACB7809D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26D2B-0607-4E54-BC20-A58314ACEB85}" name="Table1" displayName="Table1" ref="A1:F9" totalsRowShown="0" headerRowDxfId="7" dataDxfId="6">
  <autoFilter ref="A1:F9" xr:uid="{D7E29E7A-6C15-4BD7-82CE-DD2B8DA1F410}"/>
  <tableColumns count="6">
    <tableColumn id="1" xr3:uid="{081972D5-36B3-4104-A3D2-925A5C39A555}" name="Index" dataDxfId="5"/>
    <tableColumn id="2" xr3:uid="{D95C9F9A-12CB-4A1E-9D66-0ABC35E920DA}" name="x" dataDxfId="4"/>
    <tableColumn id="5" xr3:uid="{78D249C9-DDB7-4BB9-B702-61306D3C741E}" name="x^2" dataDxfId="2">
      <calculatedColumnFormula>Table1[[#This Row],[x]]^2</calculatedColumnFormula>
    </tableColumn>
    <tableColumn id="7" xr3:uid="{42D31AC4-4752-42DC-A610-DBE98F0D770D}" name="x^3" dataDxfId="1">
      <calculatedColumnFormula>Table1[[#This Row],[x]]^3</calculatedColumnFormula>
    </tableColumn>
    <tableColumn id="4" xr3:uid="{8C2B9F00-098B-4242-B486-AAF7A22D61A1}" name="y" dataDxfId="3"/>
    <tableColumn id="6" xr3:uid="{0FAB1FC4-88EA-4936-8B47-9D6AD099EEC4}" name="regression" dataDxfId="0">
      <calculatedColumnFormula>B$16*Table1[[#This Row],[x^3]]+C$16*Table1[[#This Row],[x^2]]+D$16*Table1[[#This Row],[x]]+E$16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E8B-42AA-4128-8B3B-67F6AA549008}">
  <dimension ref="A1:F45"/>
  <sheetViews>
    <sheetView tabSelected="1" zoomScale="85" zoomScaleNormal="85" workbookViewId="0">
      <selection activeCell="J31" sqref="J31"/>
    </sheetView>
  </sheetViews>
  <sheetFormatPr defaultRowHeight="14.5" x14ac:dyDescent="0.35"/>
  <cols>
    <col min="1" max="1" width="10.6328125" customWidth="1"/>
    <col min="2" max="2" width="10.54296875" customWidth="1"/>
    <col min="3" max="3" width="12.1796875" customWidth="1"/>
    <col min="4" max="4" width="11.6328125" customWidth="1"/>
    <col min="5" max="5" width="8.7265625" customWidth="1"/>
    <col min="6" max="6" width="16.81640625" customWidth="1"/>
    <col min="8" max="8" width="9.7265625" customWidth="1"/>
    <col min="9" max="9" width="11.90625" customWidth="1"/>
    <col min="10" max="10" width="11.81640625" bestFit="1" customWidth="1"/>
    <col min="11" max="11" width="12.453125" bestFit="1" customWidth="1"/>
    <col min="12" max="12" width="8.26953125" bestFit="1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</row>
    <row r="2" spans="1:6" x14ac:dyDescent="0.35">
      <c r="A2" s="1">
        <v>1</v>
      </c>
      <c r="B2" s="1">
        <v>1.01</v>
      </c>
      <c r="C2" s="1">
        <f>Table1[[#This Row],[x]]^2</f>
        <v>1.0201</v>
      </c>
      <c r="D2" s="1">
        <f>Table1[[#This Row],[x]]^3</f>
        <v>1.0303009999999999</v>
      </c>
      <c r="E2" s="1">
        <v>18.5</v>
      </c>
      <c r="F2" s="1">
        <f>B$16*Table1[[#This Row],[x^3]]+C$16*Table1[[#This Row],[x^2]]+D$16*Table1[[#This Row],[x]]+E$16</f>
        <v>-189.21370804843923</v>
      </c>
    </row>
    <row r="3" spans="1:6" x14ac:dyDescent="0.35">
      <c r="A3" s="1">
        <v>2</v>
      </c>
      <c r="B3" s="1">
        <v>2.2000000000000002</v>
      </c>
      <c r="C3" s="1">
        <f>Table1[[#This Row],[x]]^2</f>
        <v>4.8400000000000007</v>
      </c>
      <c r="D3" s="1">
        <f>Table1[[#This Row],[x]]^3</f>
        <v>10.648000000000003</v>
      </c>
      <c r="E3" s="1">
        <v>76.2</v>
      </c>
      <c r="F3" s="1">
        <f>B$16*Table1[[#This Row],[x^3]]+C$16*Table1[[#This Row],[x^2]]+D$16*Table1[[#This Row],[x]]+E$16</f>
        <v>316.87351836433027</v>
      </c>
    </row>
    <row r="4" spans="1:6" x14ac:dyDescent="0.35">
      <c r="A4" s="1">
        <v>3</v>
      </c>
      <c r="B4" s="1">
        <v>2.9</v>
      </c>
      <c r="C4" s="1">
        <f>Table1[[#This Row],[x]]^2</f>
        <v>8.41</v>
      </c>
      <c r="D4" s="1">
        <f>Table1[[#This Row],[x]]^3</f>
        <v>24.388999999999999</v>
      </c>
      <c r="E4" s="1">
        <v>150.5</v>
      </c>
      <c r="F4" s="1">
        <f>B$16*Table1[[#This Row],[x^3]]+C$16*Table1[[#This Row],[x^2]]+D$16*Table1[[#This Row],[x]]+E$16</f>
        <v>383.68773674625572</v>
      </c>
    </row>
    <row r="5" spans="1:6" x14ac:dyDescent="0.35">
      <c r="A5" s="1">
        <v>4</v>
      </c>
      <c r="B5" s="1">
        <v>4.03</v>
      </c>
      <c r="C5" s="1">
        <f>Table1[[#This Row],[x]]^2</f>
        <v>16.240900000000003</v>
      </c>
      <c r="D5" s="1">
        <f>Table1[[#This Row],[x]]^3</f>
        <v>65.450827000000018</v>
      </c>
      <c r="E5" s="1">
        <v>365</v>
      </c>
      <c r="F5" s="1">
        <f>B$16*Table1[[#This Row],[x^3]]+C$16*Table1[[#This Row],[x^2]]+D$16*Table1[[#This Row],[x]]+E$16</f>
        <v>359.19923218350641</v>
      </c>
    </row>
    <row r="6" spans="1:6" x14ac:dyDescent="0.35">
      <c r="A6" s="1">
        <v>5</v>
      </c>
      <c r="B6" s="1">
        <v>5.32</v>
      </c>
      <c r="C6" s="1">
        <f>Table1[[#This Row],[x]]^2</f>
        <v>28.302400000000002</v>
      </c>
      <c r="D6" s="1">
        <f>Table1[[#This Row],[x]]^3</f>
        <v>150.56876800000001</v>
      </c>
      <c r="E6" s="1">
        <v>780</v>
      </c>
      <c r="F6" s="1">
        <f>B$16*Table1[[#This Row],[x^3]]+C$16*Table1[[#This Row],[x^2]]+D$16*Table1[[#This Row],[x]]+E$16</f>
        <v>487.87941076220886</v>
      </c>
    </row>
    <row r="7" spans="1:6" x14ac:dyDescent="0.35">
      <c r="A7" s="1">
        <v>6</v>
      </c>
      <c r="B7" s="1">
        <v>6.22</v>
      </c>
      <c r="C7" s="1">
        <f>Table1[[#This Row],[x]]^2</f>
        <v>38.688399999999994</v>
      </c>
      <c r="D7" s="1">
        <f>Table1[[#This Row],[x]]^3</f>
        <v>240.64184799999995</v>
      </c>
      <c r="E7" s="1">
        <v>1265</v>
      </c>
      <c r="F7" s="1">
        <f>B$16*Table1[[#This Row],[x^3]]+C$16*Table1[[#This Row],[x^2]]+D$16*Table1[[#This Row],[x]]+E$16</f>
        <v>916.01554287092949</v>
      </c>
    </row>
    <row r="8" spans="1:6" x14ac:dyDescent="0.35">
      <c r="A8" s="1">
        <v>7</v>
      </c>
      <c r="B8" s="1">
        <v>8.56</v>
      </c>
      <c r="C8" s="1">
        <f>Table1[[#This Row],[x]]^2</f>
        <v>73.273600000000002</v>
      </c>
      <c r="D8" s="1">
        <f>Table1[[#This Row],[x]]^3</f>
        <v>627.22201600000005</v>
      </c>
      <c r="E8" s="1">
        <v>3250</v>
      </c>
      <c r="F8" s="1">
        <f>B$16*Table1[[#This Row],[x^3]]+C$16*Table1[[#This Row],[x^2]]+D$16*Table1[[#This Row],[x]]+E$16</f>
        <v>4587.5208067550157</v>
      </c>
    </row>
    <row r="9" spans="1:6" x14ac:dyDescent="0.35">
      <c r="A9" s="1">
        <v>8</v>
      </c>
      <c r="B9" s="1">
        <v>9.09</v>
      </c>
      <c r="C9" s="1">
        <f>Table1[[#This Row],[x]]^2</f>
        <v>82.628100000000003</v>
      </c>
      <c r="D9" s="1">
        <f>Table1[[#This Row],[x]]^3</f>
        <v>751.089429</v>
      </c>
      <c r="E9" s="1">
        <v>7099</v>
      </c>
      <c r="F9" s="1">
        <f>B$16*Table1[[#This Row],[x^3]]+C$16*Table1[[#This Row],[x^2]]+D$16*Table1[[#This Row],[x]]+E$16</f>
        <v>6142.237460366192</v>
      </c>
    </row>
    <row r="10" spans="1:6" x14ac:dyDescent="0.35">
      <c r="A10" s="4" t="s">
        <v>13</v>
      </c>
      <c r="B10" s="1"/>
      <c r="C10" s="1"/>
      <c r="D10" s="1"/>
      <c r="E10" s="1"/>
      <c r="F10" s="1"/>
    </row>
    <row r="11" spans="1:6" x14ac:dyDescent="0.35">
      <c r="A11" t="s">
        <v>15</v>
      </c>
      <c r="C11" s="5" t="s">
        <v>17</v>
      </c>
      <c r="F11" s="1"/>
    </row>
    <row r="12" spans="1:6" x14ac:dyDescent="0.35">
      <c r="A12" t="s">
        <v>16</v>
      </c>
      <c r="E12" s="1"/>
      <c r="F12" s="1"/>
    </row>
    <row r="14" spans="1:6" x14ac:dyDescent="0.35">
      <c r="A14" s="2" t="s">
        <v>4</v>
      </c>
      <c r="F14" s="1"/>
    </row>
    <row r="15" spans="1:6" x14ac:dyDescent="0.35">
      <c r="B15" t="s">
        <v>5</v>
      </c>
      <c r="C15" t="s">
        <v>6</v>
      </c>
      <c r="D15" t="s">
        <v>1</v>
      </c>
      <c r="E15" t="s">
        <v>7</v>
      </c>
      <c r="F15" s="1"/>
    </row>
    <row r="16" spans="1:6" x14ac:dyDescent="0.35">
      <c r="A16" t="s">
        <v>10</v>
      </c>
      <c r="B16" s="1">
        <f t="array" ref="B16:E18">LINEST(Table1[y],Table1[x]^{1,2,3},TRUE,TRUE)</f>
        <v>36.594549496337187</v>
      </c>
      <c r="C16" s="1">
        <v>-398.10830596092245</v>
      </c>
      <c r="D16">
        <v>1407.4502371903568</v>
      </c>
      <c r="E16">
        <v>-1242.3315656405885</v>
      </c>
    </row>
    <row r="17" spans="1:5" x14ac:dyDescent="0.35">
      <c r="A17" t="s">
        <v>8</v>
      </c>
      <c r="B17" s="1">
        <v>25.800471283964232</v>
      </c>
      <c r="C17" s="1">
        <v>392.07578444963133</v>
      </c>
      <c r="D17">
        <v>1703.4686893265352</v>
      </c>
      <c r="E17">
        <v>2037.5135381504874</v>
      </c>
    </row>
    <row r="18" spans="1:5" x14ac:dyDescent="0.35">
      <c r="A18" t="s">
        <v>9</v>
      </c>
      <c r="B18" s="1">
        <v>0.92730651081401716</v>
      </c>
      <c r="C18" s="1">
        <v>875.63690422352283</v>
      </c>
      <c r="D18" t="e">
        <v>#N/A</v>
      </c>
      <c r="E18" t="e">
        <v>#N/A</v>
      </c>
    </row>
    <row r="20" spans="1:5" x14ac:dyDescent="0.35">
      <c r="A20" s="2" t="s">
        <v>13</v>
      </c>
    </row>
    <row r="21" spans="1:5" x14ac:dyDescent="0.35">
      <c r="A21" s="3" t="s">
        <v>14</v>
      </c>
    </row>
    <row r="23" spans="1:5" x14ac:dyDescent="0.35">
      <c r="A23" s="2" t="s">
        <v>12</v>
      </c>
    </row>
    <row r="24" spans="1:5" x14ac:dyDescent="0.35">
      <c r="A24" t="s">
        <v>11</v>
      </c>
    </row>
    <row r="45" spans="2:2" x14ac:dyDescent="0.35">
      <c r="B45" t="s">
        <v>18</v>
      </c>
    </row>
  </sheetData>
  <phoneticPr fontId="2" type="noConversion"/>
  <printOptions headings="1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</dc:creator>
  <cp:lastModifiedBy>Ryan Li</cp:lastModifiedBy>
  <cp:lastPrinted>2019-09-03T01:47:09Z</cp:lastPrinted>
  <dcterms:created xsi:type="dcterms:W3CDTF">2019-08-29T20:43:17Z</dcterms:created>
  <dcterms:modified xsi:type="dcterms:W3CDTF">2019-09-03T01:55:31Z</dcterms:modified>
</cp:coreProperties>
</file>