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/>
  </bookViews>
  <sheets>
    <sheet name="wykres" sheetId="2" r:id="rId1"/>
    <sheet name="Z1" sheetId="1" r:id="rId2"/>
  </sheets>
  <calcPr calcId="162913"/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I11" i="1" l="1"/>
  <c r="J11" i="1"/>
  <c r="K11" i="1"/>
  <c r="I15" i="1"/>
  <c r="J15" i="1"/>
  <c r="K15" i="1"/>
  <c r="I16" i="1"/>
  <c r="J16" i="1"/>
  <c r="K16" i="1"/>
  <c r="I6" i="1"/>
  <c r="J6" i="1"/>
  <c r="K6" i="1"/>
  <c r="I8" i="1"/>
  <c r="J8" i="1"/>
  <c r="K8" i="1"/>
  <c r="I14" i="1"/>
  <c r="J14" i="1"/>
  <c r="K14" i="1"/>
  <c r="I7" i="1"/>
  <c r="J7" i="1"/>
  <c r="K7" i="1"/>
  <c r="I13" i="1"/>
  <c r="J13" i="1"/>
  <c r="K13" i="1"/>
  <c r="I10" i="1"/>
  <c r="J10" i="1"/>
  <c r="K10" i="1"/>
  <c r="I12" i="1"/>
  <c r="J12" i="1"/>
  <c r="K12" i="1"/>
  <c r="J9" i="1"/>
  <c r="L9" i="1" s="1"/>
  <c r="I9" i="1"/>
  <c r="K9" i="1"/>
  <c r="L14" i="1" l="1"/>
  <c r="L12" i="1"/>
  <c r="L7" i="1"/>
  <c r="L16" i="1"/>
  <c r="L15" i="1"/>
  <c r="L13" i="1"/>
  <c r="L6" i="1"/>
  <c r="M6" i="1" s="1"/>
  <c r="L10" i="1"/>
  <c r="L11" i="1"/>
  <c r="L8" i="1"/>
</calcChain>
</file>

<file path=xl/sharedStrings.xml><?xml version="1.0" encoding="utf-8"?>
<sst xmlns="http://schemas.openxmlformats.org/spreadsheetml/2006/main" count="39" uniqueCount="38">
  <si>
    <t>Spółka</t>
  </si>
  <si>
    <t>Notowania z dnia</t>
  </si>
  <si>
    <t>Wartość</t>
  </si>
  <si>
    <t>18 list</t>
  </si>
  <si>
    <t>22 list</t>
  </si>
  <si>
    <t>25 list</t>
  </si>
  <si>
    <t>28 list</t>
  </si>
  <si>
    <t>30 list</t>
  </si>
  <si>
    <t>Średnia</t>
  </si>
  <si>
    <t>Maksymalna</t>
  </si>
  <si>
    <t>Minimalna</t>
  </si>
  <si>
    <t>Tonsil</t>
  </si>
  <si>
    <t>Próchnik</t>
  </si>
  <si>
    <t>Krosno</t>
  </si>
  <si>
    <t>BSK</t>
  </si>
  <si>
    <t>BPH</t>
  </si>
  <si>
    <t>Żywiec</t>
  </si>
  <si>
    <t>KGHM</t>
  </si>
  <si>
    <t>Dębica</t>
  </si>
  <si>
    <t>Polifarb</t>
  </si>
  <si>
    <t>Kable</t>
  </si>
  <si>
    <t>Wedel</t>
  </si>
  <si>
    <t>formatowania warunkowego zaznacz na kolor żółty „Inwestować” na kolor czerwony „Nie inwestować”.</t>
  </si>
  <si>
    <t>-</t>
  </si>
  <si>
    <t>Opisz wykres: tytuły i legenda.</t>
  </si>
  <si>
    <t xml:space="preserve">Liniowy </t>
  </si>
  <si>
    <t>dla okresu badania (tj. od 18 list do 30 list)</t>
  </si>
  <si>
    <t>dla sześciu pierwszych firm z najwyższym średnim kursem firm</t>
  </si>
  <si>
    <t xml:space="preserve">natomiast  w przeciwnym wypadku ma  być wypisany komunikat „Nie  inwestować”  oraz  przy  pomocy 15%, </t>
  </si>
  <si>
    <t>1.   Zdefiniuj formaty: finansowy i daty.</t>
  </si>
  <si>
    <t>2.   Policz średnią, maksymalną i minimalną dla każdej spółki.</t>
  </si>
  <si>
    <t>3.   Posortuj tabelę wg klucza średni kurs.</t>
  </si>
  <si>
    <t>4.   Dodaj kolumnę ZYSK i oblicz zysk (wartość maksymalna minus wartość minimalna) w procentach dla każdej spółki.</t>
  </si>
  <si>
    <t>5.   Dodaj  jeszcze  jedną  kolumnę  KOMUNIKAT  i  wpisz  do  niej  komunikat  „Inwestować”  jeśli  zysk  jest  większy  niż</t>
  </si>
  <si>
    <t>6.   Zbuduj wykres:</t>
  </si>
  <si>
    <t>ZMIEŃ NAZWĘ DOKUMENTU NA:  Nazwisko_imię_giełda</t>
  </si>
  <si>
    <t>zysk</t>
  </si>
  <si>
    <t>komunikat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</si>
</sst>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zł&quot;;[Red]\-#,##0\ &quot;zł&quot;"/>
    <numFmt numFmtId="164" formatCode="#,##0.00\ &quot;zł&quot;"/>
  </numFmts>
  <fonts count="4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Font="1"/>
    <xf numFmtId="164" fontId="2" fillId="0" borderId="3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6" fontId="2" fillId="0" borderId="1" xfId="0" applyNumberFormat="1" applyFont="1" applyBorder="1" applyAlignment="1">
      <alignment vertical="center"/>
    </xf>
    <xf numFmtId="6" fontId="2" fillId="0" borderId="7" xfId="0" applyNumberFormat="1" applyFont="1" applyBorder="1" applyAlignment="1">
      <alignment vertical="center"/>
    </xf>
    <xf numFmtId="6" fontId="2" fillId="0" borderId="9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6" fontId="2" fillId="0" borderId="4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</cellXfs>
  <cellStyles count="1">
    <cellStyle name="Normalny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w przeciądu miesiąca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'Z1'!$D$4:$D$5</c:f>
              <c:strCache>
                <c:ptCount val="2"/>
                <c:pt idx="0">
                  <c:v>Notowania z dnia</c:v>
                </c:pt>
                <c:pt idx="1">
                  <c:v>18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'Z1'!$C$6:$C$16</c:f>
              <c:strCache>
                <c:ptCount val="11"/>
                <c:pt idx="0">
                  <c:v>BPH</c:v>
                </c:pt>
                <c:pt idx="1">
                  <c:v>Dębica</c:v>
                </c:pt>
                <c:pt idx="2">
                  <c:v>Żywiec</c:v>
                </c:pt>
                <c:pt idx="3">
                  <c:v>Tonsil</c:v>
                </c:pt>
                <c:pt idx="4">
                  <c:v>Kable</c:v>
                </c:pt>
                <c:pt idx="5">
                  <c:v>Próchnik</c:v>
                </c:pt>
                <c:pt idx="6">
                  <c:v>Wedel</c:v>
                </c:pt>
                <c:pt idx="7">
                  <c:v>Polifarb</c:v>
                </c:pt>
                <c:pt idx="8">
                  <c:v>KGHM</c:v>
                </c:pt>
                <c:pt idx="9">
                  <c:v>Krosno</c:v>
                </c:pt>
                <c:pt idx="10">
                  <c:v>BSK</c:v>
                </c:pt>
              </c:strCache>
            </c:strRef>
          </c:cat>
          <c:val>
            <c:numRef>
              <c:f>'Z1'!$D$6:$D$16</c:f>
              <c:numCache>
                <c:formatCode>#\ ##0.00\ "zł"</c:formatCode>
                <c:ptCount val="11"/>
                <c:pt idx="0">
                  <c:v>210000</c:v>
                </c:pt>
                <c:pt idx="1">
                  <c:v>64300</c:v>
                </c:pt>
                <c:pt idx="2">
                  <c:v>67314</c:v>
                </c:pt>
                <c:pt idx="3">
                  <c:v>55000</c:v>
                </c:pt>
                <c:pt idx="4">
                  <c:v>55800</c:v>
                </c:pt>
                <c:pt idx="5">
                  <c:v>41000</c:v>
                </c:pt>
                <c:pt idx="6">
                  <c:v>25000</c:v>
                </c:pt>
                <c:pt idx="7">
                  <c:v>21400</c:v>
                </c:pt>
                <c:pt idx="8">
                  <c:v>21000</c:v>
                </c:pt>
                <c:pt idx="9">
                  <c:v>13500</c:v>
                </c:pt>
                <c:pt idx="10">
                  <c:v>12100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B-45F1-B469-96A4B9CA015C}"/>
            </c:ext>
          </c:extLst>
        </c:ser>
        <c:ser>
          <c:idx val="1"/>
          <c:order val="1"/>
          <c:tx>
            <c:strRef>
              <c:f>'Z1'!$E$4:$E$5</c:f>
              <c:strCache>
                <c:ptCount val="2"/>
                <c:pt idx="0">
                  <c:v>Notowania z dnia</c:v>
                </c:pt>
                <c:pt idx="1">
                  <c:v>22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'Z1'!$C$6:$C$16</c:f>
              <c:strCache>
                <c:ptCount val="11"/>
                <c:pt idx="0">
                  <c:v>BPH</c:v>
                </c:pt>
                <c:pt idx="1">
                  <c:v>Dębica</c:v>
                </c:pt>
                <c:pt idx="2">
                  <c:v>Żywiec</c:v>
                </c:pt>
                <c:pt idx="3">
                  <c:v>Tonsil</c:v>
                </c:pt>
                <c:pt idx="4">
                  <c:v>Kable</c:v>
                </c:pt>
                <c:pt idx="5">
                  <c:v>Próchnik</c:v>
                </c:pt>
                <c:pt idx="6">
                  <c:v>Wedel</c:v>
                </c:pt>
                <c:pt idx="7">
                  <c:v>Polifarb</c:v>
                </c:pt>
                <c:pt idx="8">
                  <c:v>KGHM</c:v>
                </c:pt>
                <c:pt idx="9">
                  <c:v>Krosno</c:v>
                </c:pt>
                <c:pt idx="10">
                  <c:v>BSK</c:v>
                </c:pt>
              </c:strCache>
            </c:strRef>
          </c:cat>
          <c:val>
            <c:numRef>
              <c:f>'Z1'!$E$6:$E$16</c:f>
              <c:numCache>
                <c:formatCode>"zł"#,##0_);[Red]\("zł"#,##0\)</c:formatCode>
                <c:ptCount val="11"/>
                <c:pt idx="0">
                  <c:v>199000</c:v>
                </c:pt>
                <c:pt idx="1">
                  <c:v>67000</c:v>
                </c:pt>
                <c:pt idx="2">
                  <c:v>69000</c:v>
                </c:pt>
                <c:pt idx="3" formatCode="#\ ##0.00\ &quot;zł&quot;">
                  <c:v>55000</c:v>
                </c:pt>
                <c:pt idx="4">
                  <c:v>55900</c:v>
                </c:pt>
                <c:pt idx="5" formatCode="#\ ##0.00\ &quot;zł&quot;">
                  <c:v>39000</c:v>
                </c:pt>
                <c:pt idx="6">
                  <c:v>27000</c:v>
                </c:pt>
                <c:pt idx="7">
                  <c:v>22000</c:v>
                </c:pt>
                <c:pt idx="8">
                  <c:v>19500</c:v>
                </c:pt>
                <c:pt idx="9" formatCode="#\ ##0.00\ &quot;zł&quot;">
                  <c:v>13700</c:v>
                </c:pt>
                <c:pt idx="10">
                  <c:v>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B-45F1-B469-96A4B9CA015C}"/>
            </c:ext>
          </c:extLst>
        </c:ser>
        <c:ser>
          <c:idx val="2"/>
          <c:order val="2"/>
          <c:tx>
            <c:strRef>
              <c:f>'Z1'!$F$4:$F$5</c:f>
              <c:strCache>
                <c:ptCount val="2"/>
                <c:pt idx="0">
                  <c:v>Notowania z dnia</c:v>
                </c:pt>
                <c:pt idx="1">
                  <c:v>25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'Z1'!$C$6:$C$16</c:f>
              <c:strCache>
                <c:ptCount val="11"/>
                <c:pt idx="0">
                  <c:v>BPH</c:v>
                </c:pt>
                <c:pt idx="1">
                  <c:v>Dębica</c:v>
                </c:pt>
                <c:pt idx="2">
                  <c:v>Żywiec</c:v>
                </c:pt>
                <c:pt idx="3">
                  <c:v>Tonsil</c:v>
                </c:pt>
                <c:pt idx="4">
                  <c:v>Kable</c:v>
                </c:pt>
                <c:pt idx="5">
                  <c:v>Próchnik</c:v>
                </c:pt>
                <c:pt idx="6">
                  <c:v>Wedel</c:v>
                </c:pt>
                <c:pt idx="7">
                  <c:v>Polifarb</c:v>
                </c:pt>
                <c:pt idx="8">
                  <c:v>KGHM</c:v>
                </c:pt>
                <c:pt idx="9">
                  <c:v>Krosno</c:v>
                </c:pt>
                <c:pt idx="10">
                  <c:v>BSK</c:v>
                </c:pt>
              </c:strCache>
            </c:strRef>
          </c:cat>
          <c:val>
            <c:numRef>
              <c:f>'Z1'!$F$6:$F$16</c:f>
              <c:numCache>
                <c:formatCode>"zł"#,##0_);[Red]\("zł"#,##0\)</c:formatCode>
                <c:ptCount val="11"/>
                <c:pt idx="0">
                  <c:v>192000</c:v>
                </c:pt>
                <c:pt idx="1">
                  <c:v>73000</c:v>
                </c:pt>
                <c:pt idx="2">
                  <c:v>72000</c:v>
                </c:pt>
                <c:pt idx="3" formatCode="#\ ##0.00\ &quot;zł&quot;">
                  <c:v>62000</c:v>
                </c:pt>
                <c:pt idx="4">
                  <c:v>55700</c:v>
                </c:pt>
                <c:pt idx="5" formatCode="#\ ##0.00\ &quot;zł&quot;">
                  <c:v>38000</c:v>
                </c:pt>
                <c:pt idx="6">
                  <c:v>30000</c:v>
                </c:pt>
                <c:pt idx="7">
                  <c:v>22200</c:v>
                </c:pt>
                <c:pt idx="8">
                  <c:v>19200</c:v>
                </c:pt>
                <c:pt idx="9" formatCode="#\ ##0.00\ &quot;zł&quot;">
                  <c:v>13900</c:v>
                </c:pt>
                <c:pt idx="1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B-45F1-B469-96A4B9CA015C}"/>
            </c:ext>
          </c:extLst>
        </c:ser>
        <c:ser>
          <c:idx val="3"/>
          <c:order val="3"/>
          <c:tx>
            <c:strRef>
              <c:f>'Z1'!$G$4:$G$5</c:f>
              <c:strCache>
                <c:ptCount val="2"/>
                <c:pt idx="0">
                  <c:v>Notowania z dnia</c:v>
                </c:pt>
                <c:pt idx="1">
                  <c:v>28 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'Z1'!$C$6:$C$16</c:f>
              <c:strCache>
                <c:ptCount val="11"/>
                <c:pt idx="0">
                  <c:v>BPH</c:v>
                </c:pt>
                <c:pt idx="1">
                  <c:v>Dębica</c:v>
                </c:pt>
                <c:pt idx="2">
                  <c:v>Żywiec</c:v>
                </c:pt>
                <c:pt idx="3">
                  <c:v>Tonsil</c:v>
                </c:pt>
                <c:pt idx="4">
                  <c:v>Kable</c:v>
                </c:pt>
                <c:pt idx="5">
                  <c:v>Próchnik</c:v>
                </c:pt>
                <c:pt idx="6">
                  <c:v>Wedel</c:v>
                </c:pt>
                <c:pt idx="7">
                  <c:v>Polifarb</c:v>
                </c:pt>
                <c:pt idx="8">
                  <c:v>KGHM</c:v>
                </c:pt>
                <c:pt idx="9">
                  <c:v>Krosno</c:v>
                </c:pt>
                <c:pt idx="10">
                  <c:v>BSK</c:v>
                </c:pt>
              </c:strCache>
            </c:strRef>
          </c:cat>
          <c:val>
            <c:numRef>
              <c:f>'Z1'!$G$6:$G$16</c:f>
              <c:numCache>
                <c:formatCode>"zł"#,##0_);[Red]\("zł"#,##0\)</c:formatCode>
                <c:ptCount val="11"/>
                <c:pt idx="0">
                  <c:v>189000</c:v>
                </c:pt>
                <c:pt idx="1">
                  <c:v>76000</c:v>
                </c:pt>
                <c:pt idx="2">
                  <c:v>68450</c:v>
                </c:pt>
                <c:pt idx="3" formatCode="#\ ##0.00\ &quot;zł&quot;">
                  <c:v>63000</c:v>
                </c:pt>
                <c:pt idx="4">
                  <c:v>55900</c:v>
                </c:pt>
                <c:pt idx="5" formatCode="#\ ##0.00\ &quot;zł&quot;">
                  <c:v>37000</c:v>
                </c:pt>
                <c:pt idx="6">
                  <c:v>30000</c:v>
                </c:pt>
                <c:pt idx="7">
                  <c:v>23000</c:v>
                </c:pt>
                <c:pt idx="8">
                  <c:v>20800</c:v>
                </c:pt>
                <c:pt idx="9" formatCode="#\ ##0.00\ &quot;zł&quot;">
                  <c:v>14000</c:v>
                </c:pt>
                <c:pt idx="10" formatCode="#\ ##0.00\ &quot;zł&quot;">
                  <c:v>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B-45F1-B469-96A4B9CA015C}"/>
            </c:ext>
          </c:extLst>
        </c:ser>
        <c:ser>
          <c:idx val="4"/>
          <c:order val="4"/>
          <c:tx>
            <c:strRef>
              <c:f>'Z1'!$H$4:$H$5</c:f>
              <c:strCache>
                <c:ptCount val="2"/>
                <c:pt idx="0">
                  <c:v>Notowania z dnia</c:v>
                </c:pt>
                <c:pt idx="1">
                  <c:v>30 list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'Z1'!$C$6:$C$16</c:f>
              <c:strCache>
                <c:ptCount val="11"/>
                <c:pt idx="0">
                  <c:v>BPH</c:v>
                </c:pt>
                <c:pt idx="1">
                  <c:v>Dębica</c:v>
                </c:pt>
                <c:pt idx="2">
                  <c:v>Żywiec</c:v>
                </c:pt>
                <c:pt idx="3">
                  <c:v>Tonsil</c:v>
                </c:pt>
                <c:pt idx="4">
                  <c:v>Kable</c:v>
                </c:pt>
                <c:pt idx="5">
                  <c:v>Próchnik</c:v>
                </c:pt>
                <c:pt idx="6">
                  <c:v>Wedel</c:v>
                </c:pt>
                <c:pt idx="7">
                  <c:v>Polifarb</c:v>
                </c:pt>
                <c:pt idx="8">
                  <c:v>KGHM</c:v>
                </c:pt>
                <c:pt idx="9">
                  <c:v>Krosno</c:v>
                </c:pt>
                <c:pt idx="10">
                  <c:v>BSK</c:v>
                </c:pt>
              </c:strCache>
            </c:strRef>
          </c:cat>
          <c:val>
            <c:numRef>
              <c:f>'Z1'!$H$6:$H$16</c:f>
              <c:numCache>
                <c:formatCode>"zł"#,##0_);[Red]\("zł"#,##0\)</c:formatCode>
                <c:ptCount val="11"/>
                <c:pt idx="0" formatCode="#\ ##0.00\ &quot;zł&quot;">
                  <c:v>188300</c:v>
                </c:pt>
                <c:pt idx="1">
                  <c:v>70000</c:v>
                </c:pt>
                <c:pt idx="2" formatCode="#\ ##0.00\ &quot;zł&quot;">
                  <c:v>70001</c:v>
                </c:pt>
                <c:pt idx="3" formatCode="#\ ##0.00\ &quot;zł&quot;">
                  <c:v>65000</c:v>
                </c:pt>
                <c:pt idx="4">
                  <c:v>56000</c:v>
                </c:pt>
                <c:pt idx="5" formatCode="#\ ##0.00\ &quot;zł&quot;">
                  <c:v>36000</c:v>
                </c:pt>
                <c:pt idx="6">
                  <c:v>36000</c:v>
                </c:pt>
                <c:pt idx="7">
                  <c:v>22200</c:v>
                </c:pt>
                <c:pt idx="8">
                  <c:v>21250</c:v>
                </c:pt>
                <c:pt idx="9" formatCode="#\ ##0.00\ &quot;zł&quot;">
                  <c:v>13800</c:v>
                </c:pt>
                <c:pt idx="10" formatCode="#\ ##0.00\ &quot;zł&quot;">
                  <c:v>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B-45F1-B469-96A4B9CA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88192"/>
        <c:axId val="1778386528"/>
      </c:lineChart>
      <c:catAx>
        <c:axId val="17783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8386528"/>
        <c:crosses val="autoZero"/>
        <c:auto val="1"/>
        <c:lblAlgn val="ctr"/>
        <c:lblOffset val="100"/>
        <c:noMultiLvlLbl val="0"/>
      </c:catAx>
      <c:valAx>
        <c:axId val="1778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83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1"/>
  <sheetViews>
    <sheetView topLeftCell="A13" workbookViewId="0">
      <selection activeCell="H1" sqref="H1"/>
    </sheetView>
  </sheetViews>
  <sheetFormatPr defaultColWidth="8.85546875" defaultRowHeight="18.75" x14ac:dyDescent="0.3"/>
  <cols>
    <col min="1" max="2" width="8.85546875" style="1"/>
    <col min="3" max="3" width="11.42578125" style="1" customWidth="1"/>
    <col min="4" max="4" width="17.7109375" style="1" customWidth="1"/>
    <col min="5" max="5" width="18.5703125" style="1" customWidth="1"/>
    <col min="6" max="6" width="18.7109375" style="1" customWidth="1"/>
    <col min="7" max="7" width="19.7109375" style="1" customWidth="1"/>
    <col min="8" max="8" width="17.28515625" style="1" customWidth="1"/>
    <col min="9" max="9" width="21.7109375" style="1" customWidth="1"/>
    <col min="10" max="10" width="20.5703125" style="1" customWidth="1"/>
    <col min="11" max="11" width="23" style="1" customWidth="1"/>
    <col min="12" max="12" width="19.140625" style="1" customWidth="1"/>
    <col min="13" max="13" width="19.85546875" style="1" customWidth="1"/>
    <col min="14" max="16384" width="8.85546875" style="1"/>
  </cols>
  <sheetData>
    <row r="3" spans="3:13" ht="19.5" thickBot="1" x14ac:dyDescent="0.35"/>
    <row r="4" spans="3:13" s="3" customFormat="1" ht="27.6" customHeight="1" x14ac:dyDescent="0.25">
      <c r="C4" s="33" t="s">
        <v>0</v>
      </c>
      <c r="D4" s="35" t="s">
        <v>1</v>
      </c>
      <c r="E4" s="35"/>
      <c r="F4" s="35"/>
      <c r="G4" s="35"/>
      <c r="H4" s="35"/>
      <c r="I4" s="36" t="s">
        <v>2</v>
      </c>
      <c r="J4" s="35"/>
      <c r="K4" s="37"/>
    </row>
    <row r="5" spans="3:13" s="3" customFormat="1" ht="27.6" customHeight="1" thickBot="1" x14ac:dyDescent="0.3">
      <c r="C5" s="34"/>
      <c r="D5" s="4" t="s">
        <v>3</v>
      </c>
      <c r="E5" s="5" t="s">
        <v>4</v>
      </c>
      <c r="F5" s="5" t="s">
        <v>5</v>
      </c>
      <c r="G5" s="5" t="s">
        <v>6</v>
      </c>
      <c r="H5" s="6" t="s">
        <v>7</v>
      </c>
      <c r="I5" s="7" t="s">
        <v>8</v>
      </c>
      <c r="J5" s="8" t="s">
        <v>9</v>
      </c>
      <c r="K5" s="28" t="s">
        <v>10</v>
      </c>
      <c r="L5" s="2" t="s">
        <v>36</v>
      </c>
      <c r="M5" s="2" t="s">
        <v>37</v>
      </c>
    </row>
    <row r="6" spans="3:13" s="3" customFormat="1" ht="27.6" customHeight="1" thickBot="1" x14ac:dyDescent="0.3">
      <c r="C6" s="9" t="s">
        <v>15</v>
      </c>
      <c r="D6" s="16">
        <v>210000</v>
      </c>
      <c r="E6" s="32">
        <v>199000</v>
      </c>
      <c r="F6" s="32">
        <v>192000</v>
      </c>
      <c r="G6" s="32">
        <v>189000</v>
      </c>
      <c r="H6" s="17">
        <v>188300</v>
      </c>
      <c r="I6" s="24">
        <f t="shared" ref="I6:I16" si="0">AVERAGE(D6:H6)</f>
        <v>195660</v>
      </c>
      <c r="J6" s="30">
        <f t="shared" ref="J6:J16" si="1">MAX(D6:H6)</f>
        <v>210000</v>
      </c>
      <c r="K6" s="29">
        <f t="shared" ref="K6:K16" si="2">MIN(D6:H6)</f>
        <v>188300</v>
      </c>
      <c r="L6" s="31">
        <f t="shared" ref="L6:L16" si="3">(J6-K6)/D6</f>
        <v>0.10333333333333333</v>
      </c>
      <c r="M6" s="2" t="str">
        <f t="shared" ref="M6:M16" si="4">IF(L6&gt;15%,"inwestować","nie inwestować")</f>
        <v>nie inwestować</v>
      </c>
    </row>
    <row r="7" spans="3:13" s="3" customFormat="1" ht="27.6" customHeight="1" thickBot="1" x14ac:dyDescent="0.3">
      <c r="C7" s="10" t="s">
        <v>18</v>
      </c>
      <c r="D7" s="18">
        <v>64300</v>
      </c>
      <c r="E7" s="25">
        <v>67000</v>
      </c>
      <c r="F7" s="25">
        <v>73000</v>
      </c>
      <c r="G7" s="25">
        <v>76000</v>
      </c>
      <c r="H7" s="26">
        <v>70000</v>
      </c>
      <c r="I7" s="24">
        <f t="shared" si="0"/>
        <v>70060</v>
      </c>
      <c r="J7" s="30">
        <f t="shared" si="1"/>
        <v>76000</v>
      </c>
      <c r="K7" s="29">
        <f t="shared" si="2"/>
        <v>64300</v>
      </c>
      <c r="L7" s="31">
        <f t="shared" si="3"/>
        <v>0.18195956454121306</v>
      </c>
      <c r="M7" s="2" t="str">
        <f t="shared" si="4"/>
        <v>inwestować</v>
      </c>
    </row>
    <row r="8" spans="3:13" s="3" customFormat="1" ht="27.6" customHeight="1" thickBot="1" x14ac:dyDescent="0.3">
      <c r="C8" s="10" t="s">
        <v>16</v>
      </c>
      <c r="D8" s="18">
        <v>67314</v>
      </c>
      <c r="E8" s="25">
        <v>69000</v>
      </c>
      <c r="F8" s="25">
        <v>72000</v>
      </c>
      <c r="G8" s="25">
        <v>68450</v>
      </c>
      <c r="H8" s="20">
        <v>70001</v>
      </c>
      <c r="I8" s="24">
        <f t="shared" si="0"/>
        <v>69353</v>
      </c>
      <c r="J8" s="30">
        <f t="shared" si="1"/>
        <v>72000</v>
      </c>
      <c r="K8" s="29">
        <f t="shared" si="2"/>
        <v>67314</v>
      </c>
      <c r="L8" s="31">
        <f t="shared" si="3"/>
        <v>6.9614047597825121E-2</v>
      </c>
      <c r="M8" s="2" t="str">
        <f t="shared" si="4"/>
        <v>nie inwestować</v>
      </c>
    </row>
    <row r="9" spans="3:13" s="3" customFormat="1" ht="27.6" customHeight="1" thickBot="1" x14ac:dyDescent="0.3">
      <c r="C9" s="10" t="s">
        <v>11</v>
      </c>
      <c r="D9" s="18">
        <v>55000</v>
      </c>
      <c r="E9" s="19">
        <v>55000</v>
      </c>
      <c r="F9" s="19">
        <v>62000</v>
      </c>
      <c r="G9" s="19">
        <v>63000</v>
      </c>
      <c r="H9" s="20">
        <v>65000</v>
      </c>
      <c r="I9" s="24">
        <f t="shared" si="0"/>
        <v>60000</v>
      </c>
      <c r="J9" s="30">
        <f t="shared" si="1"/>
        <v>65000</v>
      </c>
      <c r="K9" s="29">
        <f t="shared" si="2"/>
        <v>55000</v>
      </c>
      <c r="L9" s="31">
        <f t="shared" si="3"/>
        <v>0.18181818181818182</v>
      </c>
      <c r="M9" s="2" t="str">
        <f t="shared" si="4"/>
        <v>inwestować</v>
      </c>
    </row>
    <row r="10" spans="3:13" s="3" customFormat="1" ht="27.6" customHeight="1" thickBot="1" x14ac:dyDescent="0.3">
      <c r="C10" s="10" t="s">
        <v>20</v>
      </c>
      <c r="D10" s="18">
        <v>55800</v>
      </c>
      <c r="E10" s="25">
        <v>55900</v>
      </c>
      <c r="F10" s="25">
        <v>55700</v>
      </c>
      <c r="G10" s="25">
        <v>55900</v>
      </c>
      <c r="H10" s="26">
        <v>56000</v>
      </c>
      <c r="I10" s="24">
        <f t="shared" si="0"/>
        <v>55860</v>
      </c>
      <c r="J10" s="30">
        <f t="shared" si="1"/>
        <v>56000</v>
      </c>
      <c r="K10" s="29">
        <f t="shared" si="2"/>
        <v>55700</v>
      </c>
      <c r="L10" s="31">
        <f t="shared" si="3"/>
        <v>5.3763440860215058E-3</v>
      </c>
      <c r="M10" s="2" t="str">
        <f t="shared" si="4"/>
        <v>nie inwestować</v>
      </c>
    </row>
    <row r="11" spans="3:13" s="3" customFormat="1" ht="27.6" customHeight="1" thickBot="1" x14ac:dyDescent="0.3">
      <c r="C11" s="10" t="s">
        <v>12</v>
      </c>
      <c r="D11" s="18">
        <v>41000</v>
      </c>
      <c r="E11" s="19">
        <v>39000</v>
      </c>
      <c r="F11" s="19">
        <v>38000</v>
      </c>
      <c r="G11" s="19">
        <v>37000</v>
      </c>
      <c r="H11" s="20">
        <v>36000</v>
      </c>
      <c r="I11" s="24">
        <f t="shared" si="0"/>
        <v>38200</v>
      </c>
      <c r="J11" s="30">
        <f t="shared" si="1"/>
        <v>41000</v>
      </c>
      <c r="K11" s="29">
        <f t="shared" si="2"/>
        <v>36000</v>
      </c>
      <c r="L11" s="31">
        <f t="shared" si="3"/>
        <v>0.12195121951219512</v>
      </c>
      <c r="M11" s="2" t="str">
        <f t="shared" si="4"/>
        <v>nie inwestować</v>
      </c>
    </row>
    <row r="12" spans="3:13" s="3" customFormat="1" ht="27.6" customHeight="1" thickBot="1" x14ac:dyDescent="0.3">
      <c r="C12" s="10" t="s">
        <v>21</v>
      </c>
      <c r="D12" s="18">
        <v>25000</v>
      </c>
      <c r="E12" s="25">
        <v>27000</v>
      </c>
      <c r="F12" s="25">
        <v>30000</v>
      </c>
      <c r="G12" s="25">
        <v>30000</v>
      </c>
      <c r="H12" s="26">
        <v>36000</v>
      </c>
      <c r="I12" s="24">
        <f t="shared" si="0"/>
        <v>29600</v>
      </c>
      <c r="J12" s="30">
        <f t="shared" si="1"/>
        <v>36000</v>
      </c>
      <c r="K12" s="29">
        <f t="shared" si="2"/>
        <v>25000</v>
      </c>
      <c r="L12" s="31">
        <f t="shared" si="3"/>
        <v>0.44</v>
      </c>
      <c r="M12" s="2" t="str">
        <f t="shared" si="4"/>
        <v>inwestować</v>
      </c>
    </row>
    <row r="13" spans="3:13" s="3" customFormat="1" ht="27.6" customHeight="1" thickBot="1" x14ac:dyDescent="0.3">
      <c r="C13" s="10" t="s">
        <v>19</v>
      </c>
      <c r="D13" s="18">
        <v>21400</v>
      </c>
      <c r="E13" s="25">
        <v>22000</v>
      </c>
      <c r="F13" s="25">
        <v>22200</v>
      </c>
      <c r="G13" s="25">
        <v>23000</v>
      </c>
      <c r="H13" s="26">
        <v>22200</v>
      </c>
      <c r="I13" s="24">
        <f t="shared" si="0"/>
        <v>22160</v>
      </c>
      <c r="J13" s="30">
        <f t="shared" si="1"/>
        <v>23000</v>
      </c>
      <c r="K13" s="29">
        <f t="shared" si="2"/>
        <v>21400</v>
      </c>
      <c r="L13" s="31">
        <f t="shared" si="3"/>
        <v>7.476635514018691E-2</v>
      </c>
      <c r="M13" s="2" t="str">
        <f t="shared" si="4"/>
        <v>nie inwestować</v>
      </c>
    </row>
    <row r="14" spans="3:13" s="3" customFormat="1" ht="27.6" customHeight="1" thickBot="1" x14ac:dyDescent="0.3">
      <c r="C14" s="10" t="s">
        <v>17</v>
      </c>
      <c r="D14" s="18">
        <v>21000</v>
      </c>
      <c r="E14" s="25">
        <v>19500</v>
      </c>
      <c r="F14" s="25">
        <v>19200</v>
      </c>
      <c r="G14" s="25">
        <v>20800</v>
      </c>
      <c r="H14" s="26">
        <v>21250</v>
      </c>
      <c r="I14" s="24">
        <f t="shared" si="0"/>
        <v>20350</v>
      </c>
      <c r="J14" s="30">
        <f t="shared" si="1"/>
        <v>21250</v>
      </c>
      <c r="K14" s="29">
        <f t="shared" si="2"/>
        <v>19200</v>
      </c>
      <c r="L14" s="31">
        <f t="shared" si="3"/>
        <v>9.7619047619047619E-2</v>
      </c>
      <c r="M14" s="2" t="str">
        <f t="shared" si="4"/>
        <v>nie inwestować</v>
      </c>
    </row>
    <row r="15" spans="3:13" s="3" customFormat="1" ht="27.6" customHeight="1" thickBot="1" x14ac:dyDescent="0.3">
      <c r="C15" s="10" t="s">
        <v>13</v>
      </c>
      <c r="D15" s="18">
        <v>13500</v>
      </c>
      <c r="E15" s="19">
        <v>13700</v>
      </c>
      <c r="F15" s="19">
        <v>13900</v>
      </c>
      <c r="G15" s="19">
        <v>14000</v>
      </c>
      <c r="H15" s="20">
        <v>13800</v>
      </c>
      <c r="I15" s="24">
        <f t="shared" si="0"/>
        <v>13780</v>
      </c>
      <c r="J15" s="30">
        <f t="shared" si="1"/>
        <v>14000</v>
      </c>
      <c r="K15" s="29">
        <f t="shared" si="2"/>
        <v>13500</v>
      </c>
      <c r="L15" s="31">
        <f t="shared" si="3"/>
        <v>3.7037037037037035E-2</v>
      </c>
      <c r="M15" s="2" t="str">
        <f t="shared" si="4"/>
        <v>nie inwestować</v>
      </c>
    </row>
    <row r="16" spans="3:13" s="3" customFormat="1" ht="27.6" customHeight="1" thickBot="1" x14ac:dyDescent="0.3">
      <c r="C16" s="11" t="s">
        <v>14</v>
      </c>
      <c r="D16" s="21">
        <v>12100</v>
      </c>
      <c r="E16" s="27">
        <v>12300</v>
      </c>
      <c r="F16" s="27">
        <v>12000</v>
      </c>
      <c r="G16" s="22">
        <v>12300</v>
      </c>
      <c r="H16" s="23">
        <v>12300</v>
      </c>
      <c r="I16" s="24">
        <f t="shared" si="0"/>
        <v>12200</v>
      </c>
      <c r="J16" s="30">
        <f t="shared" si="1"/>
        <v>12300</v>
      </c>
      <c r="K16" s="29">
        <f t="shared" si="2"/>
        <v>12000</v>
      </c>
      <c r="L16" s="31">
        <f t="shared" si="3"/>
        <v>2.4793388429752067E-2</v>
      </c>
      <c r="M16" s="2" t="str">
        <f t="shared" si="4"/>
        <v>nie inwestować</v>
      </c>
    </row>
    <row r="18" spans="2:4" x14ac:dyDescent="0.3">
      <c r="B18" s="15" t="s">
        <v>35</v>
      </c>
    </row>
    <row r="20" spans="2:4" x14ac:dyDescent="0.3">
      <c r="B20" s="1" t="s">
        <v>29</v>
      </c>
    </row>
    <row r="21" spans="2:4" s="3" customFormat="1" ht="23.45" customHeight="1" x14ac:dyDescent="0.25">
      <c r="B21" s="12" t="s">
        <v>30</v>
      </c>
    </row>
    <row r="22" spans="2:4" s="3" customFormat="1" ht="23.45" customHeight="1" x14ac:dyDescent="0.25">
      <c r="B22" s="12" t="s">
        <v>31</v>
      </c>
    </row>
    <row r="23" spans="2:4" s="3" customFormat="1" ht="23.45" customHeight="1" x14ac:dyDescent="0.25">
      <c r="B23" s="12" t="s">
        <v>32</v>
      </c>
    </row>
    <row r="24" spans="2:4" ht="23.45" customHeight="1" x14ac:dyDescent="0.3">
      <c r="B24" s="13" t="s">
        <v>33</v>
      </c>
    </row>
    <row r="25" spans="2:4" x14ac:dyDescent="0.3">
      <c r="C25" s="13" t="s">
        <v>28</v>
      </c>
    </row>
    <row r="26" spans="2:4" x14ac:dyDescent="0.3">
      <c r="C26" s="13" t="s">
        <v>22</v>
      </c>
    </row>
    <row r="27" spans="2:4" s="3" customFormat="1" ht="30.6" customHeight="1" x14ac:dyDescent="0.25">
      <c r="B27" s="12" t="s">
        <v>34</v>
      </c>
    </row>
    <row r="28" spans="2:4" x14ac:dyDescent="0.3">
      <c r="C28" s="13" t="s">
        <v>25</v>
      </c>
    </row>
    <row r="29" spans="2:4" x14ac:dyDescent="0.3">
      <c r="C29" s="14" t="s">
        <v>23</v>
      </c>
      <c r="D29" s="13" t="s">
        <v>26</v>
      </c>
    </row>
    <row r="30" spans="2:4" x14ac:dyDescent="0.3">
      <c r="C30" s="14" t="s">
        <v>23</v>
      </c>
      <c r="D30" s="13" t="s">
        <v>27</v>
      </c>
    </row>
    <row r="31" spans="2:4" x14ac:dyDescent="0.3">
      <c r="C31" s="13" t="s">
        <v>24</v>
      </c>
    </row>
  </sheetData>
  <sortState ref="C6:M16">
    <sortCondition descending="1" ref="I6"/>
  </sortState>
  <mergeCells count="3">
    <mergeCell ref="C4:C5"/>
    <mergeCell ref="D4:H4"/>
    <mergeCell ref="I4:K4"/>
  </mergeCells>
  <conditionalFormatting sqref="M6:M16">
    <cfRule type="cellIs" dxfId="0" priority="2" operator="equal">
      <formula>"inwestować"</formula>
    </cfRule>
    <cfRule type="cellIs" dxfId="1" priority="1" operator="equal">
      <formula>"nie inwestować"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Z1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bod</dc:creator>
  <cp:lastModifiedBy>klasa klasa</cp:lastModifiedBy>
  <dcterms:created xsi:type="dcterms:W3CDTF">2022-05-22T17:38:21Z</dcterms:created>
  <dcterms:modified xsi:type="dcterms:W3CDTF">2022-05-23T11:37:17Z</dcterms:modified>
</cp:coreProperties>
</file>