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qua\OneDrive\Desktop\VaR\"/>
    </mc:Choice>
  </mc:AlternateContent>
  <xr:revisionPtr revIDLastSave="0" documentId="13_ncr:1_{BAF5CDE8-2972-45BC-982C-C2EE1BD63DC3}" xr6:coauthVersionLast="47" xr6:coauthVersionMax="47" xr10:uidLastSave="{00000000-0000-0000-0000-000000000000}"/>
  <bookViews>
    <workbookView xWindow="-120" yWindow="-120" windowWidth="29040" windowHeight="15720" activeTab="3" xr2:uid="{1AB8E5C3-073B-4869-97BE-0DA841C5B32E}"/>
  </bookViews>
  <sheets>
    <sheet name="StockData" sheetId="1" r:id="rId1"/>
    <sheet name="Returns" sheetId="5" r:id="rId2"/>
    <sheet name="MinVariance" sheetId="6" r:id="rId3"/>
    <sheet name="Risk" sheetId="7" r:id="rId4"/>
  </sheets>
  <definedNames>
    <definedName name="MU">Returns!$A$238:$I$238</definedName>
    <definedName name="solver_adj" localSheetId="2" hidden="1">MinVariance!$C$6:$K$6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MinVariance!$L$24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MinVariance!$M$6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hs1" localSheetId="2" hidden="1">MinVariance!$N$24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  <definedName name="X">Returns!$A$2:$I$236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7" l="1"/>
  <c r="K18" i="7"/>
  <c r="G13" i="7" l="1"/>
  <c r="G14" i="7" s="1"/>
  <c r="K11" i="7" s="1"/>
  <c r="G11" i="7"/>
  <c r="B244" i="7"/>
  <c r="B245" i="7" s="1"/>
  <c r="B246" i="7" s="1"/>
  <c r="C193" i="7"/>
  <c r="C137" i="7"/>
  <c r="C146" i="7"/>
  <c r="B14" i="7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B114" i="7" s="1"/>
  <c r="B115" i="7" s="1"/>
  <c r="B116" i="7" s="1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127" i="7" s="1"/>
  <c r="B128" i="7" s="1"/>
  <c r="B129" i="7" s="1"/>
  <c r="B130" i="7" s="1"/>
  <c r="B131" i="7" s="1"/>
  <c r="B132" i="7" s="1"/>
  <c r="B133" i="7" s="1"/>
  <c r="B134" i="7" s="1"/>
  <c r="B135" i="7" s="1"/>
  <c r="B136" i="7" s="1"/>
  <c r="B137" i="7" s="1"/>
  <c r="B138" i="7" s="1"/>
  <c r="B139" i="7" s="1"/>
  <c r="B140" i="7" s="1"/>
  <c r="B141" i="7" s="1"/>
  <c r="B142" i="7" s="1"/>
  <c r="B143" i="7" s="1"/>
  <c r="B144" i="7" s="1"/>
  <c r="B145" i="7" s="1"/>
  <c r="B146" i="7" s="1"/>
  <c r="B147" i="7" s="1"/>
  <c r="B148" i="7" s="1"/>
  <c r="B149" i="7" s="1"/>
  <c r="B150" i="7" s="1"/>
  <c r="B151" i="7" s="1"/>
  <c r="B152" i="7" s="1"/>
  <c r="B153" i="7" s="1"/>
  <c r="B154" i="7" s="1"/>
  <c r="B155" i="7" s="1"/>
  <c r="B156" i="7" s="1"/>
  <c r="B157" i="7" s="1"/>
  <c r="B158" i="7" s="1"/>
  <c r="B159" i="7" s="1"/>
  <c r="B160" i="7" s="1"/>
  <c r="B161" i="7" s="1"/>
  <c r="B162" i="7" s="1"/>
  <c r="B163" i="7" s="1"/>
  <c r="B164" i="7" s="1"/>
  <c r="B165" i="7" s="1"/>
  <c r="B166" i="7" s="1"/>
  <c r="B167" i="7" s="1"/>
  <c r="B168" i="7" s="1"/>
  <c r="B169" i="7" s="1"/>
  <c r="B170" i="7" s="1"/>
  <c r="B171" i="7" s="1"/>
  <c r="B172" i="7" s="1"/>
  <c r="B173" i="7" s="1"/>
  <c r="B174" i="7" s="1"/>
  <c r="B175" i="7" s="1"/>
  <c r="B176" i="7" s="1"/>
  <c r="B177" i="7" s="1"/>
  <c r="B178" i="7" s="1"/>
  <c r="B179" i="7" s="1"/>
  <c r="B180" i="7" s="1"/>
  <c r="B181" i="7" s="1"/>
  <c r="B182" i="7" s="1"/>
  <c r="B183" i="7" s="1"/>
  <c r="B184" i="7" s="1"/>
  <c r="B185" i="7" s="1"/>
  <c r="B186" i="7" s="1"/>
  <c r="B187" i="7" s="1"/>
  <c r="B188" i="7" s="1"/>
  <c r="B189" i="7" s="1"/>
  <c r="B190" i="7" s="1"/>
  <c r="B191" i="7" s="1"/>
  <c r="B192" i="7" s="1"/>
  <c r="C90" i="7"/>
  <c r="C239" i="7"/>
  <c r="C109" i="7"/>
  <c r="C203" i="7"/>
  <c r="C89" i="7"/>
  <c r="C106" i="7"/>
  <c r="C77" i="7"/>
  <c r="C37" i="7"/>
  <c r="C233" i="7"/>
  <c r="C206" i="7"/>
  <c r="C130" i="7"/>
  <c r="C136" i="7"/>
  <c r="C60" i="7"/>
  <c r="C217" i="7"/>
  <c r="C123" i="7"/>
  <c r="C190" i="7"/>
  <c r="C122" i="7"/>
  <c r="C20" i="7"/>
  <c r="C241" i="7"/>
  <c r="C220" i="7"/>
  <c r="C55" i="7"/>
  <c r="C166" i="7"/>
  <c r="C168" i="7"/>
  <c r="C96" i="7"/>
  <c r="C156" i="7"/>
  <c r="C127" i="7"/>
  <c r="C21" i="7"/>
  <c r="C176" i="7"/>
  <c r="C197" i="7"/>
  <c r="C81" i="7"/>
  <c r="C194" i="7"/>
  <c r="C73" i="7"/>
  <c r="C242" i="7"/>
  <c r="C111" i="7"/>
  <c r="C145" i="7"/>
  <c r="C126" i="7"/>
  <c r="C93" i="7"/>
  <c r="C75" i="7"/>
  <c r="C184" i="7"/>
  <c r="C131" i="7"/>
  <c r="C68" i="7"/>
  <c r="C185" i="7"/>
  <c r="C163" i="7"/>
  <c r="C47" i="7"/>
  <c r="C143" i="7"/>
  <c r="C236" i="7"/>
  <c r="C85" i="7"/>
  <c r="C76" i="7"/>
  <c r="C40" i="7"/>
  <c r="C181" i="7"/>
  <c r="C164" i="7"/>
  <c r="C223" i="7"/>
  <c r="C139" i="7"/>
  <c r="C44" i="7"/>
  <c r="C50" i="7"/>
  <c r="C87" i="7"/>
  <c r="C211" i="7"/>
  <c r="C64" i="7"/>
  <c r="C69" i="7"/>
  <c r="C26" i="7"/>
  <c r="C133" i="7"/>
  <c r="C28" i="7"/>
  <c r="C221" i="7"/>
  <c r="C104" i="7"/>
  <c r="C110" i="7"/>
  <c r="C65" i="7"/>
  <c r="C157" i="7"/>
  <c r="C19" i="7"/>
  <c r="C23" i="7"/>
  <c r="C58" i="7"/>
  <c r="C39" i="7"/>
  <c r="C63" i="7"/>
  <c r="C72" i="7"/>
  <c r="C231" i="7"/>
  <c r="C151" i="7"/>
  <c r="C169" i="7"/>
  <c r="C95" i="7"/>
  <c r="C180" i="7"/>
  <c r="C155" i="7"/>
  <c r="C15" i="7"/>
  <c r="C43" i="7"/>
  <c r="C234" i="7"/>
  <c r="C228" i="7"/>
  <c r="C196" i="7"/>
  <c r="C171" i="7"/>
  <c r="C103" i="7"/>
  <c r="C192" i="7"/>
  <c r="C121" i="7"/>
  <c r="C107" i="7"/>
  <c r="C124" i="7"/>
  <c r="C210" i="7"/>
  <c r="C244" i="7"/>
  <c r="C173" i="7"/>
  <c r="C45" i="7"/>
  <c r="C204" i="7"/>
  <c r="C78" i="7"/>
  <c r="C29" i="7"/>
  <c r="C214" i="7"/>
  <c r="C84" i="7"/>
  <c r="C38" i="7"/>
  <c r="C54" i="7"/>
  <c r="C235" i="7"/>
  <c r="C113" i="7"/>
  <c r="C153" i="7"/>
  <c r="C225" i="7"/>
  <c r="C97" i="7"/>
  <c r="C42" i="7"/>
  <c r="C186" i="7"/>
  <c r="C125" i="7"/>
  <c r="C148" i="7"/>
  <c r="C160" i="7"/>
  <c r="C128" i="7"/>
  <c r="C205" i="7"/>
  <c r="C142" i="7"/>
  <c r="C100" i="7"/>
  <c r="C74" i="7"/>
  <c r="C154" i="7"/>
  <c r="C49" i="7"/>
  <c r="C179" i="7"/>
  <c r="C98" i="7"/>
  <c r="C70" i="7"/>
  <c r="C140" i="7"/>
  <c r="C215" i="7"/>
  <c r="C158" i="7"/>
  <c r="C238" i="7"/>
  <c r="C94" i="7"/>
  <c r="C141" i="7"/>
  <c r="C222" i="7"/>
  <c r="C24" i="7"/>
  <c r="C118" i="7"/>
  <c r="C182" i="7"/>
  <c r="C195" i="7"/>
  <c r="C51" i="7"/>
  <c r="C25" i="7"/>
  <c r="C46" i="7"/>
  <c r="C174" i="7"/>
  <c r="C108" i="7"/>
  <c r="C14" i="7"/>
  <c r="C35" i="7"/>
  <c r="C198" i="7"/>
  <c r="C92" i="7"/>
  <c r="C56" i="7"/>
  <c r="C200" i="7"/>
  <c r="C34" i="7"/>
  <c r="C13" i="7"/>
  <c r="C12" i="7"/>
  <c r="C207" i="7"/>
  <c r="C30" i="7"/>
  <c r="C243" i="7"/>
  <c r="C177" i="7"/>
  <c r="C161" i="7"/>
  <c r="C219" i="7"/>
  <c r="C178" i="7"/>
  <c r="C246" i="7"/>
  <c r="C165" i="7"/>
  <c r="C201" i="7"/>
  <c r="C134" i="7"/>
  <c r="C175" i="7"/>
  <c r="C61" i="7"/>
  <c r="C208" i="7"/>
  <c r="C105" i="7"/>
  <c r="C132" i="7"/>
  <c r="C52" i="7"/>
  <c r="C135" i="7"/>
  <c r="C227" i="7"/>
  <c r="C16" i="7"/>
  <c r="C82" i="7"/>
  <c r="C66" i="7"/>
  <c r="C17" i="7"/>
  <c r="C237" i="7"/>
  <c r="C170" i="7"/>
  <c r="C202" i="7"/>
  <c r="C209" i="7"/>
  <c r="C183" i="7"/>
  <c r="C114" i="7"/>
  <c r="C32" i="7"/>
  <c r="C101" i="7"/>
  <c r="C224" i="7"/>
  <c r="C147" i="7"/>
  <c r="B193" i="7"/>
  <c r="B194" i="7" s="1"/>
  <c r="B195" i="7" s="1"/>
  <c r="B196" i="7" s="1"/>
  <c r="B197" i="7" s="1"/>
  <c r="B198" i="7" s="1"/>
  <c r="B199" i="7" s="1"/>
  <c r="B200" i="7" s="1"/>
  <c r="B201" i="7" s="1"/>
  <c r="B202" i="7" s="1"/>
  <c r="B203" i="7" s="1"/>
  <c r="B204" i="7" s="1"/>
  <c r="B205" i="7" s="1"/>
  <c r="B206" i="7" s="1"/>
  <c r="B207" i="7" s="1"/>
  <c r="B208" i="7" s="1"/>
  <c r="B209" i="7" s="1"/>
  <c r="B210" i="7" s="1"/>
  <c r="B211" i="7" s="1"/>
  <c r="B212" i="7" s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B230" i="7" s="1"/>
  <c r="B231" i="7" s="1"/>
  <c r="B232" i="7" s="1"/>
  <c r="B233" i="7" s="1"/>
  <c r="B234" i="7" s="1"/>
  <c r="B235" i="7" s="1"/>
  <c r="B236" i="7" s="1"/>
  <c r="B237" i="7" s="1"/>
  <c r="B238" i="7" s="1"/>
  <c r="B239" i="7" s="1"/>
  <c r="B240" i="7" s="1"/>
  <c r="B241" i="7" s="1"/>
  <c r="B242" i="7" s="1"/>
  <c r="B243" i="7" s="1"/>
  <c r="C188" i="7"/>
  <c r="C150" i="7"/>
  <c r="C112" i="7"/>
  <c r="C62" i="7"/>
  <c r="C88" i="7"/>
  <c r="C199" i="7"/>
  <c r="C33" i="7"/>
  <c r="C71" i="7"/>
  <c r="C80" i="7"/>
  <c r="C229" i="7"/>
  <c r="C18" i="7"/>
  <c r="C218" i="7"/>
  <c r="C212" i="7"/>
  <c r="C48" i="7"/>
  <c r="C213" i="7"/>
  <c r="C187" i="7"/>
  <c r="C119" i="7"/>
  <c r="C120" i="7"/>
  <c r="C91" i="7"/>
  <c r="C172" i="7"/>
  <c r="C57" i="7"/>
  <c r="C167" i="7"/>
  <c r="C79" i="7"/>
  <c r="C116" i="7"/>
  <c r="C67" i="7"/>
  <c r="C162" i="7"/>
  <c r="C53" i="7"/>
  <c r="C59" i="7"/>
  <c r="C22" i="7"/>
  <c r="C152" i="7"/>
  <c r="C83" i="7"/>
  <c r="C240" i="7"/>
  <c r="C245" i="7"/>
  <c r="C159" i="7"/>
  <c r="C191" i="7"/>
  <c r="C86" i="7"/>
  <c r="C117" i="7"/>
  <c r="C144" i="7"/>
  <c r="C31" i="7"/>
  <c r="C27" i="7"/>
  <c r="C138" i="7"/>
  <c r="C232" i="7"/>
  <c r="C129" i="7"/>
  <c r="C216" i="7"/>
  <c r="C230" i="7"/>
  <c r="C99" i="7"/>
  <c r="C226" i="7"/>
  <c r="C102" i="7"/>
  <c r="C189" i="7"/>
  <c r="C115" i="7"/>
  <c r="C149" i="7"/>
  <c r="C41" i="7"/>
  <c r="B13" i="7"/>
  <c r="C36" i="7"/>
  <c r="D5" i="7"/>
  <c r="E5" i="7"/>
  <c r="F5" i="7"/>
  <c r="G5" i="7"/>
  <c r="H5" i="7"/>
  <c r="I5" i="7"/>
  <c r="J5" i="7"/>
  <c r="K5" i="7"/>
  <c r="C5" i="7"/>
  <c r="K7" i="7" s="1"/>
  <c r="M9" i="6"/>
  <c r="D23" i="6"/>
  <c r="E23" i="6"/>
  <c r="F23" i="6"/>
  <c r="G23" i="6"/>
  <c r="H23" i="6"/>
  <c r="I23" i="6"/>
  <c r="J23" i="6"/>
  <c r="K23" i="6"/>
  <c r="C23" i="6"/>
  <c r="L24" i="6"/>
  <c r="M6" i="6" a="1"/>
  <c r="M6" i="6" s="1"/>
  <c r="C12" i="6" a="1"/>
  <c r="C12" i="6" s="1"/>
  <c r="B238" i="5"/>
  <c r="C238" i="5"/>
  <c r="D238" i="5"/>
  <c r="E238" i="5"/>
  <c r="F238" i="5"/>
  <c r="G238" i="5"/>
  <c r="H238" i="5"/>
  <c r="I238" i="5"/>
  <c r="A238" i="5"/>
  <c r="A2" i="5" a="1"/>
  <c r="A2" i="5" s="1"/>
  <c r="K19" i="6" l="1"/>
  <c r="E17" i="6"/>
  <c r="G15" i="6"/>
  <c r="J12" i="6"/>
  <c r="J19" i="6"/>
  <c r="C18" i="6"/>
  <c r="E16" i="6"/>
  <c r="G14" i="6"/>
  <c r="I12" i="6"/>
  <c r="I19" i="6"/>
  <c r="D16" i="6"/>
  <c r="F14" i="6"/>
  <c r="H12" i="6"/>
  <c r="H19" i="6"/>
  <c r="I18" i="6"/>
  <c r="J17" i="6"/>
  <c r="K16" i="6"/>
  <c r="D15" i="6"/>
  <c r="E14" i="6"/>
  <c r="F13" i="6"/>
  <c r="J16" i="6"/>
  <c r="D14" i="6"/>
  <c r="E12" i="6"/>
  <c r="H14" i="6"/>
  <c r="J20" i="6"/>
  <c r="C19" i="6"/>
  <c r="D18" i="6"/>
  <c r="F16" i="6"/>
  <c r="I13" i="6"/>
  <c r="I20" i="6"/>
  <c r="K18" i="6"/>
  <c r="D17" i="6"/>
  <c r="F15" i="6"/>
  <c r="H13" i="6"/>
  <c r="H20" i="6"/>
  <c r="J18" i="6"/>
  <c r="K17" i="6"/>
  <c r="C17" i="6"/>
  <c r="E15" i="6"/>
  <c r="G13" i="6"/>
  <c r="G20" i="6"/>
  <c r="C16" i="6"/>
  <c r="G12" i="6"/>
  <c r="F20" i="6"/>
  <c r="G19" i="6"/>
  <c r="H18" i="6"/>
  <c r="I17" i="6"/>
  <c r="K15" i="6"/>
  <c r="C15" i="6"/>
  <c r="E13" i="6"/>
  <c r="F12" i="6"/>
  <c r="E20" i="6"/>
  <c r="F19" i="6"/>
  <c r="G18" i="6"/>
  <c r="H17" i="6"/>
  <c r="I16" i="6"/>
  <c r="J15" i="6"/>
  <c r="K14" i="6"/>
  <c r="C14" i="6"/>
  <c r="D13" i="6"/>
  <c r="D20" i="6"/>
  <c r="E19" i="6"/>
  <c r="F18" i="6"/>
  <c r="G17" i="6"/>
  <c r="H16" i="6"/>
  <c r="I15" i="6"/>
  <c r="J14" i="6"/>
  <c r="K13" i="6"/>
  <c r="C13" i="6"/>
  <c r="D12" i="6"/>
  <c r="K20" i="6"/>
  <c r="C20" i="6"/>
  <c r="D19" i="6"/>
  <c r="E18" i="6"/>
  <c r="F17" i="6"/>
  <c r="G16" i="6"/>
  <c r="H15" i="6"/>
  <c r="I14" i="6"/>
  <c r="J13" i="6"/>
  <c r="K1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<sst xmlns="http://schemas.openxmlformats.org/spreadsheetml/2006/main" count="77" uniqueCount="31">
  <si>
    <t>AAPL</t>
  </si>
  <si>
    <t>AMZN</t>
  </si>
  <si>
    <t>GS</t>
  </si>
  <si>
    <t>JPM</t>
  </si>
  <si>
    <t>MSFT</t>
  </si>
  <si>
    <t>NVDA</t>
  </si>
  <si>
    <t>SPY</t>
  </si>
  <si>
    <t>TSLA</t>
  </si>
  <si>
    <t>WMT</t>
  </si>
  <si>
    <t>Mean</t>
  </si>
  <si>
    <t>Covariance Matrix</t>
  </si>
  <si>
    <t>Constraints</t>
  </si>
  <si>
    <t>LHS</t>
  </si>
  <si>
    <t>Sign</t>
  </si>
  <si>
    <t>=</t>
  </si>
  <si>
    <t>RHS</t>
  </si>
  <si>
    <t>Portfolio Weights</t>
  </si>
  <si>
    <t>Minimize Risk</t>
  </si>
  <si>
    <t>A</t>
  </si>
  <si>
    <t>Min Risk</t>
  </si>
  <si>
    <t>Portfolio Beta</t>
  </si>
  <si>
    <t>Stock Beta</t>
  </si>
  <si>
    <t>Returns</t>
  </si>
  <si>
    <t>N</t>
  </si>
  <si>
    <t>T</t>
  </si>
  <si>
    <t xml:space="preserve">Alpha </t>
  </si>
  <si>
    <t>I</t>
  </si>
  <si>
    <t>VaR</t>
  </si>
  <si>
    <t>Portfolio Mean and Volatility</t>
  </si>
  <si>
    <t>Volatility</t>
  </si>
  <si>
    <t>Value At Risk of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</si>
</sst>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9" formatCode="0.0000"/>
    <numFmt numFmtId="170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164" fontId="17" fillId="34" borderId="10" xfId="0" applyNumberFormat="1" applyFont="1" applyFill="1" applyBorder="1" applyAlignment="1">
      <alignment horizontal="center"/>
    </xf>
    <xf numFmtId="169" fontId="0" fillId="35" borderId="10" xfId="0" applyNumberFormat="1" applyFill="1" applyBorder="1" applyAlignment="1">
      <alignment horizontal="center"/>
    </xf>
    <xf numFmtId="10" fontId="0" fillId="0" borderId="0" xfId="0" applyNumberFormat="1"/>
    <xf numFmtId="10" fontId="0" fillId="35" borderId="10" xfId="0" applyNumberFormat="1" applyFill="1" applyBorder="1"/>
    <xf numFmtId="10" fontId="16" fillId="0" borderId="0" xfId="0" applyNumberFormat="1" applyFont="1"/>
    <xf numFmtId="9" fontId="16" fillId="0" borderId="0" xfId="0" applyNumberFormat="1" applyFont="1"/>
    <xf numFmtId="170" fontId="0" fillId="33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0.000%"/>
    </dxf>
    <dxf>
      <numFmt numFmtId="164" formatCode="0.0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931781-8120-4AD9-A9EA-4925FA5E368F}" name="Table3" displayName="Table3" ref="C11:C246" totalsRowShown="0" dataDxfId="0">
  <autoFilter ref="C11:C246" xr:uid="{FA931781-8120-4AD9-A9EA-4925FA5E368F}"/>
  <sortState xmlns:xlrd2="http://schemas.microsoft.com/office/spreadsheetml/2017/richdata2" ref="C12:C246">
    <sortCondition ref="C11:C246"/>
  </sortState>
  <tableColumns count="1">
    <tableColumn id="1" xr3:uid="{15D1E795-5366-4597-98A1-D9B4B9A27F8A}" name="Returns" dataDxfId="1">
      <calculatedColumnFormula>SUMPRODUCT(MinVariance!$C$6:$K$6,Returns!A2:I2)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5839-EDC5-4610-B8A2-A57BD60E870F}">
  <dimension ref="A1:J237"/>
  <sheetViews>
    <sheetView topLeftCell="A161" zoomScaleNormal="100" workbookViewId="0">
      <selection activeCell="B1" sqref="B1:J1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184.73</v>
      </c>
      <c r="C2">
        <v>149.93</v>
      </c>
      <c r="D2">
        <v>379.12</v>
      </c>
      <c r="E2">
        <v>168.07</v>
      </c>
      <c r="F2">
        <v>368.12</v>
      </c>
      <c r="G2">
        <v>48.15</v>
      </c>
      <c r="H2">
        <v>468.24</v>
      </c>
      <c r="I2">
        <v>248.42</v>
      </c>
      <c r="J2">
        <v>52.59</v>
      </c>
    </row>
    <row r="3" spans="1:10" x14ac:dyDescent="0.25">
      <c r="A3">
        <v>1</v>
      </c>
      <c r="B3">
        <v>183.35</v>
      </c>
      <c r="C3">
        <v>148.47</v>
      </c>
      <c r="D3">
        <v>372.76</v>
      </c>
      <c r="E3">
        <v>167.33</v>
      </c>
      <c r="F3">
        <v>367.85</v>
      </c>
      <c r="G3">
        <v>47.56</v>
      </c>
      <c r="H3">
        <v>464.41</v>
      </c>
      <c r="I3">
        <v>238.45</v>
      </c>
      <c r="J3">
        <v>52.59</v>
      </c>
    </row>
    <row r="4" spans="1:10" x14ac:dyDescent="0.25">
      <c r="A4">
        <v>2</v>
      </c>
      <c r="B4">
        <v>181.02</v>
      </c>
      <c r="C4">
        <v>144.57</v>
      </c>
      <c r="D4">
        <v>373.89</v>
      </c>
      <c r="E4">
        <v>168.44</v>
      </c>
      <c r="F4">
        <v>365.21</v>
      </c>
      <c r="G4">
        <v>47.98</v>
      </c>
      <c r="H4">
        <v>462.92</v>
      </c>
      <c r="I4">
        <v>237.93</v>
      </c>
      <c r="J4">
        <v>52.08</v>
      </c>
    </row>
    <row r="5" spans="1:10" x14ac:dyDescent="0.25">
      <c r="A5">
        <v>3</v>
      </c>
      <c r="B5">
        <v>180.3</v>
      </c>
      <c r="C5">
        <v>145.24</v>
      </c>
      <c r="D5">
        <v>377.3</v>
      </c>
      <c r="E5">
        <v>169.29</v>
      </c>
      <c r="F5">
        <v>365.02</v>
      </c>
      <c r="G5">
        <v>49.08</v>
      </c>
      <c r="H5">
        <v>463.55</v>
      </c>
      <c r="I5">
        <v>237.49</v>
      </c>
      <c r="J5">
        <v>51.73</v>
      </c>
    </row>
    <row r="6" spans="1:10" x14ac:dyDescent="0.25">
      <c r="A6">
        <v>4</v>
      </c>
      <c r="B6">
        <v>184.66</v>
      </c>
      <c r="C6">
        <v>149.1</v>
      </c>
      <c r="D6">
        <v>379.66</v>
      </c>
      <c r="E6">
        <v>169.04</v>
      </c>
      <c r="F6">
        <v>371.91</v>
      </c>
      <c r="G6">
        <v>52.24</v>
      </c>
      <c r="H6">
        <v>470.17</v>
      </c>
      <c r="I6">
        <v>240.45</v>
      </c>
      <c r="J6">
        <v>52.24</v>
      </c>
    </row>
    <row r="7" spans="1:10" x14ac:dyDescent="0.25">
      <c r="A7">
        <v>5</v>
      </c>
      <c r="B7">
        <v>184.24</v>
      </c>
      <c r="C7">
        <v>151.37</v>
      </c>
      <c r="D7">
        <v>374.66</v>
      </c>
      <c r="E7">
        <v>167.71</v>
      </c>
      <c r="F7">
        <v>373</v>
      </c>
      <c r="G7">
        <v>53.12</v>
      </c>
      <c r="H7">
        <v>469.45</v>
      </c>
      <c r="I7">
        <v>234.96</v>
      </c>
      <c r="J7">
        <v>52.59</v>
      </c>
    </row>
    <row r="8" spans="1:10" x14ac:dyDescent="0.25">
      <c r="A8">
        <v>6</v>
      </c>
      <c r="B8">
        <v>185.28</v>
      </c>
      <c r="C8">
        <v>153.72999999999999</v>
      </c>
      <c r="D8">
        <v>372.93</v>
      </c>
      <c r="E8">
        <v>168.06</v>
      </c>
      <c r="F8">
        <v>379.93</v>
      </c>
      <c r="G8">
        <v>54.33</v>
      </c>
      <c r="H8">
        <v>472.11</v>
      </c>
      <c r="I8">
        <v>233.94</v>
      </c>
      <c r="J8">
        <v>53.25</v>
      </c>
    </row>
    <row r="9" spans="1:10" x14ac:dyDescent="0.25">
      <c r="A9">
        <v>7</v>
      </c>
      <c r="B9">
        <v>184.69</v>
      </c>
      <c r="C9">
        <v>155.18</v>
      </c>
      <c r="D9">
        <v>370.77</v>
      </c>
      <c r="E9">
        <v>167.35</v>
      </c>
      <c r="F9">
        <v>381.78</v>
      </c>
      <c r="G9">
        <v>54.81</v>
      </c>
      <c r="H9">
        <v>471.9</v>
      </c>
      <c r="I9">
        <v>227.22</v>
      </c>
      <c r="J9">
        <v>53.19</v>
      </c>
    </row>
    <row r="10" spans="1:10" x14ac:dyDescent="0.25">
      <c r="A10">
        <v>8</v>
      </c>
      <c r="B10">
        <v>185.01</v>
      </c>
      <c r="C10">
        <v>154.62</v>
      </c>
      <c r="D10">
        <v>368.82</v>
      </c>
      <c r="E10">
        <v>166.13</v>
      </c>
      <c r="F10">
        <v>385.59</v>
      </c>
      <c r="G10">
        <v>54.69</v>
      </c>
      <c r="H10">
        <v>472.23</v>
      </c>
      <c r="I10">
        <v>218.89</v>
      </c>
      <c r="J10">
        <v>53.26</v>
      </c>
    </row>
    <row r="11" spans="1:10" x14ac:dyDescent="0.25">
      <c r="A11">
        <v>9</v>
      </c>
      <c r="B11">
        <v>182.73</v>
      </c>
      <c r="C11">
        <v>153.16</v>
      </c>
      <c r="D11">
        <v>371.45</v>
      </c>
      <c r="E11">
        <v>165.08</v>
      </c>
      <c r="F11">
        <v>387.37</v>
      </c>
      <c r="G11">
        <v>56.37</v>
      </c>
      <c r="H11">
        <v>470.49</v>
      </c>
      <c r="I11">
        <v>219.91</v>
      </c>
      <c r="J11">
        <v>53.42</v>
      </c>
    </row>
    <row r="12" spans="1:10" x14ac:dyDescent="0.25">
      <c r="A12">
        <v>10</v>
      </c>
      <c r="B12">
        <v>181.79</v>
      </c>
      <c r="C12">
        <v>151.71</v>
      </c>
      <c r="D12">
        <v>368.26</v>
      </c>
      <c r="E12">
        <v>164.2</v>
      </c>
      <c r="F12">
        <v>386.58</v>
      </c>
      <c r="G12">
        <v>56.04</v>
      </c>
      <c r="H12">
        <v>467.88</v>
      </c>
      <c r="I12">
        <v>215.55</v>
      </c>
      <c r="J12">
        <v>53.17</v>
      </c>
    </row>
    <row r="13" spans="1:10" x14ac:dyDescent="0.25">
      <c r="A13">
        <v>11</v>
      </c>
      <c r="B13">
        <v>187.71</v>
      </c>
      <c r="C13">
        <v>153.5</v>
      </c>
      <c r="D13">
        <v>368</v>
      </c>
      <c r="E13">
        <v>164.52</v>
      </c>
      <c r="F13">
        <v>390.95</v>
      </c>
      <c r="G13">
        <v>57.09</v>
      </c>
      <c r="H13">
        <v>472.04</v>
      </c>
      <c r="I13">
        <v>211.88</v>
      </c>
      <c r="J13">
        <v>53.89</v>
      </c>
    </row>
    <row r="14" spans="1:10" x14ac:dyDescent="0.25">
      <c r="A14">
        <v>12</v>
      </c>
      <c r="B14">
        <v>190.63</v>
      </c>
      <c r="C14">
        <v>155.34</v>
      </c>
      <c r="D14">
        <v>373.16</v>
      </c>
      <c r="E14">
        <v>167.36</v>
      </c>
      <c r="F14">
        <v>395.71</v>
      </c>
      <c r="G14">
        <v>59.47</v>
      </c>
      <c r="H14">
        <v>477.92</v>
      </c>
      <c r="I14">
        <v>212.19</v>
      </c>
      <c r="J14">
        <v>53.61</v>
      </c>
    </row>
    <row r="15" spans="1:10" x14ac:dyDescent="0.25">
      <c r="A15">
        <v>13</v>
      </c>
      <c r="B15">
        <v>192.94</v>
      </c>
      <c r="C15">
        <v>154.78</v>
      </c>
      <c r="D15">
        <v>376.83</v>
      </c>
      <c r="E15">
        <v>167.17</v>
      </c>
      <c r="F15">
        <v>393.57</v>
      </c>
      <c r="G15">
        <v>59.64</v>
      </c>
      <c r="H15">
        <v>478.93</v>
      </c>
      <c r="I15">
        <v>208.8</v>
      </c>
      <c r="J15">
        <v>53.61</v>
      </c>
    </row>
    <row r="16" spans="1:10" x14ac:dyDescent="0.25">
      <c r="A16">
        <v>14</v>
      </c>
      <c r="B16">
        <v>194.23</v>
      </c>
      <c r="C16">
        <v>156.02000000000001</v>
      </c>
      <c r="D16">
        <v>371.76</v>
      </c>
      <c r="E16">
        <v>166.07</v>
      </c>
      <c r="F16">
        <v>395.94</v>
      </c>
      <c r="G16">
        <v>59.86</v>
      </c>
      <c r="H16">
        <v>480.33</v>
      </c>
      <c r="I16">
        <v>209.14</v>
      </c>
      <c r="J16">
        <v>53.74</v>
      </c>
    </row>
    <row r="17" spans="1:10" x14ac:dyDescent="0.25">
      <c r="A17">
        <v>15</v>
      </c>
      <c r="B17">
        <v>193.55</v>
      </c>
      <c r="C17">
        <v>156.87</v>
      </c>
      <c r="D17">
        <v>370.43</v>
      </c>
      <c r="E17">
        <v>167.55</v>
      </c>
      <c r="F17">
        <v>399.57</v>
      </c>
      <c r="G17">
        <v>61.34</v>
      </c>
      <c r="H17">
        <v>480.86</v>
      </c>
      <c r="I17">
        <v>207.83</v>
      </c>
      <c r="J17">
        <v>52.98</v>
      </c>
    </row>
    <row r="18" spans="1:10" x14ac:dyDescent="0.25">
      <c r="A18">
        <v>16</v>
      </c>
      <c r="B18">
        <v>193.22</v>
      </c>
      <c r="C18">
        <v>157.75</v>
      </c>
      <c r="D18">
        <v>373.65</v>
      </c>
      <c r="E18">
        <v>169.95</v>
      </c>
      <c r="F18">
        <v>401.86</v>
      </c>
      <c r="G18">
        <v>61.6</v>
      </c>
      <c r="H18">
        <v>483.47</v>
      </c>
      <c r="I18">
        <v>182.63</v>
      </c>
      <c r="J18">
        <v>53.76</v>
      </c>
    </row>
    <row r="19" spans="1:10" x14ac:dyDescent="0.25">
      <c r="A19">
        <v>17</v>
      </c>
      <c r="B19">
        <v>191.48</v>
      </c>
      <c r="C19">
        <v>159.12</v>
      </c>
      <c r="D19">
        <v>368.85</v>
      </c>
      <c r="E19">
        <v>169.3</v>
      </c>
      <c r="F19">
        <v>400.93</v>
      </c>
      <c r="G19">
        <v>61.01</v>
      </c>
      <c r="H19">
        <v>482.86</v>
      </c>
      <c r="I19">
        <v>183.25</v>
      </c>
      <c r="J19">
        <v>54.23</v>
      </c>
    </row>
    <row r="20" spans="1:10" x14ac:dyDescent="0.25">
      <c r="A20">
        <v>18</v>
      </c>
      <c r="B20">
        <v>190.8</v>
      </c>
      <c r="C20">
        <v>161.26</v>
      </c>
      <c r="D20">
        <v>371.56</v>
      </c>
      <c r="E20">
        <v>169.74</v>
      </c>
      <c r="F20">
        <v>406.68</v>
      </c>
      <c r="G20">
        <v>62.45</v>
      </c>
      <c r="H20">
        <v>486.68</v>
      </c>
      <c r="I20">
        <v>190.93</v>
      </c>
      <c r="J20">
        <v>54.48</v>
      </c>
    </row>
    <row r="21" spans="1:10" x14ac:dyDescent="0.25">
      <c r="A21">
        <v>19</v>
      </c>
      <c r="B21">
        <v>187.12</v>
      </c>
      <c r="C21">
        <v>159</v>
      </c>
      <c r="D21">
        <v>377.72</v>
      </c>
      <c r="E21">
        <v>173.22</v>
      </c>
      <c r="F21">
        <v>405.56</v>
      </c>
      <c r="G21">
        <v>62.76</v>
      </c>
      <c r="H21">
        <v>486.3</v>
      </c>
      <c r="I21">
        <v>191.59</v>
      </c>
      <c r="J21">
        <v>54.66</v>
      </c>
    </row>
    <row r="22" spans="1:10" x14ac:dyDescent="0.25">
      <c r="A22">
        <v>20</v>
      </c>
      <c r="B22">
        <v>183.5</v>
      </c>
      <c r="C22">
        <v>155.19999999999999</v>
      </c>
      <c r="D22">
        <v>374.93</v>
      </c>
      <c r="E22">
        <v>171.34</v>
      </c>
      <c r="F22">
        <v>394.63</v>
      </c>
      <c r="G22">
        <v>61.51</v>
      </c>
      <c r="H22">
        <v>478.37</v>
      </c>
      <c r="I22">
        <v>187.29</v>
      </c>
      <c r="J22">
        <v>54.55</v>
      </c>
    </row>
    <row r="23" spans="1:10" x14ac:dyDescent="0.25">
      <c r="A23">
        <v>21</v>
      </c>
      <c r="B23">
        <v>185.95</v>
      </c>
      <c r="C23">
        <v>159.28</v>
      </c>
      <c r="D23">
        <v>374.77</v>
      </c>
      <c r="E23">
        <v>170.72</v>
      </c>
      <c r="F23">
        <v>400.78</v>
      </c>
      <c r="G23">
        <v>63.01</v>
      </c>
      <c r="H23">
        <v>484.63</v>
      </c>
      <c r="I23">
        <v>188.86</v>
      </c>
      <c r="J23">
        <v>55.56</v>
      </c>
    </row>
    <row r="24" spans="1:10" x14ac:dyDescent="0.25">
      <c r="A24">
        <v>22</v>
      </c>
      <c r="B24">
        <v>184.94</v>
      </c>
      <c r="C24">
        <v>171.81</v>
      </c>
      <c r="D24">
        <v>378.69</v>
      </c>
      <c r="E24">
        <v>171.71</v>
      </c>
      <c r="F24">
        <v>408.17</v>
      </c>
      <c r="G24">
        <v>66.14</v>
      </c>
      <c r="H24">
        <v>489.73</v>
      </c>
      <c r="I24">
        <v>187.91</v>
      </c>
      <c r="J24">
        <v>55.98</v>
      </c>
    </row>
    <row r="25" spans="1:10" x14ac:dyDescent="0.25">
      <c r="A25">
        <v>23</v>
      </c>
      <c r="B25">
        <v>186.77</v>
      </c>
      <c r="C25">
        <v>170.31</v>
      </c>
      <c r="D25">
        <v>373.96</v>
      </c>
      <c r="E25">
        <v>171.48</v>
      </c>
      <c r="F25">
        <v>402.64</v>
      </c>
      <c r="G25">
        <v>69.31</v>
      </c>
      <c r="H25">
        <v>487.95</v>
      </c>
      <c r="I25">
        <v>181.06</v>
      </c>
      <c r="J25">
        <v>55.68</v>
      </c>
    </row>
    <row r="26" spans="1:10" x14ac:dyDescent="0.25">
      <c r="A26">
        <v>24</v>
      </c>
      <c r="B26">
        <v>188.38</v>
      </c>
      <c r="C26">
        <v>169.15</v>
      </c>
      <c r="D26">
        <v>375.88</v>
      </c>
      <c r="E26">
        <v>172.07</v>
      </c>
      <c r="F26">
        <v>402.48</v>
      </c>
      <c r="G26">
        <v>68.2</v>
      </c>
      <c r="H26">
        <v>489.37</v>
      </c>
      <c r="I26">
        <v>185.1</v>
      </c>
      <c r="J26">
        <v>56.06</v>
      </c>
    </row>
    <row r="27" spans="1:10" x14ac:dyDescent="0.25">
      <c r="A27">
        <v>25</v>
      </c>
      <c r="B27">
        <v>188.49</v>
      </c>
      <c r="C27">
        <v>170.53</v>
      </c>
      <c r="D27">
        <v>377.52</v>
      </c>
      <c r="E27">
        <v>172.4</v>
      </c>
      <c r="F27">
        <v>410.98</v>
      </c>
      <c r="G27">
        <v>70.08</v>
      </c>
      <c r="H27">
        <v>493.45</v>
      </c>
      <c r="I27">
        <v>187.58</v>
      </c>
      <c r="J27">
        <v>55.92</v>
      </c>
    </row>
    <row r="28" spans="1:10" x14ac:dyDescent="0.25">
      <c r="A28">
        <v>26</v>
      </c>
      <c r="B28">
        <v>187.4</v>
      </c>
      <c r="C28">
        <v>169.84</v>
      </c>
      <c r="D28">
        <v>375.93</v>
      </c>
      <c r="E28">
        <v>171.78</v>
      </c>
      <c r="F28">
        <v>411.04</v>
      </c>
      <c r="G28">
        <v>69.62</v>
      </c>
      <c r="H28">
        <v>493.67</v>
      </c>
      <c r="I28">
        <v>189.56</v>
      </c>
      <c r="J28">
        <v>55.91</v>
      </c>
    </row>
    <row r="29" spans="1:10" x14ac:dyDescent="0.25">
      <c r="A29">
        <v>27</v>
      </c>
      <c r="B29">
        <v>188.17</v>
      </c>
      <c r="C29">
        <v>174.45</v>
      </c>
      <c r="D29">
        <v>375.17</v>
      </c>
      <c r="E29">
        <v>171.98</v>
      </c>
      <c r="F29">
        <v>417.43</v>
      </c>
      <c r="G29">
        <v>72.11</v>
      </c>
      <c r="H29">
        <v>496.52</v>
      </c>
      <c r="I29">
        <v>193.57</v>
      </c>
      <c r="J29">
        <v>55.88</v>
      </c>
    </row>
    <row r="30" spans="1:10" x14ac:dyDescent="0.25">
      <c r="A30">
        <v>28</v>
      </c>
      <c r="B30">
        <v>186.48</v>
      </c>
      <c r="C30">
        <v>172.34</v>
      </c>
      <c r="D30">
        <v>383.35</v>
      </c>
      <c r="E30">
        <v>172.75</v>
      </c>
      <c r="F30">
        <v>412.18</v>
      </c>
      <c r="G30">
        <v>72.23</v>
      </c>
      <c r="H30">
        <v>496.3</v>
      </c>
      <c r="I30">
        <v>188.13</v>
      </c>
      <c r="J30">
        <v>56.22</v>
      </c>
    </row>
    <row r="31" spans="1:10" x14ac:dyDescent="0.25">
      <c r="A31">
        <v>29</v>
      </c>
      <c r="B31">
        <v>184.37</v>
      </c>
      <c r="C31">
        <v>168.64</v>
      </c>
      <c r="D31">
        <v>369.79</v>
      </c>
      <c r="E31">
        <v>171.25</v>
      </c>
      <c r="F31">
        <v>403.3</v>
      </c>
      <c r="G31">
        <v>72.11</v>
      </c>
      <c r="H31">
        <v>489.46</v>
      </c>
      <c r="I31">
        <v>184.02</v>
      </c>
      <c r="J31">
        <v>55.84</v>
      </c>
    </row>
    <row r="32" spans="1:10" x14ac:dyDescent="0.25">
      <c r="A32">
        <v>30</v>
      </c>
      <c r="B32">
        <v>183.49</v>
      </c>
      <c r="C32">
        <v>170.98</v>
      </c>
      <c r="D32">
        <v>369.1</v>
      </c>
      <c r="E32">
        <v>172.98</v>
      </c>
      <c r="F32">
        <v>407.2</v>
      </c>
      <c r="G32">
        <v>73.88</v>
      </c>
      <c r="H32">
        <v>493.91</v>
      </c>
      <c r="I32">
        <v>188.71</v>
      </c>
      <c r="J32">
        <v>55.66</v>
      </c>
    </row>
    <row r="33" spans="1:10" x14ac:dyDescent="0.25">
      <c r="A33">
        <v>31</v>
      </c>
      <c r="B33">
        <v>183.2</v>
      </c>
      <c r="C33">
        <v>169.8</v>
      </c>
      <c r="D33">
        <v>376.3</v>
      </c>
      <c r="E33">
        <v>176.76</v>
      </c>
      <c r="F33">
        <v>404.29</v>
      </c>
      <c r="G33">
        <v>72.64</v>
      </c>
      <c r="H33">
        <v>497.32</v>
      </c>
      <c r="I33">
        <v>200.45</v>
      </c>
      <c r="J33">
        <v>55.89</v>
      </c>
    </row>
    <row r="34" spans="1:10" x14ac:dyDescent="0.25">
      <c r="A34">
        <v>32</v>
      </c>
      <c r="B34">
        <v>181.65</v>
      </c>
      <c r="C34">
        <v>169.51</v>
      </c>
      <c r="D34">
        <v>375.35</v>
      </c>
      <c r="E34">
        <v>175.93</v>
      </c>
      <c r="F34">
        <v>401.8</v>
      </c>
      <c r="G34">
        <v>72.59</v>
      </c>
      <c r="H34">
        <v>494.84</v>
      </c>
      <c r="I34">
        <v>199.95</v>
      </c>
      <c r="J34">
        <v>56.24</v>
      </c>
    </row>
    <row r="35" spans="1:10" x14ac:dyDescent="0.25">
      <c r="A35">
        <v>33</v>
      </c>
      <c r="B35">
        <v>180.91</v>
      </c>
      <c r="C35">
        <v>167.08</v>
      </c>
      <c r="D35">
        <v>375.43</v>
      </c>
      <c r="E35">
        <v>176.62</v>
      </c>
      <c r="F35">
        <v>400.54</v>
      </c>
      <c r="G35">
        <v>69.430000000000007</v>
      </c>
      <c r="H35">
        <v>492.12</v>
      </c>
      <c r="I35">
        <v>193.76</v>
      </c>
      <c r="J35">
        <v>58.06</v>
      </c>
    </row>
    <row r="36" spans="1:10" x14ac:dyDescent="0.25">
      <c r="A36">
        <v>34</v>
      </c>
      <c r="B36">
        <v>181.66</v>
      </c>
      <c r="C36">
        <v>168.59</v>
      </c>
      <c r="D36">
        <v>379.09</v>
      </c>
      <c r="E36">
        <v>177.77</v>
      </c>
      <c r="F36">
        <v>399.93</v>
      </c>
      <c r="G36">
        <v>67.45</v>
      </c>
      <c r="H36">
        <v>492.57</v>
      </c>
      <c r="I36">
        <v>194.77</v>
      </c>
      <c r="J36">
        <v>57.34</v>
      </c>
    </row>
    <row r="37" spans="1:10" x14ac:dyDescent="0.25">
      <c r="A37">
        <v>35</v>
      </c>
      <c r="B37">
        <v>183.71</v>
      </c>
      <c r="C37">
        <v>174.58</v>
      </c>
      <c r="D37">
        <v>381.23</v>
      </c>
      <c r="E37">
        <v>179.9</v>
      </c>
      <c r="F37">
        <v>409.35</v>
      </c>
      <c r="G37">
        <v>78.52</v>
      </c>
      <c r="H37">
        <v>502.76</v>
      </c>
      <c r="I37">
        <v>197.41</v>
      </c>
      <c r="J37">
        <v>57.91</v>
      </c>
    </row>
    <row r="38" spans="1:10" x14ac:dyDescent="0.25">
      <c r="A38">
        <v>36</v>
      </c>
      <c r="B38">
        <v>181.86</v>
      </c>
      <c r="C38">
        <v>174.99</v>
      </c>
      <c r="D38">
        <v>381.8</v>
      </c>
      <c r="E38">
        <v>180.81</v>
      </c>
      <c r="F38">
        <v>408.05</v>
      </c>
      <c r="G38">
        <v>78.790000000000006</v>
      </c>
      <c r="H38">
        <v>503.11</v>
      </c>
      <c r="I38">
        <v>191.97</v>
      </c>
      <c r="J38">
        <v>57.96</v>
      </c>
    </row>
    <row r="39" spans="1:10" x14ac:dyDescent="0.25">
      <c r="A39">
        <v>37</v>
      </c>
      <c r="B39">
        <v>180.51</v>
      </c>
      <c r="C39">
        <v>174.73</v>
      </c>
      <c r="D39">
        <v>380.99</v>
      </c>
      <c r="E39">
        <v>180.19</v>
      </c>
      <c r="F39">
        <v>405.26</v>
      </c>
      <c r="G39">
        <v>79.069999999999993</v>
      </c>
      <c r="H39">
        <v>501.26</v>
      </c>
      <c r="I39">
        <v>199.4</v>
      </c>
      <c r="J39">
        <v>59.03</v>
      </c>
    </row>
    <row r="40" spans="1:10" x14ac:dyDescent="0.25">
      <c r="A40">
        <v>38</v>
      </c>
      <c r="B40">
        <v>181.97</v>
      </c>
      <c r="C40">
        <v>173.54</v>
      </c>
      <c r="D40">
        <v>381.57</v>
      </c>
      <c r="E40">
        <v>180.28</v>
      </c>
      <c r="F40">
        <v>405.2</v>
      </c>
      <c r="G40">
        <v>78.680000000000007</v>
      </c>
      <c r="H40">
        <v>502.19</v>
      </c>
      <c r="I40">
        <v>199.73</v>
      </c>
      <c r="J40">
        <v>59.02</v>
      </c>
    </row>
    <row r="41" spans="1:10" x14ac:dyDescent="0.25">
      <c r="A41">
        <v>39</v>
      </c>
      <c r="B41">
        <v>180.77</v>
      </c>
      <c r="C41">
        <v>173.16</v>
      </c>
      <c r="D41">
        <v>386.6</v>
      </c>
      <c r="E41">
        <v>181.19</v>
      </c>
      <c r="F41">
        <v>405.44</v>
      </c>
      <c r="G41">
        <v>77.64</v>
      </c>
      <c r="H41">
        <v>501.53</v>
      </c>
      <c r="I41">
        <v>202.04</v>
      </c>
      <c r="J41">
        <v>59.05</v>
      </c>
    </row>
    <row r="42" spans="1:10" x14ac:dyDescent="0.25">
      <c r="A42">
        <v>40</v>
      </c>
      <c r="B42">
        <v>180.1</v>
      </c>
      <c r="C42">
        <v>176.76</v>
      </c>
      <c r="D42">
        <v>382.54</v>
      </c>
      <c r="E42">
        <v>182.84</v>
      </c>
      <c r="F42">
        <v>411.33</v>
      </c>
      <c r="G42">
        <v>79.09</v>
      </c>
      <c r="H42">
        <v>503.33</v>
      </c>
      <c r="I42">
        <v>201.88</v>
      </c>
      <c r="J42">
        <v>58.05</v>
      </c>
    </row>
    <row r="43" spans="1:10" x14ac:dyDescent="0.25">
      <c r="A43">
        <v>41</v>
      </c>
      <c r="B43">
        <v>179.01</v>
      </c>
      <c r="C43">
        <v>178.22</v>
      </c>
      <c r="D43">
        <v>381.61</v>
      </c>
      <c r="E43">
        <v>182.08</v>
      </c>
      <c r="F43">
        <v>413.18</v>
      </c>
      <c r="G43">
        <v>82.26</v>
      </c>
      <c r="H43">
        <v>508.06</v>
      </c>
      <c r="I43">
        <v>202.64</v>
      </c>
      <c r="J43">
        <v>58.19</v>
      </c>
    </row>
    <row r="44" spans="1:10" x14ac:dyDescent="0.25">
      <c r="A44">
        <v>42</v>
      </c>
      <c r="B44">
        <v>174.47</v>
      </c>
      <c r="C44">
        <v>177.58</v>
      </c>
      <c r="D44">
        <v>385.69</v>
      </c>
      <c r="E44">
        <v>183.45</v>
      </c>
      <c r="F44">
        <v>412.6</v>
      </c>
      <c r="G44">
        <v>85.21</v>
      </c>
      <c r="H44">
        <v>507.51</v>
      </c>
      <c r="I44">
        <v>188.14</v>
      </c>
      <c r="J44">
        <v>58.73</v>
      </c>
    </row>
    <row r="45" spans="1:10" x14ac:dyDescent="0.25">
      <c r="A45">
        <v>43</v>
      </c>
      <c r="B45">
        <v>169.51</v>
      </c>
      <c r="C45">
        <v>174.12</v>
      </c>
      <c r="D45">
        <v>384.37</v>
      </c>
      <c r="E45">
        <v>185.29</v>
      </c>
      <c r="F45">
        <v>400.4</v>
      </c>
      <c r="G45">
        <v>85.94</v>
      </c>
      <c r="H45">
        <v>502.44</v>
      </c>
      <c r="I45">
        <v>180.74</v>
      </c>
      <c r="J45">
        <v>59.46</v>
      </c>
    </row>
    <row r="46" spans="1:10" x14ac:dyDescent="0.25">
      <c r="A46">
        <v>44</v>
      </c>
      <c r="B46">
        <v>168.51</v>
      </c>
      <c r="C46">
        <v>173.51</v>
      </c>
      <c r="D46">
        <v>383.05</v>
      </c>
      <c r="E46">
        <v>186.25</v>
      </c>
      <c r="F46">
        <v>399.84</v>
      </c>
      <c r="G46">
        <v>88.68</v>
      </c>
      <c r="H46">
        <v>504.99</v>
      </c>
      <c r="I46">
        <v>176.54</v>
      </c>
      <c r="J46">
        <v>59.99</v>
      </c>
    </row>
    <row r="47" spans="1:10" x14ac:dyDescent="0.25">
      <c r="A47">
        <v>45</v>
      </c>
      <c r="B47">
        <v>168.39</v>
      </c>
      <c r="C47">
        <v>176.82</v>
      </c>
      <c r="D47">
        <v>381.93</v>
      </c>
      <c r="E47">
        <v>184.62</v>
      </c>
      <c r="F47">
        <v>406.85</v>
      </c>
      <c r="G47">
        <v>92.65</v>
      </c>
      <c r="H47">
        <v>510</v>
      </c>
      <c r="I47">
        <v>178.65</v>
      </c>
      <c r="J47">
        <v>59.78</v>
      </c>
    </row>
    <row r="48" spans="1:10" x14ac:dyDescent="0.25">
      <c r="A48">
        <v>46</v>
      </c>
      <c r="B48">
        <v>170.11</v>
      </c>
      <c r="C48">
        <v>175.35</v>
      </c>
      <c r="D48">
        <v>380.51</v>
      </c>
      <c r="E48">
        <v>184.96</v>
      </c>
      <c r="F48">
        <v>403.95</v>
      </c>
      <c r="G48">
        <v>87.51</v>
      </c>
      <c r="H48">
        <v>506.94</v>
      </c>
      <c r="I48">
        <v>175.34</v>
      </c>
      <c r="J48">
        <v>59.54</v>
      </c>
    </row>
    <row r="49" spans="1:10" x14ac:dyDescent="0.25">
      <c r="A49">
        <v>47</v>
      </c>
      <c r="B49">
        <v>172.13</v>
      </c>
      <c r="C49">
        <v>171.96</v>
      </c>
      <c r="D49">
        <v>379.7</v>
      </c>
      <c r="E49">
        <v>185.03</v>
      </c>
      <c r="F49">
        <v>402.26</v>
      </c>
      <c r="G49">
        <v>85.75</v>
      </c>
      <c r="H49">
        <v>506.5</v>
      </c>
      <c r="I49">
        <v>177.77</v>
      </c>
      <c r="J49">
        <v>60.08</v>
      </c>
    </row>
    <row r="50" spans="1:10" x14ac:dyDescent="0.25">
      <c r="A50">
        <v>48</v>
      </c>
      <c r="B50">
        <v>172.61</v>
      </c>
      <c r="C50">
        <v>175.39</v>
      </c>
      <c r="D50">
        <v>381.68</v>
      </c>
      <c r="E50">
        <v>186.56</v>
      </c>
      <c r="F50">
        <v>412.96</v>
      </c>
      <c r="G50">
        <v>91.89</v>
      </c>
      <c r="H50">
        <v>511.95</v>
      </c>
      <c r="I50">
        <v>177.54</v>
      </c>
      <c r="J50">
        <v>60.82</v>
      </c>
    </row>
    <row r="51" spans="1:10" x14ac:dyDescent="0.25">
      <c r="A51">
        <v>49</v>
      </c>
      <c r="B51">
        <v>170.51</v>
      </c>
      <c r="C51">
        <v>176.56</v>
      </c>
      <c r="D51">
        <v>385.75</v>
      </c>
      <c r="E51">
        <v>188.07</v>
      </c>
      <c r="F51">
        <v>412.78</v>
      </c>
      <c r="G51">
        <v>90.87</v>
      </c>
      <c r="H51">
        <v>511.15</v>
      </c>
      <c r="I51">
        <v>169.48</v>
      </c>
      <c r="J51">
        <v>60.69</v>
      </c>
    </row>
    <row r="52" spans="1:10" x14ac:dyDescent="0.25">
      <c r="A52">
        <v>50</v>
      </c>
      <c r="B52">
        <v>172.38</v>
      </c>
      <c r="C52">
        <v>178.75</v>
      </c>
      <c r="D52">
        <v>382.11</v>
      </c>
      <c r="E52">
        <v>184.72</v>
      </c>
      <c r="F52">
        <v>422.84</v>
      </c>
      <c r="G52">
        <v>87.92</v>
      </c>
      <c r="H52">
        <v>510.14</v>
      </c>
      <c r="I52">
        <v>162.5</v>
      </c>
      <c r="J52">
        <v>60.64</v>
      </c>
    </row>
    <row r="53" spans="1:10" x14ac:dyDescent="0.25">
      <c r="A53">
        <v>51</v>
      </c>
      <c r="B53">
        <v>172</v>
      </c>
      <c r="C53">
        <v>174.42</v>
      </c>
      <c r="D53">
        <v>380.73</v>
      </c>
      <c r="E53">
        <v>187.01</v>
      </c>
      <c r="F53">
        <v>414.09</v>
      </c>
      <c r="G53">
        <v>87.82</v>
      </c>
      <c r="H53">
        <v>506.64</v>
      </c>
      <c r="I53">
        <v>163.57</v>
      </c>
      <c r="J53">
        <v>60.3</v>
      </c>
    </row>
    <row r="54" spans="1:10" x14ac:dyDescent="0.25">
      <c r="A54">
        <v>52</v>
      </c>
      <c r="B54">
        <v>173.09</v>
      </c>
      <c r="C54">
        <v>174.48</v>
      </c>
      <c r="D54">
        <v>377.94</v>
      </c>
      <c r="E54">
        <v>189.33</v>
      </c>
      <c r="F54">
        <v>414.99</v>
      </c>
      <c r="G54">
        <v>88.43</v>
      </c>
      <c r="H54">
        <v>509.65</v>
      </c>
      <c r="I54">
        <v>173.8</v>
      </c>
      <c r="J54">
        <v>60.48</v>
      </c>
    </row>
    <row r="55" spans="1:10" x14ac:dyDescent="0.25">
      <c r="A55">
        <v>53</v>
      </c>
      <c r="B55">
        <v>175.45</v>
      </c>
      <c r="C55">
        <v>175.9</v>
      </c>
      <c r="D55">
        <v>382.16</v>
      </c>
      <c r="E55">
        <v>190.44</v>
      </c>
      <c r="F55">
        <v>419.06</v>
      </c>
      <c r="G55">
        <v>89.38</v>
      </c>
      <c r="H55">
        <v>512.48</v>
      </c>
      <c r="I55">
        <v>171.32</v>
      </c>
      <c r="J55">
        <v>60.49</v>
      </c>
    </row>
    <row r="56" spans="1:10" x14ac:dyDescent="0.25">
      <c r="A56">
        <v>54</v>
      </c>
      <c r="B56">
        <v>178.03</v>
      </c>
      <c r="C56">
        <v>178.15</v>
      </c>
      <c r="D56">
        <v>389.84</v>
      </c>
      <c r="E56">
        <v>192.93</v>
      </c>
      <c r="F56">
        <v>422.85</v>
      </c>
      <c r="G56">
        <v>90.35</v>
      </c>
      <c r="H56">
        <v>517.22</v>
      </c>
      <c r="I56">
        <v>175.66</v>
      </c>
      <c r="J56">
        <v>60.87</v>
      </c>
    </row>
    <row r="57" spans="1:10" x14ac:dyDescent="0.25">
      <c r="A57">
        <v>55</v>
      </c>
      <c r="B57">
        <v>170.75</v>
      </c>
      <c r="C57">
        <v>178.15</v>
      </c>
      <c r="D57">
        <v>406.79</v>
      </c>
      <c r="E57">
        <v>195.62</v>
      </c>
      <c r="F57">
        <v>426.97</v>
      </c>
      <c r="G57">
        <v>91.41</v>
      </c>
      <c r="H57">
        <v>518.92999999999995</v>
      </c>
      <c r="I57">
        <v>172.82</v>
      </c>
      <c r="J57">
        <v>61.06</v>
      </c>
    </row>
    <row r="58" spans="1:10" x14ac:dyDescent="0.25">
      <c r="A58">
        <v>56</v>
      </c>
      <c r="B58">
        <v>171.66</v>
      </c>
      <c r="C58">
        <v>178.87</v>
      </c>
      <c r="D58">
        <v>400.01</v>
      </c>
      <c r="E58">
        <v>193.22</v>
      </c>
      <c r="F58">
        <v>426.34</v>
      </c>
      <c r="G58">
        <v>94.27</v>
      </c>
      <c r="H58">
        <v>517.95000000000005</v>
      </c>
      <c r="I58">
        <v>170.83</v>
      </c>
      <c r="J58">
        <v>60.49</v>
      </c>
    </row>
    <row r="59" spans="1:10" x14ac:dyDescent="0.25">
      <c r="A59">
        <v>57</v>
      </c>
      <c r="B59">
        <v>170.23</v>
      </c>
      <c r="C59">
        <v>179.71</v>
      </c>
      <c r="D59">
        <v>398.16</v>
      </c>
      <c r="E59">
        <v>191.45</v>
      </c>
      <c r="F59">
        <v>420.5</v>
      </c>
      <c r="G59">
        <v>94.98</v>
      </c>
      <c r="H59">
        <v>516.51</v>
      </c>
      <c r="I59">
        <v>172.63</v>
      </c>
      <c r="J59">
        <v>60.19</v>
      </c>
    </row>
    <row r="60" spans="1:10" x14ac:dyDescent="0.25">
      <c r="A60">
        <v>58</v>
      </c>
      <c r="B60">
        <v>169.1</v>
      </c>
      <c r="C60">
        <v>178.3</v>
      </c>
      <c r="D60">
        <v>399.38</v>
      </c>
      <c r="E60">
        <v>192.34</v>
      </c>
      <c r="F60">
        <v>419.29</v>
      </c>
      <c r="G60">
        <v>92.54</v>
      </c>
      <c r="H60">
        <v>515.55999999999995</v>
      </c>
      <c r="I60">
        <v>177.67</v>
      </c>
      <c r="J60">
        <v>60.13</v>
      </c>
    </row>
    <row r="61" spans="1:10" x14ac:dyDescent="0.25">
      <c r="A61">
        <v>59</v>
      </c>
      <c r="B61">
        <v>172.69</v>
      </c>
      <c r="C61">
        <v>179.83</v>
      </c>
      <c r="D61">
        <v>408.3</v>
      </c>
      <c r="E61">
        <v>196.07</v>
      </c>
      <c r="F61">
        <v>419.08</v>
      </c>
      <c r="G61">
        <v>90.23</v>
      </c>
      <c r="H61">
        <v>519.89</v>
      </c>
      <c r="I61">
        <v>179.83</v>
      </c>
      <c r="J61">
        <v>60.34</v>
      </c>
    </row>
    <row r="62" spans="1:10" x14ac:dyDescent="0.25">
      <c r="A62">
        <v>60</v>
      </c>
      <c r="B62">
        <v>170.86</v>
      </c>
      <c r="C62">
        <v>180.38</v>
      </c>
      <c r="D62">
        <v>410.7</v>
      </c>
      <c r="E62">
        <v>196.83</v>
      </c>
      <c r="F62">
        <v>418.37</v>
      </c>
      <c r="G62">
        <v>90.33</v>
      </c>
      <c r="H62">
        <v>519.79</v>
      </c>
      <c r="I62">
        <v>175.79</v>
      </c>
      <c r="J62">
        <v>59.79</v>
      </c>
    </row>
    <row r="63" spans="1:10" x14ac:dyDescent="0.25">
      <c r="A63">
        <v>61</v>
      </c>
      <c r="B63">
        <v>169.42</v>
      </c>
      <c r="C63">
        <v>180.97</v>
      </c>
      <c r="D63">
        <v>406.59</v>
      </c>
      <c r="E63">
        <v>195.5</v>
      </c>
      <c r="F63">
        <v>422.2</v>
      </c>
      <c r="G63">
        <v>90.34</v>
      </c>
      <c r="H63">
        <v>518.89</v>
      </c>
      <c r="I63">
        <v>175.22</v>
      </c>
      <c r="J63">
        <v>59.62</v>
      </c>
    </row>
    <row r="64" spans="1:10" x14ac:dyDescent="0.25">
      <c r="A64">
        <v>62</v>
      </c>
      <c r="B64">
        <v>168.23</v>
      </c>
      <c r="C64">
        <v>180.69</v>
      </c>
      <c r="D64">
        <v>403.29</v>
      </c>
      <c r="E64">
        <v>195.42</v>
      </c>
      <c r="F64">
        <v>419.09</v>
      </c>
      <c r="G64">
        <v>89.43</v>
      </c>
      <c r="H64">
        <v>515.59</v>
      </c>
      <c r="I64">
        <v>166.63</v>
      </c>
      <c r="J64">
        <v>58.79</v>
      </c>
    </row>
    <row r="65" spans="1:10" x14ac:dyDescent="0.25">
      <c r="A65">
        <v>63</v>
      </c>
      <c r="B65">
        <v>169.04</v>
      </c>
      <c r="C65">
        <v>182.41</v>
      </c>
      <c r="D65">
        <v>407.07</v>
      </c>
      <c r="E65">
        <v>194.87</v>
      </c>
      <c r="F65">
        <v>418.1</v>
      </c>
      <c r="G65">
        <v>88.94</v>
      </c>
      <c r="H65">
        <v>516.16</v>
      </c>
      <c r="I65">
        <v>168.38</v>
      </c>
      <c r="J65">
        <v>59.06</v>
      </c>
    </row>
    <row r="66" spans="1:10" x14ac:dyDescent="0.25">
      <c r="A66">
        <v>64</v>
      </c>
      <c r="B66">
        <v>168.21</v>
      </c>
      <c r="C66">
        <v>180</v>
      </c>
      <c r="D66">
        <v>399.45</v>
      </c>
      <c r="E66">
        <v>193.39</v>
      </c>
      <c r="F66">
        <v>415.55</v>
      </c>
      <c r="G66">
        <v>85.88</v>
      </c>
      <c r="H66">
        <v>509.86</v>
      </c>
      <c r="I66">
        <v>171.11</v>
      </c>
      <c r="J66">
        <v>59.13</v>
      </c>
    </row>
    <row r="67" spans="1:10" x14ac:dyDescent="0.25">
      <c r="A67">
        <v>65</v>
      </c>
      <c r="B67">
        <v>168.97</v>
      </c>
      <c r="C67">
        <v>185.07</v>
      </c>
      <c r="D67">
        <v>401.24</v>
      </c>
      <c r="E67">
        <v>195.17</v>
      </c>
      <c r="F67">
        <v>423.14</v>
      </c>
      <c r="G67">
        <v>87.99</v>
      </c>
      <c r="H67">
        <v>515.17999999999995</v>
      </c>
      <c r="I67">
        <v>164.9</v>
      </c>
      <c r="J67">
        <v>59.47</v>
      </c>
    </row>
    <row r="68" spans="1:10" x14ac:dyDescent="0.25">
      <c r="A68">
        <v>66</v>
      </c>
      <c r="B68">
        <v>167.84</v>
      </c>
      <c r="C68">
        <v>185.19</v>
      </c>
      <c r="D68">
        <v>403.67</v>
      </c>
      <c r="E68">
        <v>196.18</v>
      </c>
      <c r="F68">
        <v>422.22</v>
      </c>
      <c r="G68">
        <v>87.11</v>
      </c>
      <c r="H68">
        <v>515.47</v>
      </c>
      <c r="I68">
        <v>172.98</v>
      </c>
      <c r="J68">
        <v>59.41</v>
      </c>
    </row>
    <row r="69" spans="1:10" x14ac:dyDescent="0.25">
      <c r="A69">
        <v>67</v>
      </c>
      <c r="B69">
        <v>169.06</v>
      </c>
      <c r="C69">
        <v>185.67</v>
      </c>
      <c r="D69">
        <v>403.84</v>
      </c>
      <c r="E69">
        <v>194.87</v>
      </c>
      <c r="F69">
        <v>423.9</v>
      </c>
      <c r="G69">
        <v>85.33</v>
      </c>
      <c r="H69">
        <v>516.07000000000005</v>
      </c>
      <c r="I69">
        <v>176.88</v>
      </c>
      <c r="J69">
        <v>59.42</v>
      </c>
    </row>
    <row r="70" spans="1:10" x14ac:dyDescent="0.25">
      <c r="A70">
        <v>68</v>
      </c>
      <c r="B70">
        <v>167.18</v>
      </c>
      <c r="C70">
        <v>185.95</v>
      </c>
      <c r="D70">
        <v>394.05</v>
      </c>
      <c r="E70">
        <v>193.21</v>
      </c>
      <c r="F70">
        <v>420.9</v>
      </c>
      <c r="G70">
        <v>87.02</v>
      </c>
      <c r="H70">
        <v>510.9</v>
      </c>
      <c r="I70">
        <v>171.76</v>
      </c>
      <c r="J70">
        <v>60.24</v>
      </c>
    </row>
    <row r="71" spans="1:10" x14ac:dyDescent="0.25">
      <c r="A71">
        <v>69</v>
      </c>
      <c r="B71">
        <v>174.41</v>
      </c>
      <c r="C71">
        <v>189.05</v>
      </c>
      <c r="D71">
        <v>390.83</v>
      </c>
      <c r="E71">
        <v>193.17</v>
      </c>
      <c r="F71">
        <v>425.54</v>
      </c>
      <c r="G71">
        <v>90.59</v>
      </c>
      <c r="H71">
        <v>514.76</v>
      </c>
      <c r="I71">
        <v>174.6</v>
      </c>
      <c r="J71">
        <v>59.71</v>
      </c>
    </row>
    <row r="72" spans="1:10" x14ac:dyDescent="0.25">
      <c r="A72">
        <v>70</v>
      </c>
      <c r="B72">
        <v>175.91</v>
      </c>
      <c r="C72">
        <v>186.13</v>
      </c>
      <c r="D72">
        <v>382.97</v>
      </c>
      <c r="E72">
        <v>180.68</v>
      </c>
      <c r="F72">
        <v>419.54</v>
      </c>
      <c r="G72">
        <v>88.17</v>
      </c>
      <c r="H72">
        <v>507.65</v>
      </c>
      <c r="I72">
        <v>171.05</v>
      </c>
      <c r="J72">
        <v>59.76</v>
      </c>
    </row>
    <row r="73" spans="1:10" x14ac:dyDescent="0.25">
      <c r="A73">
        <v>71</v>
      </c>
      <c r="B73">
        <v>172.07</v>
      </c>
      <c r="C73">
        <v>183.62</v>
      </c>
      <c r="D73">
        <v>394.17</v>
      </c>
      <c r="E73">
        <v>180.77</v>
      </c>
      <c r="F73">
        <v>411.33</v>
      </c>
      <c r="G73">
        <v>85.98</v>
      </c>
      <c r="H73">
        <v>501.29</v>
      </c>
      <c r="I73">
        <v>161.47999999999999</v>
      </c>
      <c r="J73">
        <v>59.55</v>
      </c>
    </row>
    <row r="74" spans="1:10" x14ac:dyDescent="0.25">
      <c r="A74">
        <v>72</v>
      </c>
      <c r="B74">
        <v>168.77</v>
      </c>
      <c r="C74">
        <v>183.32</v>
      </c>
      <c r="D74">
        <v>390.22</v>
      </c>
      <c r="E74">
        <v>178.71</v>
      </c>
      <c r="F74">
        <v>412.26</v>
      </c>
      <c r="G74">
        <v>87.39</v>
      </c>
      <c r="H74">
        <v>500.38</v>
      </c>
      <c r="I74">
        <v>157.11000000000001</v>
      </c>
      <c r="J74">
        <v>59.46</v>
      </c>
    </row>
    <row r="75" spans="1:10" x14ac:dyDescent="0.25">
      <c r="A75">
        <v>73</v>
      </c>
      <c r="B75">
        <v>167.39</v>
      </c>
      <c r="C75">
        <v>181.28</v>
      </c>
      <c r="D75">
        <v>397.15</v>
      </c>
      <c r="E75">
        <v>178</v>
      </c>
      <c r="F75">
        <v>409.54</v>
      </c>
      <c r="G75">
        <v>84.02</v>
      </c>
      <c r="H75">
        <v>497.42</v>
      </c>
      <c r="I75">
        <v>155.44999999999999</v>
      </c>
      <c r="J75">
        <v>59.28</v>
      </c>
    </row>
    <row r="76" spans="1:10" x14ac:dyDescent="0.25">
      <c r="A76">
        <v>74</v>
      </c>
      <c r="B76">
        <v>166.44</v>
      </c>
      <c r="C76">
        <v>179.22</v>
      </c>
      <c r="D76">
        <v>396.37</v>
      </c>
      <c r="E76">
        <v>179.15</v>
      </c>
      <c r="F76">
        <v>402.01</v>
      </c>
      <c r="G76">
        <v>84.65</v>
      </c>
      <c r="H76">
        <v>496.39</v>
      </c>
      <c r="I76">
        <v>149.93</v>
      </c>
      <c r="J76">
        <v>58.89</v>
      </c>
    </row>
    <row r="77" spans="1:10" x14ac:dyDescent="0.25">
      <c r="A77">
        <v>75</v>
      </c>
      <c r="B77">
        <v>164.41</v>
      </c>
      <c r="C77">
        <v>174.63</v>
      </c>
      <c r="D77">
        <v>397.24</v>
      </c>
      <c r="E77">
        <v>183.65</v>
      </c>
      <c r="F77">
        <v>396.89</v>
      </c>
      <c r="G77">
        <v>76.180000000000007</v>
      </c>
      <c r="H77">
        <v>492.06</v>
      </c>
      <c r="I77">
        <v>147.05000000000001</v>
      </c>
      <c r="J77">
        <v>59.16</v>
      </c>
    </row>
    <row r="78" spans="1:10" x14ac:dyDescent="0.25">
      <c r="A78">
        <v>76</v>
      </c>
      <c r="B78">
        <v>165.24</v>
      </c>
      <c r="C78">
        <v>177.23</v>
      </c>
      <c r="D78">
        <v>410.37</v>
      </c>
      <c r="E78">
        <v>187.22</v>
      </c>
      <c r="F78">
        <v>398.72</v>
      </c>
      <c r="G78">
        <v>79.5</v>
      </c>
      <c r="H78">
        <v>496.59</v>
      </c>
      <c r="I78">
        <v>142.05000000000001</v>
      </c>
      <c r="J78">
        <v>59.76</v>
      </c>
    </row>
    <row r="79" spans="1:10" x14ac:dyDescent="0.25">
      <c r="A79">
        <v>77</v>
      </c>
      <c r="B79">
        <v>166.3</v>
      </c>
      <c r="C79">
        <v>179.54</v>
      </c>
      <c r="D79">
        <v>416.91</v>
      </c>
      <c r="E79">
        <v>189.92</v>
      </c>
      <c r="F79">
        <v>405.29</v>
      </c>
      <c r="G79">
        <v>82.4</v>
      </c>
      <c r="H79">
        <v>502.48</v>
      </c>
      <c r="I79">
        <v>144.68</v>
      </c>
      <c r="J79">
        <v>58.72</v>
      </c>
    </row>
    <row r="80" spans="1:10" x14ac:dyDescent="0.25">
      <c r="A80">
        <v>78</v>
      </c>
      <c r="B80">
        <v>168.41</v>
      </c>
      <c r="C80">
        <v>176.59</v>
      </c>
      <c r="D80">
        <v>415.96</v>
      </c>
      <c r="E80">
        <v>190.85</v>
      </c>
      <c r="F80">
        <v>406.77</v>
      </c>
      <c r="G80">
        <v>79.66</v>
      </c>
      <c r="H80">
        <v>502.24</v>
      </c>
      <c r="I80">
        <v>162.13</v>
      </c>
      <c r="J80">
        <v>59.49</v>
      </c>
    </row>
    <row r="81" spans="1:10" x14ac:dyDescent="0.25">
      <c r="A81">
        <v>79</v>
      </c>
      <c r="B81">
        <v>169.28</v>
      </c>
      <c r="C81">
        <v>173.67</v>
      </c>
      <c r="D81">
        <v>413.02</v>
      </c>
      <c r="E81">
        <v>191.13</v>
      </c>
      <c r="F81">
        <v>396.81</v>
      </c>
      <c r="G81">
        <v>82.61</v>
      </c>
      <c r="H81">
        <v>500.34</v>
      </c>
      <c r="I81">
        <v>170.18</v>
      </c>
      <c r="J81">
        <v>59.83</v>
      </c>
    </row>
    <row r="82" spans="1:10" x14ac:dyDescent="0.25">
      <c r="A82">
        <v>80</v>
      </c>
      <c r="B82">
        <v>168.69</v>
      </c>
      <c r="C82">
        <v>179.62</v>
      </c>
      <c r="D82">
        <v>420.42</v>
      </c>
      <c r="E82">
        <v>191.25</v>
      </c>
      <c r="F82">
        <v>404.05</v>
      </c>
      <c r="G82">
        <v>87.71</v>
      </c>
      <c r="H82">
        <v>505.08</v>
      </c>
      <c r="I82">
        <v>168.29</v>
      </c>
      <c r="J82">
        <v>59.78</v>
      </c>
    </row>
    <row r="83" spans="1:10" x14ac:dyDescent="0.25">
      <c r="A83">
        <v>81</v>
      </c>
      <c r="B83">
        <v>172.87</v>
      </c>
      <c r="C83">
        <v>180.96</v>
      </c>
      <c r="D83">
        <v>423.6</v>
      </c>
      <c r="E83">
        <v>191.04</v>
      </c>
      <c r="F83">
        <v>400</v>
      </c>
      <c r="G83">
        <v>87.74</v>
      </c>
      <c r="H83">
        <v>506.87</v>
      </c>
      <c r="I83">
        <v>194.05</v>
      </c>
      <c r="J83">
        <v>59.86</v>
      </c>
    </row>
    <row r="84" spans="1:10" x14ac:dyDescent="0.25">
      <c r="A84">
        <v>82</v>
      </c>
      <c r="B84">
        <v>169.72</v>
      </c>
      <c r="C84">
        <v>175</v>
      </c>
      <c r="D84">
        <v>419.57</v>
      </c>
      <c r="E84">
        <v>189.52</v>
      </c>
      <c r="F84">
        <v>387.15</v>
      </c>
      <c r="G84">
        <v>86.38</v>
      </c>
      <c r="H84">
        <v>498.84</v>
      </c>
      <c r="I84">
        <v>183.28</v>
      </c>
      <c r="J84">
        <v>58.98</v>
      </c>
    </row>
    <row r="85" spans="1:10" x14ac:dyDescent="0.25">
      <c r="A85">
        <v>83</v>
      </c>
      <c r="B85">
        <v>168.69</v>
      </c>
      <c r="C85">
        <v>179</v>
      </c>
      <c r="D85">
        <v>419.81</v>
      </c>
      <c r="E85">
        <v>189.64</v>
      </c>
      <c r="F85">
        <v>392.73</v>
      </c>
      <c r="G85">
        <v>83.02</v>
      </c>
      <c r="H85">
        <v>497.22</v>
      </c>
      <c r="I85">
        <v>179.99</v>
      </c>
      <c r="J85">
        <v>58.48</v>
      </c>
    </row>
    <row r="86" spans="1:10" x14ac:dyDescent="0.25">
      <c r="A86">
        <v>84</v>
      </c>
      <c r="B86">
        <v>172.41</v>
      </c>
      <c r="C86">
        <v>184.72</v>
      </c>
      <c r="D86">
        <v>425.33</v>
      </c>
      <c r="E86">
        <v>189.44</v>
      </c>
      <c r="F86">
        <v>395.62</v>
      </c>
      <c r="G86">
        <v>85.8</v>
      </c>
      <c r="H86">
        <v>501.87</v>
      </c>
      <c r="I86">
        <v>180.01</v>
      </c>
      <c r="J86">
        <v>59.34</v>
      </c>
    </row>
    <row r="87" spans="1:10" x14ac:dyDescent="0.25">
      <c r="A87">
        <v>85</v>
      </c>
      <c r="B87">
        <v>182.72</v>
      </c>
      <c r="C87">
        <v>186.21</v>
      </c>
      <c r="D87">
        <v>430.85</v>
      </c>
      <c r="E87">
        <v>188.31</v>
      </c>
      <c r="F87">
        <v>404.39</v>
      </c>
      <c r="G87">
        <v>88.77</v>
      </c>
      <c r="H87">
        <v>508.09</v>
      </c>
      <c r="I87">
        <v>181.19</v>
      </c>
      <c r="J87">
        <v>59.45</v>
      </c>
    </row>
    <row r="88" spans="1:10" x14ac:dyDescent="0.25">
      <c r="A88">
        <v>86</v>
      </c>
      <c r="B88">
        <v>181.05</v>
      </c>
      <c r="C88">
        <v>188.7</v>
      </c>
      <c r="D88">
        <v>436.25</v>
      </c>
      <c r="E88">
        <v>189.78</v>
      </c>
      <c r="F88">
        <v>411.23</v>
      </c>
      <c r="G88">
        <v>92.12</v>
      </c>
      <c r="H88">
        <v>513.33000000000004</v>
      </c>
      <c r="I88">
        <v>184.76</v>
      </c>
      <c r="J88">
        <v>59.49</v>
      </c>
    </row>
    <row r="89" spans="1:10" x14ac:dyDescent="0.25">
      <c r="A89">
        <v>87</v>
      </c>
      <c r="B89">
        <v>181.74</v>
      </c>
      <c r="C89">
        <v>188.76</v>
      </c>
      <c r="D89">
        <v>436.37</v>
      </c>
      <c r="E89">
        <v>189.53</v>
      </c>
      <c r="F89">
        <v>407.05</v>
      </c>
      <c r="G89">
        <v>90.53</v>
      </c>
      <c r="H89">
        <v>513.9</v>
      </c>
      <c r="I89">
        <v>177.81</v>
      </c>
      <c r="J89">
        <v>60.24</v>
      </c>
    </row>
    <row r="90" spans="1:10" x14ac:dyDescent="0.25">
      <c r="A90">
        <v>88</v>
      </c>
      <c r="B90">
        <v>182.08</v>
      </c>
      <c r="C90">
        <v>188</v>
      </c>
      <c r="D90">
        <v>439.47</v>
      </c>
      <c r="E90">
        <v>193.39</v>
      </c>
      <c r="F90">
        <v>408.25</v>
      </c>
      <c r="G90">
        <v>90.39</v>
      </c>
      <c r="H90">
        <v>513.95000000000005</v>
      </c>
      <c r="I90">
        <v>174.72</v>
      </c>
      <c r="J90">
        <v>59.92</v>
      </c>
    </row>
    <row r="91" spans="1:10" x14ac:dyDescent="0.25">
      <c r="A91">
        <v>89</v>
      </c>
      <c r="B91">
        <v>183.9</v>
      </c>
      <c r="C91">
        <v>189.5</v>
      </c>
      <c r="D91">
        <v>447.94</v>
      </c>
      <c r="E91">
        <v>195.22</v>
      </c>
      <c r="F91">
        <v>410.02</v>
      </c>
      <c r="G91">
        <v>88.73</v>
      </c>
      <c r="H91">
        <v>516.91</v>
      </c>
      <c r="I91">
        <v>171.97</v>
      </c>
      <c r="J91">
        <v>60.27</v>
      </c>
    </row>
    <row r="92" spans="1:10" x14ac:dyDescent="0.25">
      <c r="A92">
        <v>90</v>
      </c>
      <c r="B92">
        <v>182.64</v>
      </c>
      <c r="C92">
        <v>187.48</v>
      </c>
      <c r="D92">
        <v>447.12</v>
      </c>
      <c r="E92">
        <v>196.47</v>
      </c>
      <c r="F92">
        <v>412.42</v>
      </c>
      <c r="G92">
        <v>89.86</v>
      </c>
      <c r="H92">
        <v>517.58000000000004</v>
      </c>
      <c r="I92">
        <v>168.47</v>
      </c>
      <c r="J92">
        <v>60.31</v>
      </c>
    </row>
    <row r="93" spans="1:10" x14ac:dyDescent="0.25">
      <c r="A93">
        <v>91</v>
      </c>
      <c r="B93">
        <v>185.86</v>
      </c>
      <c r="C93">
        <v>186.57</v>
      </c>
      <c r="D93">
        <v>445.97</v>
      </c>
      <c r="E93">
        <v>196.43</v>
      </c>
      <c r="F93">
        <v>411.41</v>
      </c>
      <c r="G93">
        <v>90.38</v>
      </c>
      <c r="H93">
        <v>517.65</v>
      </c>
      <c r="I93">
        <v>171.89</v>
      </c>
      <c r="J93">
        <v>60.24</v>
      </c>
    </row>
    <row r="94" spans="1:10" x14ac:dyDescent="0.25">
      <c r="A94">
        <v>92</v>
      </c>
      <c r="B94">
        <v>187.01</v>
      </c>
      <c r="C94">
        <v>187.07</v>
      </c>
      <c r="D94">
        <v>450.8</v>
      </c>
      <c r="E94">
        <v>199.18</v>
      </c>
      <c r="F94">
        <v>414.23</v>
      </c>
      <c r="G94">
        <v>91.33</v>
      </c>
      <c r="H94">
        <v>520.02</v>
      </c>
      <c r="I94">
        <v>177.55</v>
      </c>
      <c r="J94">
        <v>59.69</v>
      </c>
    </row>
    <row r="95" spans="1:10" x14ac:dyDescent="0.25">
      <c r="A95">
        <v>93</v>
      </c>
      <c r="B95">
        <v>189.29</v>
      </c>
      <c r="C95">
        <v>185.99</v>
      </c>
      <c r="D95">
        <v>458.29</v>
      </c>
      <c r="E95">
        <v>199.77</v>
      </c>
      <c r="F95">
        <v>421.48</v>
      </c>
      <c r="G95">
        <v>94.61</v>
      </c>
      <c r="H95">
        <v>526.46</v>
      </c>
      <c r="I95">
        <v>173.99</v>
      </c>
      <c r="J95">
        <v>59.66</v>
      </c>
    </row>
    <row r="96" spans="1:10" x14ac:dyDescent="0.25">
      <c r="A96">
        <v>94</v>
      </c>
      <c r="B96">
        <v>189.41</v>
      </c>
      <c r="C96">
        <v>183.63</v>
      </c>
      <c r="D96">
        <v>456.75</v>
      </c>
      <c r="E96">
        <v>200.13</v>
      </c>
      <c r="F96">
        <v>419.39</v>
      </c>
      <c r="G96">
        <v>94.34</v>
      </c>
      <c r="H96">
        <v>525.38</v>
      </c>
      <c r="I96">
        <v>174.84</v>
      </c>
      <c r="J96">
        <v>63.83</v>
      </c>
    </row>
    <row r="97" spans="1:10" x14ac:dyDescent="0.25">
      <c r="A97">
        <v>95</v>
      </c>
      <c r="B97">
        <v>189.44</v>
      </c>
      <c r="C97">
        <v>184.7</v>
      </c>
      <c r="D97">
        <v>459.89</v>
      </c>
      <c r="E97">
        <v>202.42</v>
      </c>
      <c r="F97">
        <v>418.62</v>
      </c>
      <c r="G97">
        <v>92.46</v>
      </c>
      <c r="H97">
        <v>526.13</v>
      </c>
      <c r="I97">
        <v>177.46</v>
      </c>
      <c r="J97">
        <v>64.47</v>
      </c>
    </row>
    <row r="98" spans="1:10" x14ac:dyDescent="0.25">
      <c r="A98">
        <v>96</v>
      </c>
      <c r="B98">
        <v>190.61</v>
      </c>
      <c r="C98">
        <v>183.54</v>
      </c>
      <c r="D98">
        <v>455.19</v>
      </c>
      <c r="E98">
        <v>193.32</v>
      </c>
      <c r="F98">
        <v>423.73</v>
      </c>
      <c r="G98">
        <v>94.76</v>
      </c>
      <c r="H98">
        <v>526.74</v>
      </c>
      <c r="I98">
        <v>174.95</v>
      </c>
      <c r="J98">
        <v>64</v>
      </c>
    </row>
    <row r="99" spans="1:10" x14ac:dyDescent="0.25">
      <c r="A99">
        <v>97</v>
      </c>
      <c r="B99">
        <v>191.92</v>
      </c>
      <c r="C99">
        <v>183.15</v>
      </c>
      <c r="D99">
        <v>462.54</v>
      </c>
      <c r="E99">
        <v>197.21</v>
      </c>
      <c r="F99">
        <v>427.41</v>
      </c>
      <c r="G99">
        <v>95.36</v>
      </c>
      <c r="H99">
        <v>528.03</v>
      </c>
      <c r="I99">
        <v>186.6</v>
      </c>
      <c r="J99">
        <v>64.97</v>
      </c>
    </row>
    <row r="100" spans="1:10" x14ac:dyDescent="0.25">
      <c r="A100">
        <v>98</v>
      </c>
      <c r="B100">
        <v>190.47</v>
      </c>
      <c r="C100">
        <v>183.13</v>
      </c>
      <c r="D100">
        <v>454.64</v>
      </c>
      <c r="E100">
        <v>196.02</v>
      </c>
      <c r="F100">
        <v>428.89</v>
      </c>
      <c r="G100">
        <v>94.93</v>
      </c>
      <c r="H100">
        <v>526.51</v>
      </c>
      <c r="I100">
        <v>180.11</v>
      </c>
      <c r="J100">
        <v>65.06</v>
      </c>
    </row>
    <row r="101" spans="1:10" x14ac:dyDescent="0.25">
      <c r="A101">
        <v>99</v>
      </c>
      <c r="B101">
        <v>186.46</v>
      </c>
      <c r="C101">
        <v>181.05</v>
      </c>
      <c r="D101">
        <v>450.48</v>
      </c>
      <c r="E101">
        <v>194.64</v>
      </c>
      <c r="F101">
        <v>425.38</v>
      </c>
      <c r="G101">
        <v>103.77</v>
      </c>
      <c r="H101">
        <v>522.66999999999996</v>
      </c>
      <c r="I101">
        <v>173.74</v>
      </c>
      <c r="J101">
        <v>64.66</v>
      </c>
    </row>
    <row r="102" spans="1:10" x14ac:dyDescent="0.25">
      <c r="A102">
        <v>100</v>
      </c>
      <c r="B102">
        <v>189.55</v>
      </c>
      <c r="C102">
        <v>180.75</v>
      </c>
      <c r="D102">
        <v>453.46</v>
      </c>
      <c r="E102">
        <v>198.39</v>
      </c>
      <c r="F102">
        <v>428.53</v>
      </c>
      <c r="G102">
        <v>106.44</v>
      </c>
      <c r="H102">
        <v>526.12</v>
      </c>
      <c r="I102">
        <v>179.24</v>
      </c>
      <c r="J102">
        <v>65.19</v>
      </c>
    </row>
    <row r="103" spans="1:10" x14ac:dyDescent="0.25">
      <c r="A103">
        <v>101</v>
      </c>
      <c r="B103">
        <v>189.56</v>
      </c>
      <c r="C103">
        <v>182.15</v>
      </c>
      <c r="D103">
        <v>452.12</v>
      </c>
      <c r="E103">
        <v>197.19</v>
      </c>
      <c r="F103">
        <v>428.69</v>
      </c>
      <c r="G103">
        <v>113.87</v>
      </c>
      <c r="H103">
        <v>526.49</v>
      </c>
      <c r="I103">
        <v>176.75</v>
      </c>
      <c r="J103">
        <v>64.86</v>
      </c>
    </row>
    <row r="104" spans="1:10" x14ac:dyDescent="0.25">
      <c r="A104">
        <v>102</v>
      </c>
      <c r="B104">
        <v>189.86</v>
      </c>
      <c r="C104">
        <v>182.02</v>
      </c>
      <c r="D104">
        <v>449.52</v>
      </c>
      <c r="E104">
        <v>195.82</v>
      </c>
      <c r="F104">
        <v>427.54</v>
      </c>
      <c r="G104">
        <v>114.8</v>
      </c>
      <c r="H104">
        <v>522.80999999999995</v>
      </c>
      <c r="I104">
        <v>176.19</v>
      </c>
      <c r="J104">
        <v>64.739999999999995</v>
      </c>
    </row>
    <row r="105" spans="1:10" x14ac:dyDescent="0.25">
      <c r="A105">
        <v>103</v>
      </c>
      <c r="B105">
        <v>190.86</v>
      </c>
      <c r="C105">
        <v>179.32</v>
      </c>
      <c r="D105">
        <v>445.38</v>
      </c>
      <c r="E105">
        <v>197.02</v>
      </c>
      <c r="F105">
        <v>413.1</v>
      </c>
      <c r="G105">
        <v>110.47</v>
      </c>
      <c r="H105">
        <v>519.34</v>
      </c>
      <c r="I105">
        <v>178.79</v>
      </c>
      <c r="J105">
        <v>64.709999999999994</v>
      </c>
    </row>
    <row r="106" spans="1:10" x14ac:dyDescent="0.25">
      <c r="A106">
        <v>104</v>
      </c>
      <c r="B106">
        <v>191.82</v>
      </c>
      <c r="C106">
        <v>176.44</v>
      </c>
      <c r="D106">
        <v>451.6</v>
      </c>
      <c r="E106">
        <v>200.29</v>
      </c>
      <c r="F106">
        <v>413.56</v>
      </c>
      <c r="G106">
        <v>109.61</v>
      </c>
      <c r="H106">
        <v>524.07000000000005</v>
      </c>
      <c r="I106">
        <v>178.08</v>
      </c>
      <c r="J106">
        <v>65.569999999999993</v>
      </c>
    </row>
    <row r="107" spans="1:10" x14ac:dyDescent="0.25">
      <c r="A107">
        <v>105</v>
      </c>
      <c r="B107">
        <v>193.59</v>
      </c>
      <c r="C107">
        <v>178.34</v>
      </c>
      <c r="D107">
        <v>450.07</v>
      </c>
      <c r="E107">
        <v>199.49</v>
      </c>
      <c r="F107">
        <v>411.95</v>
      </c>
      <c r="G107">
        <v>114.97</v>
      </c>
      <c r="H107">
        <v>524.49</v>
      </c>
      <c r="I107">
        <v>176.29</v>
      </c>
      <c r="J107">
        <v>65.63</v>
      </c>
    </row>
    <row r="108" spans="1:10" x14ac:dyDescent="0.25">
      <c r="A108">
        <v>106</v>
      </c>
      <c r="B108">
        <v>193.91</v>
      </c>
      <c r="C108">
        <v>179.34</v>
      </c>
      <c r="D108">
        <v>450.39</v>
      </c>
      <c r="E108">
        <v>196.86</v>
      </c>
      <c r="F108">
        <v>414.49</v>
      </c>
      <c r="G108">
        <v>116.41</v>
      </c>
      <c r="H108">
        <v>525.08000000000004</v>
      </c>
      <c r="I108">
        <v>174.77</v>
      </c>
      <c r="J108">
        <v>66.41</v>
      </c>
    </row>
    <row r="109" spans="1:10" x14ac:dyDescent="0.25">
      <c r="A109">
        <v>107</v>
      </c>
      <c r="B109">
        <v>195.43</v>
      </c>
      <c r="C109">
        <v>181.28</v>
      </c>
      <c r="D109">
        <v>456.7</v>
      </c>
      <c r="E109">
        <v>194.98</v>
      </c>
      <c r="F109">
        <v>422.4</v>
      </c>
      <c r="G109">
        <v>122.41</v>
      </c>
      <c r="H109">
        <v>531.32000000000005</v>
      </c>
      <c r="I109">
        <v>175</v>
      </c>
      <c r="J109">
        <v>66.900000000000006</v>
      </c>
    </row>
    <row r="110" spans="1:10" x14ac:dyDescent="0.25">
      <c r="A110">
        <v>108</v>
      </c>
      <c r="B110">
        <v>194.04</v>
      </c>
      <c r="C110">
        <v>185</v>
      </c>
      <c r="D110">
        <v>453.16</v>
      </c>
      <c r="E110">
        <v>194.63</v>
      </c>
      <c r="F110">
        <v>422.91</v>
      </c>
      <c r="G110">
        <v>120.97</v>
      </c>
      <c r="H110">
        <v>531.30999999999995</v>
      </c>
      <c r="I110">
        <v>177.94</v>
      </c>
      <c r="J110">
        <v>66.959999999999994</v>
      </c>
    </row>
    <row r="111" spans="1:10" x14ac:dyDescent="0.25">
      <c r="A111">
        <v>109</v>
      </c>
      <c r="B111">
        <v>196.45</v>
      </c>
      <c r="C111">
        <v>184.3</v>
      </c>
      <c r="D111">
        <v>450.01</v>
      </c>
      <c r="E111">
        <v>197.64</v>
      </c>
      <c r="F111">
        <v>422.24</v>
      </c>
      <c r="G111">
        <v>120.86</v>
      </c>
      <c r="H111">
        <v>530.66999999999996</v>
      </c>
      <c r="I111">
        <v>177.48</v>
      </c>
      <c r="J111">
        <v>65.69</v>
      </c>
    </row>
    <row r="112" spans="1:10" x14ac:dyDescent="0.25">
      <c r="A112">
        <v>110</v>
      </c>
      <c r="B112">
        <v>192.68</v>
      </c>
      <c r="C112">
        <v>187.06</v>
      </c>
      <c r="D112">
        <v>448.66</v>
      </c>
      <c r="E112">
        <v>197.3</v>
      </c>
      <c r="F112">
        <v>426.25</v>
      </c>
      <c r="G112">
        <v>121.76</v>
      </c>
      <c r="H112">
        <v>532.30999999999995</v>
      </c>
      <c r="I112">
        <v>173.79</v>
      </c>
      <c r="J112">
        <v>66.77</v>
      </c>
    </row>
    <row r="113" spans="1:10" x14ac:dyDescent="0.25">
      <c r="A113">
        <v>111</v>
      </c>
      <c r="B113">
        <v>206.68</v>
      </c>
      <c r="C113">
        <v>187.23</v>
      </c>
      <c r="D113">
        <v>439.48</v>
      </c>
      <c r="E113">
        <v>192.11</v>
      </c>
      <c r="F113">
        <v>431.04</v>
      </c>
      <c r="G113">
        <v>120.89</v>
      </c>
      <c r="H113">
        <v>533.59</v>
      </c>
      <c r="I113">
        <v>170.66</v>
      </c>
      <c r="J113">
        <v>66.540000000000006</v>
      </c>
    </row>
    <row r="114" spans="1:10" x14ac:dyDescent="0.25">
      <c r="A114">
        <v>112</v>
      </c>
      <c r="B114">
        <v>212.59</v>
      </c>
      <c r="C114">
        <v>186.89</v>
      </c>
      <c r="D114">
        <v>443.86</v>
      </c>
      <c r="E114">
        <v>189.31</v>
      </c>
      <c r="F114">
        <v>439.39</v>
      </c>
      <c r="G114">
        <v>125.18</v>
      </c>
      <c r="H114">
        <v>537.97</v>
      </c>
      <c r="I114">
        <v>177.29</v>
      </c>
      <c r="J114">
        <v>66.12</v>
      </c>
    </row>
    <row r="115" spans="1:10" x14ac:dyDescent="0.25">
      <c r="A115">
        <v>113</v>
      </c>
      <c r="B115">
        <v>213.76</v>
      </c>
      <c r="C115">
        <v>183.83</v>
      </c>
      <c r="D115">
        <v>441.54</v>
      </c>
      <c r="E115">
        <v>191.42</v>
      </c>
      <c r="F115">
        <v>439.9</v>
      </c>
      <c r="G115">
        <v>129.59</v>
      </c>
      <c r="H115">
        <v>539.04999999999995</v>
      </c>
      <c r="I115">
        <v>182.47</v>
      </c>
      <c r="J115">
        <v>66.510000000000005</v>
      </c>
    </row>
    <row r="116" spans="1:10" x14ac:dyDescent="0.25">
      <c r="A116">
        <v>114</v>
      </c>
      <c r="B116">
        <v>212.01</v>
      </c>
      <c r="C116">
        <v>183.66</v>
      </c>
      <c r="D116">
        <v>441.65</v>
      </c>
      <c r="E116">
        <v>191.54</v>
      </c>
      <c r="F116">
        <v>440.89</v>
      </c>
      <c r="G116">
        <v>131.86000000000001</v>
      </c>
      <c r="H116">
        <v>539.38</v>
      </c>
      <c r="I116">
        <v>178.01</v>
      </c>
      <c r="J116">
        <v>66.83</v>
      </c>
    </row>
    <row r="117" spans="1:10" x14ac:dyDescent="0.25">
      <c r="A117">
        <v>115</v>
      </c>
      <c r="B117">
        <v>216.18</v>
      </c>
      <c r="C117">
        <v>184.06</v>
      </c>
      <c r="D117">
        <v>445.33</v>
      </c>
      <c r="E117">
        <v>192.72</v>
      </c>
      <c r="F117">
        <v>446.67</v>
      </c>
      <c r="G117">
        <v>130.96</v>
      </c>
      <c r="H117">
        <v>543.66999999999996</v>
      </c>
      <c r="I117">
        <v>187.44</v>
      </c>
      <c r="J117">
        <v>67.23</v>
      </c>
    </row>
    <row r="118" spans="1:10" x14ac:dyDescent="0.25">
      <c r="A118">
        <v>116</v>
      </c>
      <c r="B118">
        <v>213.81</v>
      </c>
      <c r="C118">
        <v>182.81</v>
      </c>
      <c r="D118">
        <v>452.5</v>
      </c>
      <c r="E118">
        <v>194.72</v>
      </c>
      <c r="F118">
        <v>444.65</v>
      </c>
      <c r="G118">
        <v>135.56</v>
      </c>
      <c r="H118">
        <v>545.04999999999995</v>
      </c>
      <c r="I118">
        <v>184.86</v>
      </c>
      <c r="J118">
        <v>67.41</v>
      </c>
    </row>
    <row r="119" spans="1:10" x14ac:dyDescent="0.25">
      <c r="A119">
        <v>117</v>
      </c>
      <c r="B119">
        <v>209.21</v>
      </c>
      <c r="C119">
        <v>186.1</v>
      </c>
      <c r="D119">
        <v>453.11</v>
      </c>
      <c r="E119">
        <v>196.37</v>
      </c>
      <c r="F119">
        <v>444.01</v>
      </c>
      <c r="G119">
        <v>130.76</v>
      </c>
      <c r="H119">
        <v>543.57000000000005</v>
      </c>
      <c r="I119">
        <v>181.57</v>
      </c>
      <c r="J119">
        <v>67.819999999999993</v>
      </c>
    </row>
    <row r="120" spans="1:10" x14ac:dyDescent="0.25">
      <c r="A120">
        <v>118</v>
      </c>
      <c r="B120">
        <v>207.02</v>
      </c>
      <c r="C120">
        <v>189.08</v>
      </c>
      <c r="D120">
        <v>445.33</v>
      </c>
      <c r="E120">
        <v>194.03</v>
      </c>
      <c r="F120">
        <v>448.07</v>
      </c>
      <c r="G120">
        <v>126.55</v>
      </c>
      <c r="H120">
        <v>542.85</v>
      </c>
      <c r="I120">
        <v>183.01</v>
      </c>
      <c r="J120">
        <v>67.72</v>
      </c>
    </row>
    <row r="121" spans="1:10" x14ac:dyDescent="0.25">
      <c r="A121">
        <v>119</v>
      </c>
      <c r="B121">
        <v>207.67</v>
      </c>
      <c r="C121">
        <v>185.57</v>
      </c>
      <c r="D121">
        <v>457.11</v>
      </c>
      <c r="E121">
        <v>196.58</v>
      </c>
      <c r="F121">
        <v>445.97</v>
      </c>
      <c r="G121">
        <v>118.09</v>
      </c>
      <c r="H121">
        <v>541.08000000000004</v>
      </c>
      <c r="I121">
        <v>182.58</v>
      </c>
      <c r="J121">
        <v>68.7</v>
      </c>
    </row>
    <row r="122" spans="1:10" x14ac:dyDescent="0.25">
      <c r="A122">
        <v>120</v>
      </c>
      <c r="B122">
        <v>208.6</v>
      </c>
      <c r="C122">
        <v>186.34</v>
      </c>
      <c r="D122">
        <v>452.45</v>
      </c>
      <c r="E122">
        <v>195.78</v>
      </c>
      <c r="F122">
        <v>449.24</v>
      </c>
      <c r="G122">
        <v>126.07</v>
      </c>
      <c r="H122">
        <v>543.16</v>
      </c>
      <c r="I122">
        <v>187.35</v>
      </c>
      <c r="J122">
        <v>67.23</v>
      </c>
    </row>
    <row r="123" spans="1:10" x14ac:dyDescent="0.25">
      <c r="A123">
        <v>121</v>
      </c>
      <c r="B123">
        <v>212.77</v>
      </c>
      <c r="C123">
        <v>193.61</v>
      </c>
      <c r="D123">
        <v>450.95</v>
      </c>
      <c r="E123">
        <v>195.15</v>
      </c>
      <c r="F123">
        <v>450.44</v>
      </c>
      <c r="G123">
        <v>126.38</v>
      </c>
      <c r="H123">
        <v>543.84</v>
      </c>
      <c r="I123">
        <v>196.37</v>
      </c>
      <c r="J123">
        <v>68.099999999999994</v>
      </c>
    </row>
    <row r="124" spans="1:10" x14ac:dyDescent="0.25">
      <c r="A124">
        <v>122</v>
      </c>
      <c r="B124">
        <v>213.62</v>
      </c>
      <c r="C124">
        <v>197.85</v>
      </c>
      <c r="D124">
        <v>441.15</v>
      </c>
      <c r="E124">
        <v>196.87</v>
      </c>
      <c r="F124">
        <v>451.13</v>
      </c>
      <c r="G124">
        <v>123.97</v>
      </c>
      <c r="H124">
        <v>544.70000000000005</v>
      </c>
      <c r="I124">
        <v>197.42</v>
      </c>
      <c r="J124">
        <v>67.69</v>
      </c>
    </row>
    <row r="125" spans="1:10" x14ac:dyDescent="0.25">
      <c r="A125">
        <v>123</v>
      </c>
      <c r="B125">
        <v>210.15</v>
      </c>
      <c r="C125">
        <v>193.25</v>
      </c>
      <c r="D125">
        <v>447.44</v>
      </c>
      <c r="E125">
        <v>199.92</v>
      </c>
      <c r="F125">
        <v>445.25</v>
      </c>
      <c r="G125">
        <v>123.52</v>
      </c>
      <c r="H125">
        <v>542.55999999999995</v>
      </c>
      <c r="I125">
        <v>197.88</v>
      </c>
      <c r="J125">
        <v>67.52</v>
      </c>
    </row>
    <row r="126" spans="1:10" x14ac:dyDescent="0.25">
      <c r="A126">
        <v>124</v>
      </c>
      <c r="B126">
        <v>216.26</v>
      </c>
      <c r="C126">
        <v>197.2</v>
      </c>
      <c r="D126">
        <v>458.66</v>
      </c>
      <c r="E126">
        <v>203.07</v>
      </c>
      <c r="F126">
        <v>455</v>
      </c>
      <c r="G126">
        <v>124.28</v>
      </c>
      <c r="H126">
        <v>543.66999999999996</v>
      </c>
      <c r="I126">
        <v>209.86</v>
      </c>
      <c r="J126">
        <v>67.290000000000006</v>
      </c>
    </row>
    <row r="127" spans="1:10" x14ac:dyDescent="0.25">
      <c r="A127">
        <v>125</v>
      </c>
      <c r="B127">
        <v>219.77</v>
      </c>
      <c r="C127">
        <v>200</v>
      </c>
      <c r="D127">
        <v>460.59</v>
      </c>
      <c r="E127">
        <v>206.41</v>
      </c>
      <c r="F127">
        <v>457.54</v>
      </c>
      <c r="G127">
        <v>122.65</v>
      </c>
      <c r="H127">
        <v>547.33000000000004</v>
      </c>
      <c r="I127">
        <v>231.26</v>
      </c>
      <c r="J127">
        <v>67.88</v>
      </c>
    </row>
    <row r="128" spans="1:10" x14ac:dyDescent="0.25">
      <c r="A128">
        <v>126</v>
      </c>
      <c r="B128">
        <v>221.05</v>
      </c>
      <c r="C128">
        <v>197.59</v>
      </c>
      <c r="D128">
        <v>462.87</v>
      </c>
      <c r="E128">
        <v>206.28</v>
      </c>
      <c r="F128">
        <v>459.02</v>
      </c>
      <c r="G128">
        <v>128.26</v>
      </c>
      <c r="H128">
        <v>549.77</v>
      </c>
      <c r="I128">
        <v>246.39</v>
      </c>
      <c r="J128">
        <v>68.05</v>
      </c>
    </row>
    <row r="129" spans="1:10" x14ac:dyDescent="0.25">
      <c r="A129">
        <v>127</v>
      </c>
      <c r="B129">
        <v>225.83</v>
      </c>
      <c r="C129">
        <v>200</v>
      </c>
      <c r="D129">
        <v>459.74</v>
      </c>
      <c r="E129">
        <v>203.54</v>
      </c>
      <c r="F129">
        <v>465.79</v>
      </c>
      <c r="G129">
        <v>125.81</v>
      </c>
      <c r="H129">
        <v>552.94000000000005</v>
      </c>
      <c r="I129">
        <v>251.52</v>
      </c>
      <c r="J129">
        <v>69.84</v>
      </c>
    </row>
    <row r="130" spans="1:10" x14ac:dyDescent="0.25">
      <c r="A130">
        <v>128</v>
      </c>
      <c r="B130">
        <v>227.31</v>
      </c>
      <c r="C130">
        <v>199.29</v>
      </c>
      <c r="D130">
        <v>459.81</v>
      </c>
      <c r="E130">
        <v>203.92</v>
      </c>
      <c r="F130">
        <v>464.47</v>
      </c>
      <c r="G130">
        <v>128.18</v>
      </c>
      <c r="H130">
        <v>553.58000000000004</v>
      </c>
      <c r="I130">
        <v>252.94</v>
      </c>
      <c r="J130">
        <v>69.48</v>
      </c>
    </row>
    <row r="131" spans="1:10" x14ac:dyDescent="0.25">
      <c r="A131">
        <v>129</v>
      </c>
      <c r="B131">
        <v>228.16</v>
      </c>
      <c r="C131">
        <v>199.34</v>
      </c>
      <c r="D131">
        <v>467.73</v>
      </c>
      <c r="E131">
        <v>206.37</v>
      </c>
      <c r="F131">
        <v>457.8</v>
      </c>
      <c r="G131">
        <v>131.36000000000001</v>
      </c>
      <c r="H131">
        <v>554.12</v>
      </c>
      <c r="I131">
        <v>262.33</v>
      </c>
      <c r="J131">
        <v>69.7</v>
      </c>
    </row>
    <row r="132" spans="1:10" x14ac:dyDescent="0.25">
      <c r="A132">
        <v>130</v>
      </c>
      <c r="B132">
        <v>232.45</v>
      </c>
      <c r="C132">
        <v>199.79</v>
      </c>
      <c r="D132">
        <v>473.73</v>
      </c>
      <c r="E132">
        <v>206.53</v>
      </c>
      <c r="F132">
        <v>464.48</v>
      </c>
      <c r="G132">
        <v>134.88999999999999</v>
      </c>
      <c r="H132">
        <v>559.6</v>
      </c>
      <c r="I132">
        <v>263.26</v>
      </c>
      <c r="J132">
        <v>70.209999999999994</v>
      </c>
    </row>
    <row r="133" spans="1:10" x14ac:dyDescent="0.25">
      <c r="A133">
        <v>131</v>
      </c>
      <c r="B133">
        <v>227.06</v>
      </c>
      <c r="C133">
        <v>195.05</v>
      </c>
      <c r="D133">
        <v>474.06</v>
      </c>
      <c r="E133">
        <v>206.19</v>
      </c>
      <c r="F133">
        <v>452.98</v>
      </c>
      <c r="G133">
        <v>127.38</v>
      </c>
      <c r="H133">
        <v>554.78</v>
      </c>
      <c r="I133">
        <v>241.03</v>
      </c>
      <c r="J133">
        <v>69.599999999999994</v>
      </c>
    </row>
    <row r="134" spans="1:10" x14ac:dyDescent="0.25">
      <c r="A134">
        <v>132</v>
      </c>
      <c r="B134">
        <v>230.02</v>
      </c>
      <c r="C134">
        <v>194.49</v>
      </c>
      <c r="D134">
        <v>474.71</v>
      </c>
      <c r="E134">
        <v>203.69</v>
      </c>
      <c r="F134">
        <v>451.83</v>
      </c>
      <c r="G134">
        <v>129.22</v>
      </c>
      <c r="H134">
        <v>558.28</v>
      </c>
      <c r="I134">
        <v>248.23</v>
      </c>
      <c r="J134">
        <v>69.040000000000006</v>
      </c>
    </row>
    <row r="135" spans="1:10" x14ac:dyDescent="0.25">
      <c r="A135">
        <v>133</v>
      </c>
      <c r="B135">
        <v>233.87</v>
      </c>
      <c r="C135">
        <v>192.72</v>
      </c>
      <c r="D135">
        <v>486.92</v>
      </c>
      <c r="E135">
        <v>208.77</v>
      </c>
      <c r="F135">
        <v>452.24</v>
      </c>
      <c r="G135">
        <v>128.41999999999999</v>
      </c>
      <c r="H135">
        <v>559.80999999999995</v>
      </c>
      <c r="I135">
        <v>252.64</v>
      </c>
      <c r="J135">
        <v>69.41</v>
      </c>
    </row>
    <row r="136" spans="1:10" x14ac:dyDescent="0.25">
      <c r="A136">
        <v>134</v>
      </c>
      <c r="B136">
        <v>234.29</v>
      </c>
      <c r="C136">
        <v>193.02</v>
      </c>
      <c r="D136">
        <v>497.6</v>
      </c>
      <c r="E136">
        <v>212.32</v>
      </c>
      <c r="F136">
        <v>447.81</v>
      </c>
      <c r="G136">
        <v>126.34</v>
      </c>
      <c r="H136">
        <v>563.13</v>
      </c>
      <c r="I136">
        <v>256.56</v>
      </c>
      <c r="J136">
        <v>69.790000000000006</v>
      </c>
    </row>
    <row r="137" spans="1:10" x14ac:dyDescent="0.25">
      <c r="A137">
        <v>135</v>
      </c>
      <c r="B137">
        <v>228.36</v>
      </c>
      <c r="C137">
        <v>187.93</v>
      </c>
      <c r="D137">
        <v>496.77</v>
      </c>
      <c r="E137">
        <v>215.55</v>
      </c>
      <c r="F137">
        <v>441.84</v>
      </c>
      <c r="G137">
        <v>117.97</v>
      </c>
      <c r="H137">
        <v>555.24</v>
      </c>
      <c r="I137">
        <v>248.5</v>
      </c>
      <c r="J137">
        <v>70.83</v>
      </c>
    </row>
    <row r="138" spans="1:10" x14ac:dyDescent="0.25">
      <c r="A138">
        <v>136</v>
      </c>
      <c r="B138">
        <v>223.67</v>
      </c>
      <c r="C138">
        <v>183.75</v>
      </c>
      <c r="D138">
        <v>480.97</v>
      </c>
      <c r="E138">
        <v>208.7</v>
      </c>
      <c r="F138">
        <v>438.7</v>
      </c>
      <c r="G138">
        <v>121.07</v>
      </c>
      <c r="H138">
        <v>550.97</v>
      </c>
      <c r="I138">
        <v>249.23</v>
      </c>
      <c r="J138">
        <v>70.62</v>
      </c>
    </row>
    <row r="139" spans="1:10" x14ac:dyDescent="0.25">
      <c r="A139">
        <v>137</v>
      </c>
      <c r="B139">
        <v>223.8</v>
      </c>
      <c r="C139">
        <v>183.13</v>
      </c>
      <c r="D139">
        <v>479.7</v>
      </c>
      <c r="E139">
        <v>208.5</v>
      </c>
      <c r="F139">
        <v>435.45</v>
      </c>
      <c r="G139">
        <v>117.91</v>
      </c>
      <c r="H139">
        <v>547.30999999999995</v>
      </c>
      <c r="I139">
        <v>239.2</v>
      </c>
      <c r="J139">
        <v>70.55</v>
      </c>
    </row>
    <row r="140" spans="1:10" x14ac:dyDescent="0.25">
      <c r="A140">
        <v>138</v>
      </c>
      <c r="B140">
        <v>223.46</v>
      </c>
      <c r="C140">
        <v>182.55</v>
      </c>
      <c r="D140">
        <v>481.79</v>
      </c>
      <c r="E140">
        <v>209</v>
      </c>
      <c r="F140">
        <v>441.26</v>
      </c>
      <c r="G140">
        <v>123.52</v>
      </c>
      <c r="H140">
        <v>552.95000000000005</v>
      </c>
      <c r="I140">
        <v>251.51</v>
      </c>
      <c r="J140">
        <v>70.180000000000007</v>
      </c>
    </row>
    <row r="141" spans="1:10" x14ac:dyDescent="0.25">
      <c r="A141">
        <v>139</v>
      </c>
      <c r="B141">
        <v>224.5</v>
      </c>
      <c r="C141">
        <v>186.41</v>
      </c>
      <c r="D141">
        <v>486.84</v>
      </c>
      <c r="E141">
        <v>209.05</v>
      </c>
      <c r="F141">
        <v>443.16</v>
      </c>
      <c r="G141">
        <v>122.57</v>
      </c>
      <c r="H141">
        <v>552.09</v>
      </c>
      <c r="I141">
        <v>246.38</v>
      </c>
      <c r="J141">
        <v>70.45</v>
      </c>
    </row>
    <row r="142" spans="1:10" x14ac:dyDescent="0.25">
      <c r="A142">
        <v>140</v>
      </c>
      <c r="B142">
        <v>218.05</v>
      </c>
      <c r="C142">
        <v>180.83</v>
      </c>
      <c r="D142">
        <v>481.45</v>
      </c>
      <c r="E142">
        <v>207.32</v>
      </c>
      <c r="F142">
        <v>427.27</v>
      </c>
      <c r="G142">
        <v>114.23</v>
      </c>
      <c r="H142">
        <v>539.58000000000004</v>
      </c>
      <c r="I142">
        <v>215.99</v>
      </c>
      <c r="J142">
        <v>70.400000000000006</v>
      </c>
    </row>
    <row r="143" spans="1:10" x14ac:dyDescent="0.25">
      <c r="A143">
        <v>141</v>
      </c>
      <c r="B143">
        <v>217</v>
      </c>
      <c r="C143">
        <v>179.85</v>
      </c>
      <c r="D143">
        <v>486.41</v>
      </c>
      <c r="E143">
        <v>207.4</v>
      </c>
      <c r="F143">
        <v>416.81</v>
      </c>
      <c r="G143">
        <v>112.26</v>
      </c>
      <c r="H143">
        <v>536.76</v>
      </c>
      <c r="I143">
        <v>220.25</v>
      </c>
      <c r="J143">
        <v>69.819999999999993</v>
      </c>
    </row>
    <row r="144" spans="1:10" x14ac:dyDescent="0.25">
      <c r="A144">
        <v>142</v>
      </c>
      <c r="B144">
        <v>217.47</v>
      </c>
      <c r="C144">
        <v>182.5</v>
      </c>
      <c r="D144">
        <v>493.65</v>
      </c>
      <c r="E144">
        <v>210.95</v>
      </c>
      <c r="F144">
        <v>423.66</v>
      </c>
      <c r="G144">
        <v>113.04</v>
      </c>
      <c r="H144">
        <v>542.78</v>
      </c>
      <c r="I144">
        <v>219.8</v>
      </c>
      <c r="J144">
        <v>69.58</v>
      </c>
    </row>
    <row r="145" spans="1:10" x14ac:dyDescent="0.25">
      <c r="A145">
        <v>143</v>
      </c>
      <c r="B145">
        <v>217.75</v>
      </c>
      <c r="C145">
        <v>183.2</v>
      </c>
      <c r="D145">
        <v>487.41</v>
      </c>
      <c r="E145">
        <v>209.57</v>
      </c>
      <c r="F145">
        <v>425.11</v>
      </c>
      <c r="G145">
        <v>111.57</v>
      </c>
      <c r="H145">
        <v>543.09</v>
      </c>
      <c r="I145">
        <v>232.1</v>
      </c>
      <c r="J145">
        <v>69.42</v>
      </c>
    </row>
    <row r="146" spans="1:10" x14ac:dyDescent="0.25">
      <c r="A146">
        <v>144</v>
      </c>
      <c r="B146">
        <v>218.31</v>
      </c>
      <c r="C146">
        <v>181.71</v>
      </c>
      <c r="D146">
        <v>500.22</v>
      </c>
      <c r="E146">
        <v>213.88</v>
      </c>
      <c r="F146">
        <v>421.32</v>
      </c>
      <c r="G146">
        <v>103.71</v>
      </c>
      <c r="H146">
        <v>540.34</v>
      </c>
      <c r="I146">
        <v>222.62</v>
      </c>
      <c r="J146">
        <v>68.989999999999995</v>
      </c>
    </row>
    <row r="147" spans="1:10" x14ac:dyDescent="0.25">
      <c r="A147">
        <v>145</v>
      </c>
      <c r="B147">
        <v>221.58</v>
      </c>
      <c r="C147">
        <v>186.98</v>
      </c>
      <c r="D147">
        <v>503.54</v>
      </c>
      <c r="E147">
        <v>211.5</v>
      </c>
      <c r="F147">
        <v>416.76</v>
      </c>
      <c r="G147">
        <v>117</v>
      </c>
      <c r="H147">
        <v>549.13</v>
      </c>
      <c r="I147">
        <v>232.07</v>
      </c>
      <c r="J147">
        <v>68.45</v>
      </c>
    </row>
    <row r="148" spans="1:10" x14ac:dyDescent="0.25">
      <c r="A148">
        <v>146</v>
      </c>
      <c r="B148">
        <v>217.87</v>
      </c>
      <c r="C148">
        <v>184.07</v>
      </c>
      <c r="D148">
        <v>494.73</v>
      </c>
      <c r="E148">
        <v>206.69</v>
      </c>
      <c r="F148">
        <v>415.53</v>
      </c>
      <c r="G148">
        <v>109.19</v>
      </c>
      <c r="H148">
        <v>541.35</v>
      </c>
      <c r="I148">
        <v>216.86</v>
      </c>
      <c r="J148">
        <v>69.59</v>
      </c>
    </row>
    <row r="149" spans="1:10" x14ac:dyDescent="0.25">
      <c r="A149">
        <v>147</v>
      </c>
      <c r="B149">
        <v>219.36</v>
      </c>
      <c r="C149">
        <v>167.9</v>
      </c>
      <c r="D149">
        <v>465.57</v>
      </c>
      <c r="E149">
        <v>197.93</v>
      </c>
      <c r="F149">
        <v>406.94</v>
      </c>
      <c r="G149">
        <v>107.25</v>
      </c>
      <c r="H149">
        <v>531.27</v>
      </c>
      <c r="I149">
        <v>207.67</v>
      </c>
      <c r="J149">
        <v>68.27</v>
      </c>
    </row>
    <row r="150" spans="1:10" x14ac:dyDescent="0.25">
      <c r="A150">
        <v>148</v>
      </c>
      <c r="B150">
        <v>208.8</v>
      </c>
      <c r="C150">
        <v>161.02000000000001</v>
      </c>
      <c r="D150">
        <v>454.07</v>
      </c>
      <c r="E150">
        <v>193.71</v>
      </c>
      <c r="F150">
        <v>393.65</v>
      </c>
      <c r="G150">
        <v>100.43</v>
      </c>
      <c r="H150">
        <v>515.79999999999995</v>
      </c>
      <c r="I150">
        <v>198.88</v>
      </c>
      <c r="J150">
        <v>67.400000000000006</v>
      </c>
    </row>
    <row r="151" spans="1:10" x14ac:dyDescent="0.25">
      <c r="A151">
        <v>149</v>
      </c>
      <c r="B151">
        <v>206.76</v>
      </c>
      <c r="C151">
        <v>161.93</v>
      </c>
      <c r="D151">
        <v>465.15</v>
      </c>
      <c r="E151">
        <v>199.12</v>
      </c>
      <c r="F151">
        <v>398.09</v>
      </c>
      <c r="G151">
        <v>104.23</v>
      </c>
      <c r="H151">
        <v>520.54999999999995</v>
      </c>
      <c r="I151">
        <v>200.64</v>
      </c>
      <c r="J151">
        <v>67.55</v>
      </c>
    </row>
    <row r="152" spans="1:10" x14ac:dyDescent="0.25">
      <c r="A152">
        <v>150</v>
      </c>
      <c r="B152">
        <v>209.35</v>
      </c>
      <c r="C152">
        <v>162.77000000000001</v>
      </c>
      <c r="D152">
        <v>467.91</v>
      </c>
      <c r="E152">
        <v>199.18</v>
      </c>
      <c r="F152">
        <v>396.92</v>
      </c>
      <c r="G152">
        <v>98.89</v>
      </c>
      <c r="H152">
        <v>517.07000000000005</v>
      </c>
      <c r="I152">
        <v>191.76</v>
      </c>
      <c r="J152">
        <v>66.72</v>
      </c>
    </row>
    <row r="153" spans="1:10" x14ac:dyDescent="0.25">
      <c r="A153">
        <v>151</v>
      </c>
      <c r="B153">
        <v>212.83</v>
      </c>
      <c r="C153">
        <v>165.8</v>
      </c>
      <c r="D153">
        <v>480.53</v>
      </c>
      <c r="E153">
        <v>202.82</v>
      </c>
      <c r="F153">
        <v>401.16</v>
      </c>
      <c r="G153">
        <v>104.95</v>
      </c>
      <c r="H153">
        <v>529.03</v>
      </c>
      <c r="I153">
        <v>198.84</v>
      </c>
      <c r="J153">
        <v>67.47</v>
      </c>
    </row>
    <row r="154" spans="1:10" x14ac:dyDescent="0.25">
      <c r="A154">
        <v>152</v>
      </c>
      <c r="B154">
        <v>215.75</v>
      </c>
      <c r="C154">
        <v>166.94</v>
      </c>
      <c r="D154">
        <v>484.97</v>
      </c>
      <c r="E154">
        <v>204.55</v>
      </c>
      <c r="F154">
        <v>404.48</v>
      </c>
      <c r="G154">
        <v>104.73</v>
      </c>
      <c r="H154">
        <v>531.36</v>
      </c>
      <c r="I154">
        <v>200</v>
      </c>
      <c r="J154">
        <v>67.760000000000005</v>
      </c>
    </row>
    <row r="155" spans="1:10" x14ac:dyDescent="0.25">
      <c r="A155">
        <v>153</v>
      </c>
      <c r="B155">
        <v>217.29</v>
      </c>
      <c r="C155">
        <v>166.8</v>
      </c>
      <c r="D155">
        <v>480.27</v>
      </c>
      <c r="E155">
        <v>204.93</v>
      </c>
      <c r="F155">
        <v>405.27</v>
      </c>
      <c r="G155">
        <v>109</v>
      </c>
      <c r="H155">
        <v>531.64</v>
      </c>
      <c r="I155">
        <v>197.49</v>
      </c>
      <c r="J155">
        <v>68.510000000000005</v>
      </c>
    </row>
    <row r="156" spans="1:10" x14ac:dyDescent="0.25">
      <c r="A156">
        <v>154</v>
      </c>
      <c r="B156">
        <v>221.03</v>
      </c>
      <c r="C156">
        <v>170.23</v>
      </c>
      <c r="D156">
        <v>486.64</v>
      </c>
      <c r="E156">
        <v>206.67</v>
      </c>
      <c r="F156">
        <v>412.44</v>
      </c>
      <c r="G156">
        <v>116.12</v>
      </c>
      <c r="H156">
        <v>540.38</v>
      </c>
      <c r="I156">
        <v>207.83</v>
      </c>
      <c r="J156">
        <v>67.94</v>
      </c>
    </row>
    <row r="157" spans="1:10" x14ac:dyDescent="0.25">
      <c r="A157">
        <v>155</v>
      </c>
      <c r="B157">
        <v>221.48</v>
      </c>
      <c r="C157">
        <v>170.1</v>
      </c>
      <c r="D157">
        <v>493.32</v>
      </c>
      <c r="E157">
        <v>208.96</v>
      </c>
      <c r="F157">
        <v>415.28</v>
      </c>
      <c r="G157">
        <v>118.06</v>
      </c>
      <c r="H157">
        <v>542.09</v>
      </c>
      <c r="I157">
        <v>201.38</v>
      </c>
      <c r="J157">
        <v>68.47</v>
      </c>
    </row>
    <row r="158" spans="1:10" x14ac:dyDescent="0.25">
      <c r="A158">
        <v>156</v>
      </c>
      <c r="B158">
        <v>224.47</v>
      </c>
      <c r="C158">
        <v>177.59</v>
      </c>
      <c r="D158">
        <v>493.64</v>
      </c>
      <c r="E158">
        <v>210.26</v>
      </c>
      <c r="F158">
        <v>420.19</v>
      </c>
      <c r="G158">
        <v>122.84</v>
      </c>
      <c r="H158">
        <v>551.38</v>
      </c>
      <c r="I158">
        <v>214.14</v>
      </c>
      <c r="J158">
        <v>72.97</v>
      </c>
    </row>
    <row r="159" spans="1:10" x14ac:dyDescent="0.25">
      <c r="A159">
        <v>157</v>
      </c>
      <c r="B159">
        <v>225.8</v>
      </c>
      <c r="C159">
        <v>177.06</v>
      </c>
      <c r="D159">
        <v>498.82</v>
      </c>
      <c r="E159">
        <v>212.67</v>
      </c>
      <c r="F159">
        <v>417.63</v>
      </c>
      <c r="G159">
        <v>124.56</v>
      </c>
      <c r="H159">
        <v>552.62</v>
      </c>
      <c r="I159">
        <v>216.12</v>
      </c>
      <c r="J159">
        <v>73.45</v>
      </c>
    </row>
    <row r="160" spans="1:10" x14ac:dyDescent="0.25">
      <c r="A160">
        <v>158</v>
      </c>
      <c r="B160">
        <v>225.64</v>
      </c>
      <c r="C160">
        <v>178.22</v>
      </c>
      <c r="D160">
        <v>499.24</v>
      </c>
      <c r="E160">
        <v>214.14</v>
      </c>
      <c r="F160">
        <v>420.69</v>
      </c>
      <c r="G160">
        <v>129.97999999999999</v>
      </c>
      <c r="H160">
        <v>557.9</v>
      </c>
      <c r="I160">
        <v>222.72</v>
      </c>
      <c r="J160">
        <v>73.72</v>
      </c>
    </row>
    <row r="161" spans="1:10" x14ac:dyDescent="0.25">
      <c r="A161">
        <v>159</v>
      </c>
      <c r="B161">
        <v>226.26</v>
      </c>
      <c r="C161">
        <v>178.88</v>
      </c>
      <c r="D161">
        <v>491.98</v>
      </c>
      <c r="E161">
        <v>213.21</v>
      </c>
      <c r="F161">
        <v>423.95</v>
      </c>
      <c r="G161">
        <v>127.23</v>
      </c>
      <c r="H161">
        <v>556.99</v>
      </c>
      <c r="I161">
        <v>221.1</v>
      </c>
      <c r="J161">
        <v>74.540000000000006</v>
      </c>
    </row>
    <row r="162" spans="1:10" x14ac:dyDescent="0.25">
      <c r="A162">
        <v>160</v>
      </c>
      <c r="B162">
        <v>226.15</v>
      </c>
      <c r="C162">
        <v>180.11</v>
      </c>
      <c r="D162">
        <v>491.11</v>
      </c>
      <c r="E162">
        <v>213.29</v>
      </c>
      <c r="F162">
        <v>423.29</v>
      </c>
      <c r="G162">
        <v>128.47999999999999</v>
      </c>
      <c r="H162">
        <v>558.91</v>
      </c>
      <c r="I162">
        <v>223.27</v>
      </c>
      <c r="J162">
        <v>75.239999999999995</v>
      </c>
    </row>
    <row r="163" spans="1:10" x14ac:dyDescent="0.25">
      <c r="A163">
        <v>161</v>
      </c>
      <c r="B163">
        <v>224.28</v>
      </c>
      <c r="C163">
        <v>176.13</v>
      </c>
      <c r="D163">
        <v>492.38</v>
      </c>
      <c r="E163">
        <v>215.31</v>
      </c>
      <c r="F163">
        <v>414.72</v>
      </c>
      <c r="G163">
        <v>123.72</v>
      </c>
      <c r="H163">
        <v>554.52</v>
      </c>
      <c r="I163">
        <v>210.66</v>
      </c>
      <c r="J163">
        <v>75.58</v>
      </c>
    </row>
    <row r="164" spans="1:10" x14ac:dyDescent="0.25">
      <c r="A164">
        <v>162</v>
      </c>
      <c r="B164">
        <v>226.59</v>
      </c>
      <c r="C164">
        <v>177.04</v>
      </c>
      <c r="D164">
        <v>503.93</v>
      </c>
      <c r="E164">
        <v>216.98</v>
      </c>
      <c r="F164">
        <v>415.96</v>
      </c>
      <c r="G164">
        <v>129.35</v>
      </c>
      <c r="H164">
        <v>560.41</v>
      </c>
      <c r="I164">
        <v>220.32</v>
      </c>
      <c r="J164">
        <v>75.7</v>
      </c>
    </row>
    <row r="165" spans="1:10" x14ac:dyDescent="0.25">
      <c r="A165">
        <v>163</v>
      </c>
      <c r="B165">
        <v>226.93</v>
      </c>
      <c r="C165">
        <v>175.5</v>
      </c>
      <c r="D165">
        <v>502.39</v>
      </c>
      <c r="E165">
        <v>217.84</v>
      </c>
      <c r="F165">
        <v>412.66</v>
      </c>
      <c r="G165">
        <v>126.44</v>
      </c>
      <c r="H165">
        <v>559.08000000000004</v>
      </c>
      <c r="I165">
        <v>213.21</v>
      </c>
      <c r="J165">
        <v>76.03</v>
      </c>
    </row>
    <row r="166" spans="1:10" x14ac:dyDescent="0.25">
      <c r="A166">
        <v>164</v>
      </c>
      <c r="B166">
        <v>227.78</v>
      </c>
      <c r="C166">
        <v>173.12</v>
      </c>
      <c r="D166">
        <v>501.79</v>
      </c>
      <c r="E166">
        <v>218.84</v>
      </c>
      <c r="F166">
        <v>413.01</v>
      </c>
      <c r="G166">
        <v>128.28</v>
      </c>
      <c r="H166">
        <v>559.84</v>
      </c>
      <c r="I166">
        <v>209.21</v>
      </c>
      <c r="J166">
        <v>76.13</v>
      </c>
    </row>
    <row r="167" spans="1:10" x14ac:dyDescent="0.25">
      <c r="A167">
        <v>165</v>
      </c>
      <c r="B167">
        <v>226.24</v>
      </c>
      <c r="C167">
        <v>170.8</v>
      </c>
      <c r="D167">
        <v>497.9</v>
      </c>
      <c r="E167">
        <v>219.94</v>
      </c>
      <c r="F167">
        <v>409.78</v>
      </c>
      <c r="G167">
        <v>125.59</v>
      </c>
      <c r="H167">
        <v>556.59</v>
      </c>
      <c r="I167">
        <v>205.75</v>
      </c>
      <c r="J167">
        <v>76.08</v>
      </c>
    </row>
    <row r="168" spans="1:10" x14ac:dyDescent="0.25">
      <c r="A168">
        <v>166</v>
      </c>
      <c r="B168">
        <v>229.54</v>
      </c>
      <c r="C168">
        <v>172.12</v>
      </c>
      <c r="D168">
        <v>504.6</v>
      </c>
      <c r="E168">
        <v>220.86</v>
      </c>
      <c r="F168">
        <v>412.29</v>
      </c>
      <c r="G168">
        <v>117.57</v>
      </c>
      <c r="H168">
        <v>556.64</v>
      </c>
      <c r="I168">
        <v>206.28</v>
      </c>
      <c r="J168">
        <v>76.42</v>
      </c>
    </row>
    <row r="169" spans="1:10" x14ac:dyDescent="0.25">
      <c r="A169">
        <v>167</v>
      </c>
      <c r="B169">
        <v>228.75</v>
      </c>
      <c r="C169">
        <v>178.5</v>
      </c>
      <c r="D169">
        <v>507.73</v>
      </c>
      <c r="E169">
        <v>223.43</v>
      </c>
      <c r="F169">
        <v>416.31</v>
      </c>
      <c r="G169">
        <v>119.35</v>
      </c>
      <c r="H169">
        <v>561.96</v>
      </c>
      <c r="I169">
        <v>214.11</v>
      </c>
      <c r="J169">
        <v>77.23</v>
      </c>
    </row>
    <row r="170" spans="1:10" x14ac:dyDescent="0.25">
      <c r="A170">
        <v>168</v>
      </c>
      <c r="B170">
        <v>222.53</v>
      </c>
      <c r="C170">
        <v>176.25</v>
      </c>
      <c r="D170">
        <v>485.06</v>
      </c>
      <c r="E170">
        <v>218.96</v>
      </c>
      <c r="F170">
        <v>408.62</v>
      </c>
      <c r="G170">
        <v>107.98</v>
      </c>
      <c r="H170">
        <v>550.39</v>
      </c>
      <c r="I170">
        <v>210.6</v>
      </c>
      <c r="J170">
        <v>77.17</v>
      </c>
    </row>
    <row r="171" spans="1:10" x14ac:dyDescent="0.25">
      <c r="A171">
        <v>169</v>
      </c>
      <c r="B171">
        <v>220.61</v>
      </c>
      <c r="C171">
        <v>173.33</v>
      </c>
      <c r="D171">
        <v>488.22</v>
      </c>
      <c r="E171">
        <v>217.99</v>
      </c>
      <c r="F171">
        <v>408.08</v>
      </c>
      <c r="G171">
        <v>106.19</v>
      </c>
      <c r="H171">
        <v>549.27</v>
      </c>
      <c r="I171">
        <v>219.41</v>
      </c>
      <c r="J171">
        <v>77.239999999999995</v>
      </c>
    </row>
    <row r="172" spans="1:10" x14ac:dyDescent="0.25">
      <c r="A172">
        <v>170</v>
      </c>
      <c r="B172">
        <v>222.14</v>
      </c>
      <c r="C172">
        <v>177.89</v>
      </c>
      <c r="D172">
        <v>485.47</v>
      </c>
      <c r="E172">
        <v>216.3</v>
      </c>
      <c r="F172">
        <v>407.57</v>
      </c>
      <c r="G172">
        <v>107.19</v>
      </c>
      <c r="H172">
        <v>547.92999999999995</v>
      </c>
      <c r="I172">
        <v>230.17</v>
      </c>
      <c r="J172">
        <v>76.959999999999994</v>
      </c>
    </row>
    <row r="173" spans="1:10" x14ac:dyDescent="0.25">
      <c r="A173">
        <v>171</v>
      </c>
      <c r="B173">
        <v>220.58</v>
      </c>
      <c r="C173">
        <v>171.39</v>
      </c>
      <c r="D173">
        <v>477.25</v>
      </c>
      <c r="E173">
        <v>211.17</v>
      </c>
      <c r="F173">
        <v>400.9</v>
      </c>
      <c r="G173">
        <v>102.81</v>
      </c>
      <c r="H173">
        <v>538.71</v>
      </c>
      <c r="I173">
        <v>210.73</v>
      </c>
      <c r="J173">
        <v>76.64</v>
      </c>
    </row>
    <row r="174" spans="1:10" x14ac:dyDescent="0.25">
      <c r="A174">
        <v>172</v>
      </c>
      <c r="B174">
        <v>220.67</v>
      </c>
      <c r="C174">
        <v>175.4</v>
      </c>
      <c r="D174">
        <v>486.16</v>
      </c>
      <c r="E174">
        <v>215.49</v>
      </c>
      <c r="F174">
        <v>404.91</v>
      </c>
      <c r="G174">
        <v>106.45</v>
      </c>
      <c r="H174">
        <v>544.74</v>
      </c>
      <c r="I174">
        <v>216.27</v>
      </c>
      <c r="J174">
        <v>77.34</v>
      </c>
    </row>
    <row r="175" spans="1:10" x14ac:dyDescent="0.25">
      <c r="A175">
        <v>173</v>
      </c>
      <c r="B175">
        <v>219.87</v>
      </c>
      <c r="C175">
        <v>179.55</v>
      </c>
      <c r="D175">
        <v>464.83</v>
      </c>
      <c r="E175">
        <v>204.31</v>
      </c>
      <c r="F175">
        <v>413.37</v>
      </c>
      <c r="G175">
        <v>108.08</v>
      </c>
      <c r="H175">
        <v>547.11</v>
      </c>
      <c r="I175">
        <v>226.17</v>
      </c>
      <c r="J175">
        <v>78.81</v>
      </c>
    </row>
    <row r="176" spans="1:10" x14ac:dyDescent="0.25">
      <c r="A176">
        <v>174</v>
      </c>
      <c r="B176">
        <v>222.42</v>
      </c>
      <c r="C176">
        <v>184.52</v>
      </c>
      <c r="D176">
        <v>468.85</v>
      </c>
      <c r="E176">
        <v>205.97</v>
      </c>
      <c r="F176">
        <v>422.19</v>
      </c>
      <c r="G176">
        <v>116.89</v>
      </c>
      <c r="H176">
        <v>552.73</v>
      </c>
      <c r="I176">
        <v>228.13</v>
      </c>
      <c r="J176">
        <v>78.84</v>
      </c>
    </row>
    <row r="177" spans="1:10" x14ac:dyDescent="0.25">
      <c r="A177">
        <v>175</v>
      </c>
      <c r="B177">
        <v>222.53</v>
      </c>
      <c r="C177">
        <v>187</v>
      </c>
      <c r="D177">
        <v>471.72</v>
      </c>
      <c r="E177">
        <v>205.34</v>
      </c>
      <c r="F177">
        <v>426.15</v>
      </c>
      <c r="G177">
        <v>119.13</v>
      </c>
      <c r="H177">
        <v>557.38</v>
      </c>
      <c r="I177">
        <v>229.81</v>
      </c>
      <c r="J177">
        <v>79.66</v>
      </c>
    </row>
    <row r="178" spans="1:10" x14ac:dyDescent="0.25">
      <c r="A178">
        <v>176</v>
      </c>
      <c r="B178">
        <v>222.26</v>
      </c>
      <c r="C178">
        <v>186.49</v>
      </c>
      <c r="D178">
        <v>476.63</v>
      </c>
      <c r="E178">
        <v>203.08</v>
      </c>
      <c r="F178">
        <v>429.73</v>
      </c>
      <c r="G178">
        <v>119.09</v>
      </c>
      <c r="H178">
        <v>560.29</v>
      </c>
      <c r="I178">
        <v>230.29</v>
      </c>
      <c r="J178">
        <v>80.599999999999994</v>
      </c>
    </row>
    <row r="179" spans="1:10" x14ac:dyDescent="0.25">
      <c r="A179">
        <v>177</v>
      </c>
      <c r="B179">
        <v>216.08</v>
      </c>
      <c r="C179">
        <v>184.89</v>
      </c>
      <c r="D179">
        <v>482.77</v>
      </c>
      <c r="E179">
        <v>206.59</v>
      </c>
      <c r="F179">
        <v>430.48</v>
      </c>
      <c r="G179">
        <v>116.77</v>
      </c>
      <c r="H179">
        <v>561.12</v>
      </c>
      <c r="I179">
        <v>226.78</v>
      </c>
      <c r="J179">
        <v>80.56</v>
      </c>
    </row>
    <row r="180" spans="1:10" x14ac:dyDescent="0.25">
      <c r="A180">
        <v>178</v>
      </c>
      <c r="B180">
        <v>216.55</v>
      </c>
      <c r="C180">
        <v>186.88</v>
      </c>
      <c r="D180">
        <v>483</v>
      </c>
      <c r="E180">
        <v>207.98</v>
      </c>
      <c r="F180">
        <v>434.28</v>
      </c>
      <c r="G180">
        <v>115.58</v>
      </c>
      <c r="H180">
        <v>561.35</v>
      </c>
      <c r="I180">
        <v>227.87</v>
      </c>
      <c r="J180">
        <v>78.599999999999994</v>
      </c>
    </row>
    <row r="181" spans="1:10" x14ac:dyDescent="0.25">
      <c r="A181">
        <v>179</v>
      </c>
      <c r="B181">
        <v>220.45</v>
      </c>
      <c r="C181">
        <v>186.43</v>
      </c>
      <c r="D181">
        <v>482.19</v>
      </c>
      <c r="E181">
        <v>206.27</v>
      </c>
      <c r="F181">
        <v>429.95</v>
      </c>
      <c r="G181">
        <v>113.36</v>
      </c>
      <c r="H181">
        <v>559.67999999999995</v>
      </c>
      <c r="I181">
        <v>227.2</v>
      </c>
      <c r="J181">
        <v>79.03</v>
      </c>
    </row>
    <row r="182" spans="1:10" x14ac:dyDescent="0.25">
      <c r="A182">
        <v>180</v>
      </c>
      <c r="B182">
        <v>228.62</v>
      </c>
      <c r="C182">
        <v>189.87</v>
      </c>
      <c r="D182">
        <v>501.35</v>
      </c>
      <c r="E182">
        <v>209.2</v>
      </c>
      <c r="F182">
        <v>437.81</v>
      </c>
      <c r="G182">
        <v>117.86</v>
      </c>
      <c r="H182">
        <v>569.23</v>
      </c>
      <c r="I182">
        <v>243.92</v>
      </c>
      <c r="J182">
        <v>78.040000000000006</v>
      </c>
    </row>
    <row r="183" spans="1:10" x14ac:dyDescent="0.25">
      <c r="A183">
        <v>181</v>
      </c>
      <c r="B183">
        <v>227.95</v>
      </c>
      <c r="C183">
        <v>191.6</v>
      </c>
      <c r="D183">
        <v>495.97</v>
      </c>
      <c r="E183">
        <v>209.8</v>
      </c>
      <c r="F183">
        <v>434.4</v>
      </c>
      <c r="G183">
        <v>115.99</v>
      </c>
      <c r="H183">
        <v>568.25</v>
      </c>
      <c r="I183">
        <v>238.25</v>
      </c>
      <c r="J183">
        <v>79.06</v>
      </c>
    </row>
    <row r="184" spans="1:10" x14ac:dyDescent="0.25">
      <c r="A184">
        <v>182</v>
      </c>
      <c r="B184">
        <v>226.22</v>
      </c>
      <c r="C184">
        <v>193.88</v>
      </c>
      <c r="D184">
        <v>494.96</v>
      </c>
      <c r="E184">
        <v>210.15</v>
      </c>
      <c r="F184">
        <v>432.64</v>
      </c>
      <c r="G184">
        <v>116.25</v>
      </c>
      <c r="H184">
        <v>569.66999999999996</v>
      </c>
      <c r="I184">
        <v>250</v>
      </c>
      <c r="J184">
        <v>80.33</v>
      </c>
    </row>
    <row r="185" spans="1:10" x14ac:dyDescent="0.25">
      <c r="A185">
        <v>183</v>
      </c>
      <c r="B185">
        <v>227.12</v>
      </c>
      <c r="C185">
        <v>193.96</v>
      </c>
      <c r="D185">
        <v>495.56</v>
      </c>
      <c r="E185">
        <v>210.3</v>
      </c>
      <c r="F185">
        <v>428.31</v>
      </c>
      <c r="G185">
        <v>120.86</v>
      </c>
      <c r="H185">
        <v>571.29999999999995</v>
      </c>
      <c r="I185">
        <v>254.27</v>
      </c>
      <c r="J185">
        <v>80.67</v>
      </c>
    </row>
    <row r="186" spans="1:10" x14ac:dyDescent="0.25">
      <c r="A186">
        <v>184</v>
      </c>
      <c r="B186">
        <v>226.12</v>
      </c>
      <c r="C186">
        <v>192.53</v>
      </c>
      <c r="D186">
        <v>488.72</v>
      </c>
      <c r="E186">
        <v>208.91</v>
      </c>
      <c r="F186">
        <v>431.25</v>
      </c>
      <c r="G186">
        <v>123.5</v>
      </c>
      <c r="H186">
        <v>570.04</v>
      </c>
      <c r="I186">
        <v>257.02</v>
      </c>
      <c r="J186">
        <v>81.400000000000006</v>
      </c>
    </row>
    <row r="187" spans="1:10" x14ac:dyDescent="0.25">
      <c r="A187">
        <v>185</v>
      </c>
      <c r="B187">
        <v>227.27</v>
      </c>
      <c r="C187">
        <v>191.16</v>
      </c>
      <c r="D187">
        <v>494.47</v>
      </c>
      <c r="E187">
        <v>208.5</v>
      </c>
      <c r="F187">
        <v>430.45</v>
      </c>
      <c r="G187">
        <v>124.03</v>
      </c>
      <c r="H187">
        <v>572.29999999999995</v>
      </c>
      <c r="I187">
        <v>254.22</v>
      </c>
      <c r="J187">
        <v>79.92</v>
      </c>
    </row>
    <row r="188" spans="1:10" x14ac:dyDescent="0.25">
      <c r="A188">
        <v>186</v>
      </c>
      <c r="B188">
        <v>227.54</v>
      </c>
      <c r="C188">
        <v>187.97</v>
      </c>
      <c r="D188">
        <v>496.05</v>
      </c>
      <c r="E188">
        <v>209.22</v>
      </c>
      <c r="F188">
        <v>427.16</v>
      </c>
      <c r="G188">
        <v>121.39</v>
      </c>
      <c r="H188">
        <v>571.47</v>
      </c>
      <c r="I188">
        <v>260.45999999999998</v>
      </c>
      <c r="J188">
        <v>79.78</v>
      </c>
    </row>
    <row r="189" spans="1:10" x14ac:dyDescent="0.25">
      <c r="A189">
        <v>187</v>
      </c>
      <c r="B189">
        <v>232.74</v>
      </c>
      <c r="C189">
        <v>186.33</v>
      </c>
      <c r="D189">
        <v>492.67</v>
      </c>
      <c r="E189">
        <v>209.58</v>
      </c>
      <c r="F189">
        <v>429.44</v>
      </c>
      <c r="G189">
        <v>121.43</v>
      </c>
      <c r="H189">
        <v>573.76</v>
      </c>
      <c r="I189">
        <v>261.63</v>
      </c>
      <c r="J189">
        <v>80.75</v>
      </c>
    </row>
    <row r="190" spans="1:10" x14ac:dyDescent="0.25">
      <c r="A190">
        <v>188</v>
      </c>
      <c r="B190">
        <v>225.96</v>
      </c>
      <c r="C190">
        <v>185.13</v>
      </c>
      <c r="D190">
        <v>487.75</v>
      </c>
      <c r="E190">
        <v>205.78</v>
      </c>
      <c r="F190">
        <v>419.85</v>
      </c>
      <c r="G190">
        <v>116.99</v>
      </c>
      <c r="H190">
        <v>568.62</v>
      </c>
      <c r="I190">
        <v>258.02</v>
      </c>
      <c r="J190">
        <v>81.27</v>
      </c>
    </row>
    <row r="191" spans="1:10" x14ac:dyDescent="0.25">
      <c r="A191">
        <v>189</v>
      </c>
      <c r="B191">
        <v>226.53</v>
      </c>
      <c r="C191">
        <v>184.76</v>
      </c>
      <c r="D191">
        <v>489.56</v>
      </c>
      <c r="E191">
        <v>206.03</v>
      </c>
      <c r="F191">
        <v>416.3</v>
      </c>
      <c r="G191">
        <v>118.84</v>
      </c>
      <c r="H191">
        <v>568.86</v>
      </c>
      <c r="I191">
        <v>249.02</v>
      </c>
      <c r="J191">
        <v>80.430000000000007</v>
      </c>
    </row>
    <row r="192" spans="1:10" x14ac:dyDescent="0.25">
      <c r="A192">
        <v>190</v>
      </c>
      <c r="B192">
        <v>225.42</v>
      </c>
      <c r="C192">
        <v>181.96</v>
      </c>
      <c r="D192">
        <v>483.7</v>
      </c>
      <c r="E192">
        <v>203.98</v>
      </c>
      <c r="F192">
        <v>415.71</v>
      </c>
      <c r="G192">
        <v>122.84</v>
      </c>
      <c r="H192">
        <v>567.82000000000005</v>
      </c>
      <c r="I192">
        <v>240.66</v>
      </c>
      <c r="J192">
        <v>80.430000000000007</v>
      </c>
    </row>
    <row r="193" spans="1:10" x14ac:dyDescent="0.25">
      <c r="A193">
        <v>191</v>
      </c>
      <c r="B193">
        <v>226.55</v>
      </c>
      <c r="C193">
        <v>186.51</v>
      </c>
      <c r="D193">
        <v>492.72</v>
      </c>
      <c r="E193">
        <v>211.22</v>
      </c>
      <c r="F193">
        <v>415.23</v>
      </c>
      <c r="G193">
        <v>124.91</v>
      </c>
      <c r="H193">
        <v>572.98</v>
      </c>
      <c r="I193">
        <v>250.08</v>
      </c>
      <c r="J193">
        <v>80.94</v>
      </c>
    </row>
    <row r="194" spans="1:10" x14ac:dyDescent="0.25">
      <c r="A194">
        <v>192</v>
      </c>
      <c r="B194">
        <v>221.45</v>
      </c>
      <c r="C194">
        <v>180.8</v>
      </c>
      <c r="D194">
        <v>492.18</v>
      </c>
      <c r="E194">
        <v>210.93</v>
      </c>
      <c r="F194">
        <v>408.72</v>
      </c>
      <c r="G194">
        <v>127.71</v>
      </c>
      <c r="H194">
        <v>567.79999999999995</v>
      </c>
      <c r="I194">
        <v>240.83</v>
      </c>
      <c r="J194">
        <v>79.099999999999994</v>
      </c>
    </row>
    <row r="195" spans="1:10" x14ac:dyDescent="0.25">
      <c r="A195">
        <v>193</v>
      </c>
      <c r="B195">
        <v>225.52</v>
      </c>
      <c r="C195">
        <v>182.72</v>
      </c>
      <c r="D195">
        <v>494.12</v>
      </c>
      <c r="E195">
        <v>210.75</v>
      </c>
      <c r="F195">
        <v>413.88</v>
      </c>
      <c r="G195">
        <v>132.88</v>
      </c>
      <c r="H195">
        <v>573.16999999999996</v>
      </c>
      <c r="I195">
        <v>244.5</v>
      </c>
      <c r="J195">
        <v>79.709999999999994</v>
      </c>
    </row>
    <row r="196" spans="1:10" x14ac:dyDescent="0.25">
      <c r="A196">
        <v>194</v>
      </c>
      <c r="B196">
        <v>229.29</v>
      </c>
      <c r="C196">
        <v>185.17</v>
      </c>
      <c r="D196">
        <v>502.69</v>
      </c>
      <c r="E196">
        <v>213.42</v>
      </c>
      <c r="F196">
        <v>416.63</v>
      </c>
      <c r="G196">
        <v>132.63999999999999</v>
      </c>
      <c r="H196">
        <v>577.14</v>
      </c>
      <c r="I196">
        <v>241.05</v>
      </c>
      <c r="J196">
        <v>80.400000000000006</v>
      </c>
    </row>
    <row r="197" spans="1:10" x14ac:dyDescent="0.25">
      <c r="A197">
        <v>195</v>
      </c>
      <c r="B197">
        <v>228.79</v>
      </c>
      <c r="C197">
        <v>186.65</v>
      </c>
      <c r="D197">
        <v>501.24</v>
      </c>
      <c r="E197">
        <v>212.84</v>
      </c>
      <c r="F197">
        <v>415.01</v>
      </c>
      <c r="G197">
        <v>134.80000000000001</v>
      </c>
      <c r="H197">
        <v>576.13</v>
      </c>
      <c r="I197">
        <v>238.77</v>
      </c>
      <c r="J197">
        <v>79.61</v>
      </c>
    </row>
    <row r="198" spans="1:10" x14ac:dyDescent="0.25">
      <c r="A198">
        <v>196</v>
      </c>
      <c r="B198">
        <v>227.3</v>
      </c>
      <c r="C198">
        <v>188.82</v>
      </c>
      <c r="D198">
        <v>513.75</v>
      </c>
      <c r="E198">
        <v>222.29</v>
      </c>
      <c r="F198">
        <v>415.49</v>
      </c>
      <c r="G198">
        <v>134.79</v>
      </c>
      <c r="H198">
        <v>579.58000000000004</v>
      </c>
      <c r="I198">
        <v>217.8</v>
      </c>
      <c r="J198">
        <v>80.099999999999994</v>
      </c>
    </row>
    <row r="199" spans="1:10" x14ac:dyDescent="0.25">
      <c r="A199">
        <v>197</v>
      </c>
      <c r="B199">
        <v>231.05</v>
      </c>
      <c r="C199">
        <v>187.54</v>
      </c>
      <c r="D199">
        <v>520.16999999999996</v>
      </c>
      <c r="E199">
        <v>221.48</v>
      </c>
      <c r="F199">
        <v>418.3</v>
      </c>
      <c r="G199">
        <v>138.06</v>
      </c>
      <c r="H199">
        <v>584.32000000000005</v>
      </c>
      <c r="I199">
        <v>219.16</v>
      </c>
      <c r="J199">
        <v>80.290000000000006</v>
      </c>
    </row>
    <row r="200" spans="1:10" x14ac:dyDescent="0.25">
      <c r="A200">
        <v>198</v>
      </c>
      <c r="B200">
        <v>233.59</v>
      </c>
      <c r="C200">
        <v>187.69</v>
      </c>
      <c r="D200">
        <v>519.79999999999995</v>
      </c>
      <c r="E200">
        <v>222.39</v>
      </c>
      <c r="F200">
        <v>417.9</v>
      </c>
      <c r="G200">
        <v>131.59</v>
      </c>
      <c r="H200">
        <v>579.78</v>
      </c>
      <c r="I200">
        <v>219.57</v>
      </c>
      <c r="J200">
        <v>81.650000000000006</v>
      </c>
    </row>
    <row r="201" spans="1:10" x14ac:dyDescent="0.25">
      <c r="A201">
        <v>199</v>
      </c>
      <c r="B201">
        <v>231.53</v>
      </c>
      <c r="C201">
        <v>186.89</v>
      </c>
      <c r="D201">
        <v>527.25</v>
      </c>
      <c r="E201">
        <v>223.64</v>
      </c>
      <c r="F201">
        <v>415.29</v>
      </c>
      <c r="G201">
        <v>135.71</v>
      </c>
      <c r="H201">
        <v>582.29999999999995</v>
      </c>
      <c r="I201">
        <v>221.33</v>
      </c>
      <c r="J201">
        <v>81.22</v>
      </c>
    </row>
    <row r="202" spans="1:10" x14ac:dyDescent="0.25">
      <c r="A202">
        <v>200</v>
      </c>
      <c r="B202">
        <v>231.89</v>
      </c>
      <c r="C202">
        <v>187.53</v>
      </c>
      <c r="D202">
        <v>526.39</v>
      </c>
      <c r="E202">
        <v>224.42</v>
      </c>
      <c r="F202">
        <v>415.89</v>
      </c>
      <c r="G202">
        <v>136.91999999999999</v>
      </c>
      <c r="H202">
        <v>582.35</v>
      </c>
      <c r="I202">
        <v>220.89</v>
      </c>
      <c r="J202">
        <v>80.89</v>
      </c>
    </row>
    <row r="203" spans="1:10" x14ac:dyDescent="0.25">
      <c r="A203">
        <v>201</v>
      </c>
      <c r="B203">
        <v>234.74</v>
      </c>
      <c r="C203">
        <v>188.99</v>
      </c>
      <c r="D203">
        <v>525.89</v>
      </c>
      <c r="E203">
        <v>225.37</v>
      </c>
      <c r="F203">
        <v>417.32</v>
      </c>
      <c r="G203">
        <v>137.99</v>
      </c>
      <c r="H203">
        <v>584.59</v>
      </c>
      <c r="I203">
        <v>220.7</v>
      </c>
      <c r="J203">
        <v>81.31</v>
      </c>
    </row>
    <row r="204" spans="1:10" x14ac:dyDescent="0.25">
      <c r="A204">
        <v>202</v>
      </c>
      <c r="B204">
        <v>236.22</v>
      </c>
      <c r="C204">
        <v>189.07</v>
      </c>
      <c r="D204">
        <v>515.25</v>
      </c>
      <c r="E204">
        <v>223</v>
      </c>
      <c r="F204">
        <v>417.94</v>
      </c>
      <c r="G204">
        <v>143.69999999999999</v>
      </c>
      <c r="H204">
        <v>583.63</v>
      </c>
      <c r="I204">
        <v>218.85</v>
      </c>
      <c r="J204">
        <v>80.81</v>
      </c>
    </row>
    <row r="205" spans="1:10" x14ac:dyDescent="0.25">
      <c r="A205">
        <v>203</v>
      </c>
      <c r="B205">
        <v>235.6</v>
      </c>
      <c r="C205">
        <v>189.7</v>
      </c>
      <c r="D205">
        <v>515.74</v>
      </c>
      <c r="E205">
        <v>224.12</v>
      </c>
      <c r="F205">
        <v>426.66</v>
      </c>
      <c r="G205">
        <v>143.58000000000001</v>
      </c>
      <c r="H205">
        <v>583.32000000000005</v>
      </c>
      <c r="I205">
        <v>217.97</v>
      </c>
      <c r="J205">
        <v>82.02</v>
      </c>
    </row>
    <row r="206" spans="1:10" x14ac:dyDescent="0.25">
      <c r="A206">
        <v>204</v>
      </c>
      <c r="B206">
        <v>230.51</v>
      </c>
      <c r="C206">
        <v>184.71</v>
      </c>
      <c r="D206">
        <v>514.65</v>
      </c>
      <c r="E206">
        <v>223.41</v>
      </c>
      <c r="F206">
        <v>423.75</v>
      </c>
      <c r="G206">
        <v>139.55000000000001</v>
      </c>
      <c r="H206">
        <v>577.99</v>
      </c>
      <c r="I206">
        <v>213.65</v>
      </c>
      <c r="J206">
        <v>83.27</v>
      </c>
    </row>
    <row r="207" spans="1:10" x14ac:dyDescent="0.25">
      <c r="A207">
        <v>205</v>
      </c>
      <c r="B207">
        <v>230.32</v>
      </c>
      <c r="C207">
        <v>186.38</v>
      </c>
      <c r="D207">
        <v>521.91</v>
      </c>
      <c r="E207">
        <v>224.98</v>
      </c>
      <c r="F207">
        <v>423.88</v>
      </c>
      <c r="G207">
        <v>140.4</v>
      </c>
      <c r="H207">
        <v>579.24</v>
      </c>
      <c r="I207">
        <v>260.48</v>
      </c>
      <c r="J207">
        <v>83.04</v>
      </c>
    </row>
    <row r="208" spans="1:10" x14ac:dyDescent="0.25">
      <c r="A208">
        <v>206</v>
      </c>
      <c r="B208">
        <v>231.16</v>
      </c>
      <c r="C208">
        <v>187.83</v>
      </c>
      <c r="D208">
        <v>510.07</v>
      </c>
      <c r="E208">
        <v>222.31</v>
      </c>
      <c r="F208">
        <v>427.29</v>
      </c>
      <c r="G208">
        <v>141.53</v>
      </c>
      <c r="H208">
        <v>579.04</v>
      </c>
      <c r="I208">
        <v>269.19</v>
      </c>
      <c r="J208">
        <v>82.51</v>
      </c>
    </row>
    <row r="209" spans="1:10" x14ac:dyDescent="0.25">
      <c r="A209">
        <v>207</v>
      </c>
      <c r="B209">
        <v>233.14</v>
      </c>
      <c r="C209">
        <v>188.39</v>
      </c>
      <c r="D209">
        <v>521</v>
      </c>
      <c r="E209">
        <v>225.5</v>
      </c>
      <c r="F209">
        <v>425.74</v>
      </c>
      <c r="G209">
        <v>140.51</v>
      </c>
      <c r="H209">
        <v>580.83000000000004</v>
      </c>
      <c r="I209">
        <v>262.51</v>
      </c>
      <c r="J209">
        <v>82.75</v>
      </c>
    </row>
    <row r="210" spans="1:10" x14ac:dyDescent="0.25">
      <c r="A210">
        <v>208</v>
      </c>
      <c r="B210">
        <v>233.41</v>
      </c>
      <c r="C210">
        <v>190.83</v>
      </c>
      <c r="D210">
        <v>521.70000000000005</v>
      </c>
      <c r="E210">
        <v>222.9</v>
      </c>
      <c r="F210">
        <v>431.09</v>
      </c>
      <c r="G210">
        <v>141.24</v>
      </c>
      <c r="H210">
        <v>581.77</v>
      </c>
      <c r="I210">
        <v>259.52</v>
      </c>
      <c r="J210">
        <v>81.7</v>
      </c>
    </row>
    <row r="211" spans="1:10" x14ac:dyDescent="0.25">
      <c r="A211">
        <v>209</v>
      </c>
      <c r="B211">
        <v>229.85</v>
      </c>
      <c r="C211">
        <v>192.73</v>
      </c>
      <c r="D211">
        <v>521.80999999999995</v>
      </c>
      <c r="E211">
        <v>224.41</v>
      </c>
      <c r="F211">
        <v>431.67</v>
      </c>
      <c r="G211">
        <v>139.33000000000001</v>
      </c>
      <c r="H211">
        <v>580.01</v>
      </c>
      <c r="I211">
        <v>257.55</v>
      </c>
      <c r="J211">
        <v>81.39</v>
      </c>
    </row>
    <row r="212" spans="1:10" x14ac:dyDescent="0.25">
      <c r="A212">
        <v>210</v>
      </c>
      <c r="B212">
        <v>225.66</v>
      </c>
      <c r="C212">
        <v>186.4</v>
      </c>
      <c r="D212">
        <v>515.24</v>
      </c>
      <c r="E212">
        <v>221.92</v>
      </c>
      <c r="F212">
        <v>405.54</v>
      </c>
      <c r="G212">
        <v>132.75</v>
      </c>
      <c r="H212">
        <v>568.64</v>
      </c>
      <c r="I212">
        <v>249.85</v>
      </c>
      <c r="J212">
        <v>81.95</v>
      </c>
    </row>
    <row r="213" spans="1:10" x14ac:dyDescent="0.25">
      <c r="A213">
        <v>211</v>
      </c>
      <c r="B213">
        <v>222.67</v>
      </c>
      <c r="C213">
        <v>197.93</v>
      </c>
      <c r="D213">
        <v>516.79</v>
      </c>
      <c r="E213">
        <v>222.94</v>
      </c>
      <c r="F213">
        <v>409.55</v>
      </c>
      <c r="G213">
        <v>135.38999999999999</v>
      </c>
      <c r="H213">
        <v>571.04</v>
      </c>
      <c r="I213">
        <v>248.98</v>
      </c>
      <c r="J213">
        <v>82.19</v>
      </c>
    </row>
    <row r="214" spans="1:10" x14ac:dyDescent="0.25">
      <c r="A214">
        <v>212</v>
      </c>
      <c r="B214">
        <v>221.77</v>
      </c>
      <c r="C214">
        <v>195.78</v>
      </c>
      <c r="D214">
        <v>508.95</v>
      </c>
      <c r="E214">
        <v>219.78</v>
      </c>
      <c r="F214">
        <v>407.64</v>
      </c>
      <c r="G214">
        <v>136.04</v>
      </c>
      <c r="H214">
        <v>569.80999999999995</v>
      </c>
      <c r="I214">
        <v>242.84</v>
      </c>
      <c r="J214">
        <v>82.45</v>
      </c>
    </row>
    <row r="215" spans="1:10" x14ac:dyDescent="0.25">
      <c r="A215">
        <v>213</v>
      </c>
      <c r="B215">
        <v>223.2</v>
      </c>
      <c r="C215">
        <v>199.5</v>
      </c>
      <c r="D215">
        <v>524.36</v>
      </c>
      <c r="E215">
        <v>221.49</v>
      </c>
      <c r="F215">
        <v>410.64</v>
      </c>
      <c r="G215">
        <v>139.9</v>
      </c>
      <c r="H215">
        <v>576.70000000000005</v>
      </c>
      <c r="I215">
        <v>251.44</v>
      </c>
      <c r="J215">
        <v>83.68</v>
      </c>
    </row>
    <row r="216" spans="1:10" x14ac:dyDescent="0.25">
      <c r="A216">
        <v>214</v>
      </c>
      <c r="B216">
        <v>222.48</v>
      </c>
      <c r="C216">
        <v>207.09</v>
      </c>
      <c r="D216">
        <v>593.04</v>
      </c>
      <c r="E216">
        <v>247.06</v>
      </c>
      <c r="F216">
        <v>419.34</v>
      </c>
      <c r="G216">
        <v>145.6</v>
      </c>
      <c r="H216">
        <v>591.04</v>
      </c>
      <c r="I216">
        <v>288.52999999999997</v>
      </c>
      <c r="J216">
        <v>83.44</v>
      </c>
    </row>
    <row r="217" spans="1:10" x14ac:dyDescent="0.25">
      <c r="A217">
        <v>215</v>
      </c>
      <c r="B217">
        <v>227.23</v>
      </c>
      <c r="C217">
        <v>210.05</v>
      </c>
      <c r="D217">
        <v>579.29999999999995</v>
      </c>
      <c r="E217">
        <v>236.38</v>
      </c>
      <c r="F217">
        <v>424.58</v>
      </c>
      <c r="G217">
        <v>148.87</v>
      </c>
      <c r="H217">
        <v>595.61</v>
      </c>
      <c r="I217">
        <v>296.91000000000003</v>
      </c>
      <c r="J217">
        <v>83.85</v>
      </c>
    </row>
    <row r="218" spans="1:10" x14ac:dyDescent="0.25">
      <c r="A218">
        <v>216</v>
      </c>
      <c r="B218">
        <v>226.96</v>
      </c>
      <c r="C218">
        <v>208.18</v>
      </c>
      <c r="D218">
        <v>586.36</v>
      </c>
      <c r="E218">
        <v>236.98</v>
      </c>
      <c r="F218">
        <v>421.7</v>
      </c>
      <c r="G218">
        <v>147.62</v>
      </c>
      <c r="H218">
        <v>598.19000000000005</v>
      </c>
      <c r="I218">
        <v>321.22000000000003</v>
      </c>
      <c r="J218">
        <v>84.83</v>
      </c>
    </row>
    <row r="219" spans="1:10" x14ac:dyDescent="0.25">
      <c r="A219">
        <v>217</v>
      </c>
      <c r="B219">
        <v>224.23</v>
      </c>
      <c r="C219">
        <v>206.84</v>
      </c>
      <c r="D219">
        <v>599.37</v>
      </c>
      <c r="E219">
        <v>239.29</v>
      </c>
      <c r="F219">
        <v>417.17</v>
      </c>
      <c r="G219">
        <v>145.25</v>
      </c>
      <c r="H219">
        <v>598.76</v>
      </c>
      <c r="I219">
        <v>350</v>
      </c>
      <c r="J219">
        <v>84.21</v>
      </c>
    </row>
    <row r="220" spans="1:10" x14ac:dyDescent="0.25">
      <c r="A220">
        <v>218</v>
      </c>
      <c r="B220">
        <v>224.23</v>
      </c>
      <c r="C220">
        <v>208.91</v>
      </c>
      <c r="D220">
        <v>589.66999999999996</v>
      </c>
      <c r="E220">
        <v>239.56</v>
      </c>
      <c r="F220">
        <v>422.18</v>
      </c>
      <c r="G220">
        <v>148.28</v>
      </c>
      <c r="H220">
        <v>596.9</v>
      </c>
      <c r="I220">
        <v>328.49</v>
      </c>
      <c r="J220">
        <v>84.99</v>
      </c>
    </row>
    <row r="221" spans="1:10" x14ac:dyDescent="0.25">
      <c r="A221">
        <v>219</v>
      </c>
      <c r="B221">
        <v>225.12</v>
      </c>
      <c r="C221">
        <v>214.1</v>
      </c>
      <c r="D221">
        <v>591.29</v>
      </c>
      <c r="E221">
        <v>241.16</v>
      </c>
      <c r="F221">
        <v>424.35</v>
      </c>
      <c r="G221">
        <v>146.26</v>
      </c>
      <c r="H221">
        <v>597.19000000000005</v>
      </c>
      <c r="I221">
        <v>330.24</v>
      </c>
      <c r="J221">
        <v>85.5</v>
      </c>
    </row>
    <row r="222" spans="1:10" x14ac:dyDescent="0.25">
      <c r="A222">
        <v>220</v>
      </c>
      <c r="B222">
        <v>228.22</v>
      </c>
      <c r="C222">
        <v>211.48</v>
      </c>
      <c r="D222">
        <v>585.71</v>
      </c>
      <c r="E222">
        <v>241.87</v>
      </c>
      <c r="F222">
        <v>426.04</v>
      </c>
      <c r="G222">
        <v>146.75</v>
      </c>
      <c r="H222">
        <v>593.35</v>
      </c>
      <c r="I222">
        <v>311.18</v>
      </c>
      <c r="J222">
        <v>84.47</v>
      </c>
    </row>
    <row r="223" spans="1:10" x14ac:dyDescent="0.25">
      <c r="A223">
        <v>221</v>
      </c>
      <c r="B223">
        <v>225</v>
      </c>
      <c r="C223">
        <v>202.61</v>
      </c>
      <c r="D223">
        <v>590.61</v>
      </c>
      <c r="E223">
        <v>245.31</v>
      </c>
      <c r="F223">
        <v>414.17</v>
      </c>
      <c r="G223">
        <v>141.97</v>
      </c>
      <c r="H223">
        <v>585.75</v>
      </c>
      <c r="I223">
        <v>320.72000000000003</v>
      </c>
      <c r="J223">
        <v>84.25</v>
      </c>
    </row>
    <row r="224" spans="1:10" x14ac:dyDescent="0.25">
      <c r="A224">
        <v>222</v>
      </c>
      <c r="B224">
        <v>228.02</v>
      </c>
      <c r="C224">
        <v>201.7</v>
      </c>
      <c r="D224">
        <v>585.09</v>
      </c>
      <c r="E224">
        <v>245.03</v>
      </c>
      <c r="F224">
        <v>414.93</v>
      </c>
      <c r="G224">
        <v>140.13999999999999</v>
      </c>
      <c r="H224">
        <v>588.15</v>
      </c>
      <c r="I224">
        <v>338.74</v>
      </c>
      <c r="J224">
        <v>84.08</v>
      </c>
    </row>
    <row r="225" spans="1:10" x14ac:dyDescent="0.25">
      <c r="A225">
        <v>223</v>
      </c>
      <c r="B225">
        <v>228.28</v>
      </c>
      <c r="C225">
        <v>204.61</v>
      </c>
      <c r="D225">
        <v>578.51</v>
      </c>
      <c r="E225">
        <v>243.09</v>
      </c>
      <c r="F225">
        <v>416.96</v>
      </c>
      <c r="G225">
        <v>147</v>
      </c>
      <c r="H225">
        <v>590.29999999999995</v>
      </c>
      <c r="I225">
        <v>346</v>
      </c>
      <c r="J225">
        <v>86.6</v>
      </c>
    </row>
    <row r="226" spans="1:10" x14ac:dyDescent="0.25">
      <c r="A226">
        <v>224</v>
      </c>
      <c r="B226">
        <v>229</v>
      </c>
      <c r="C226">
        <v>202.88</v>
      </c>
      <c r="D226">
        <v>579.05999999999995</v>
      </c>
      <c r="E226">
        <v>240.78</v>
      </c>
      <c r="F226">
        <v>414.66</v>
      </c>
      <c r="G226">
        <v>145.88</v>
      </c>
      <c r="H226">
        <v>590.5</v>
      </c>
      <c r="I226">
        <v>342.03</v>
      </c>
      <c r="J226">
        <v>87.18</v>
      </c>
    </row>
    <row r="227" spans="1:10" x14ac:dyDescent="0.25">
      <c r="A227">
        <v>225</v>
      </c>
      <c r="B227">
        <v>228.52</v>
      </c>
      <c r="C227">
        <v>198.38</v>
      </c>
      <c r="D227">
        <v>593.16999999999996</v>
      </c>
      <c r="E227">
        <v>244.76</v>
      </c>
      <c r="F227">
        <v>412.87</v>
      </c>
      <c r="G227">
        <v>146.66</v>
      </c>
      <c r="H227">
        <v>593.66999999999996</v>
      </c>
      <c r="I227">
        <v>339.64</v>
      </c>
      <c r="J227">
        <v>88.39</v>
      </c>
    </row>
    <row r="228" spans="1:10" x14ac:dyDescent="0.25">
      <c r="A228">
        <v>226</v>
      </c>
      <c r="B228">
        <v>229.87</v>
      </c>
      <c r="C228">
        <v>197.12</v>
      </c>
      <c r="D228">
        <v>599.80999999999995</v>
      </c>
      <c r="E228">
        <v>248.55</v>
      </c>
      <c r="F228">
        <v>417</v>
      </c>
      <c r="G228">
        <v>141.94</v>
      </c>
      <c r="H228">
        <v>595.51</v>
      </c>
      <c r="I228">
        <v>352.56</v>
      </c>
      <c r="J228">
        <v>90.44</v>
      </c>
    </row>
    <row r="229" spans="1:10" x14ac:dyDescent="0.25">
      <c r="A229">
        <v>227</v>
      </c>
      <c r="B229">
        <v>232.87</v>
      </c>
      <c r="C229">
        <v>201.45</v>
      </c>
      <c r="D229">
        <v>600.05999999999995</v>
      </c>
      <c r="E229">
        <v>250.29</v>
      </c>
      <c r="F229">
        <v>418.79</v>
      </c>
      <c r="G229">
        <v>136.01</v>
      </c>
      <c r="H229">
        <v>597.53</v>
      </c>
      <c r="I229">
        <v>338.59</v>
      </c>
      <c r="J229">
        <v>89.5</v>
      </c>
    </row>
    <row r="230" spans="1:10" x14ac:dyDescent="0.25">
      <c r="A230">
        <v>228</v>
      </c>
      <c r="B230">
        <v>235.06</v>
      </c>
      <c r="C230">
        <v>207.86</v>
      </c>
      <c r="D230">
        <v>602.52</v>
      </c>
      <c r="E230">
        <v>249.97</v>
      </c>
      <c r="F230">
        <v>427.99</v>
      </c>
      <c r="G230">
        <v>136.91</v>
      </c>
      <c r="H230">
        <v>600.65</v>
      </c>
      <c r="I230">
        <v>338.23</v>
      </c>
      <c r="J230">
        <v>91.31</v>
      </c>
    </row>
    <row r="231" spans="1:10" x14ac:dyDescent="0.25">
      <c r="A231">
        <v>229</v>
      </c>
      <c r="B231">
        <v>234.93</v>
      </c>
      <c r="C231">
        <v>205.74</v>
      </c>
      <c r="D231">
        <v>602.45000000000005</v>
      </c>
      <c r="E231">
        <v>249.79</v>
      </c>
      <c r="F231">
        <v>422.99</v>
      </c>
      <c r="G231">
        <v>135.33000000000001</v>
      </c>
      <c r="H231">
        <v>598.83000000000004</v>
      </c>
      <c r="I231">
        <v>332.89</v>
      </c>
      <c r="J231">
        <v>91.88</v>
      </c>
    </row>
    <row r="232" spans="1:10" x14ac:dyDescent="0.25">
      <c r="A232">
        <v>230</v>
      </c>
      <c r="B232">
        <v>237.33</v>
      </c>
      <c r="C232">
        <v>207.89</v>
      </c>
      <c r="D232">
        <v>605.57000000000005</v>
      </c>
      <c r="E232">
        <v>249.72</v>
      </c>
      <c r="F232">
        <v>423.46</v>
      </c>
      <c r="G232">
        <v>138.24</v>
      </c>
      <c r="H232">
        <v>602.54999999999995</v>
      </c>
      <c r="I232">
        <v>345.16</v>
      </c>
      <c r="J232">
        <v>92.5</v>
      </c>
    </row>
    <row r="233" spans="1:10" x14ac:dyDescent="0.25">
      <c r="A233">
        <v>231</v>
      </c>
      <c r="B233">
        <v>239.59</v>
      </c>
      <c r="C233">
        <v>210.71</v>
      </c>
      <c r="D233">
        <v>601.71</v>
      </c>
      <c r="E233">
        <v>246.25</v>
      </c>
      <c r="F233">
        <v>430.98</v>
      </c>
      <c r="G233">
        <v>138.62</v>
      </c>
      <c r="H233">
        <v>603.63</v>
      </c>
      <c r="I233">
        <v>357.09</v>
      </c>
      <c r="J233">
        <v>92.64</v>
      </c>
    </row>
    <row r="234" spans="1:10" x14ac:dyDescent="0.25">
      <c r="A234">
        <v>232</v>
      </c>
      <c r="B234">
        <v>242.65</v>
      </c>
      <c r="C234">
        <v>213.44</v>
      </c>
      <c r="D234">
        <v>602.08000000000004</v>
      </c>
      <c r="E234">
        <v>244.82</v>
      </c>
      <c r="F234">
        <v>431.2</v>
      </c>
      <c r="G234">
        <v>140.25</v>
      </c>
      <c r="H234">
        <v>603.91</v>
      </c>
      <c r="I234">
        <v>351.42</v>
      </c>
      <c r="J234">
        <v>93.51</v>
      </c>
    </row>
    <row r="235" spans="1:10" x14ac:dyDescent="0.25">
      <c r="A235">
        <v>233</v>
      </c>
      <c r="B235">
        <v>243.01</v>
      </c>
      <c r="C235">
        <v>218.16</v>
      </c>
      <c r="D235">
        <v>598.71</v>
      </c>
      <c r="E235">
        <v>243.4</v>
      </c>
      <c r="F235">
        <v>437.42</v>
      </c>
      <c r="G235">
        <v>145.13</v>
      </c>
      <c r="H235">
        <v>607.66</v>
      </c>
      <c r="I235">
        <v>357.93</v>
      </c>
      <c r="J235">
        <v>94.45</v>
      </c>
    </row>
    <row r="236" spans="1:10" x14ac:dyDescent="0.25">
      <c r="A236">
        <v>234</v>
      </c>
      <c r="B236">
        <v>243.04</v>
      </c>
      <c r="C236">
        <v>220.55</v>
      </c>
      <c r="D236">
        <v>596.79999999999995</v>
      </c>
      <c r="E236">
        <v>245.48</v>
      </c>
      <c r="F236">
        <v>442.62</v>
      </c>
      <c r="G236">
        <v>145.06</v>
      </c>
      <c r="H236">
        <v>606.66</v>
      </c>
      <c r="I236">
        <v>369.49</v>
      </c>
      <c r="J236">
        <v>95.3</v>
      </c>
    </row>
    <row r="237" spans="1:10" x14ac:dyDescent="0.25">
      <c r="A237">
        <v>235</v>
      </c>
      <c r="B237">
        <v>242.84</v>
      </c>
      <c r="C237">
        <v>227.03</v>
      </c>
      <c r="D237">
        <v>599.67999999999995</v>
      </c>
      <c r="E237">
        <v>247.36</v>
      </c>
      <c r="F237">
        <v>443.57</v>
      </c>
      <c r="G237">
        <v>142.44</v>
      </c>
      <c r="H237">
        <v>607.80999999999995</v>
      </c>
      <c r="I237">
        <v>389.22</v>
      </c>
      <c r="J237">
        <v>95.7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1D24-0BFB-4A2F-B8E1-5E39E71DD531}">
  <dimension ref="A1:I238"/>
  <sheetViews>
    <sheetView workbookViewId="0">
      <selection activeCell="A238" sqref="A238:I23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cm="1">
        <f t="array" ref="A2:I236">StockData!B3:J237/StockData!B2:J236-1</f>
        <v>-7.4703621501650552E-3</v>
      </c>
      <c r="B2">
        <v>-9.7378776762490071E-3</v>
      </c>
      <c r="C2">
        <v>-1.677569107406629E-2</v>
      </c>
      <c r="D2">
        <v>-4.4029273516985601E-3</v>
      </c>
      <c r="E2">
        <v>-7.3345648158207322E-4</v>
      </c>
      <c r="F2">
        <v>-1.2253374870197176E-2</v>
      </c>
      <c r="G2">
        <v>-8.1795660345121979E-3</v>
      </c>
      <c r="H2">
        <v>-4.0133644634087418E-2</v>
      </c>
      <c r="I2">
        <v>0</v>
      </c>
    </row>
    <row r="3" spans="1:9" x14ac:dyDescent="0.25">
      <c r="A3">
        <v>-1.2707935642214285E-2</v>
      </c>
      <c r="B3">
        <v>-2.6267932915740588E-2</v>
      </c>
      <c r="C3">
        <v>3.0314411417533549E-3</v>
      </c>
      <c r="D3">
        <v>6.633598278850128E-3</v>
      </c>
      <c r="E3">
        <v>-7.176838385211437E-3</v>
      </c>
      <c r="F3">
        <v>8.830950378469149E-3</v>
      </c>
      <c r="G3">
        <v>-3.2083719127494748E-3</v>
      </c>
      <c r="H3">
        <v>-2.180750681484489E-3</v>
      </c>
      <c r="I3">
        <v>-9.6976611523104106E-3</v>
      </c>
    </row>
    <row r="4" spans="1:9" x14ac:dyDescent="0.25">
      <c r="A4">
        <v>-3.9774610540271871E-3</v>
      </c>
      <c r="B4">
        <v>4.6344331465726363E-3</v>
      </c>
      <c r="C4">
        <v>9.1203295086790259E-3</v>
      </c>
      <c r="D4">
        <v>5.0463072904298745E-3</v>
      </c>
      <c r="E4">
        <v>-5.2024862407928918E-4</v>
      </c>
      <c r="F4">
        <v>2.2926219258024183E-2</v>
      </c>
      <c r="G4">
        <v>1.3609262939600075E-3</v>
      </c>
      <c r="H4">
        <v>-1.8492834026814231E-3</v>
      </c>
      <c r="I4">
        <v>-6.7204301075268758E-3</v>
      </c>
    </row>
    <row r="5" spans="1:9" x14ac:dyDescent="0.25">
      <c r="A5">
        <v>2.418191902384903E-2</v>
      </c>
      <c r="B5">
        <v>2.6576700633434314E-2</v>
      </c>
      <c r="C5">
        <v>6.2549695202755995E-3</v>
      </c>
      <c r="D5">
        <v>-1.47675586272078E-3</v>
      </c>
      <c r="E5">
        <v>1.8875678045038757E-2</v>
      </c>
      <c r="F5">
        <v>6.4384678076609747E-2</v>
      </c>
      <c r="G5">
        <v>1.4281091575881755E-2</v>
      </c>
      <c r="H5">
        <v>1.2463682681375987E-2</v>
      </c>
      <c r="I5">
        <v>9.8588826599652624E-3</v>
      </c>
    </row>
    <row r="6" spans="1:9" x14ac:dyDescent="0.25">
      <c r="A6">
        <v>-2.2744503411674666E-3</v>
      </c>
      <c r="B6">
        <v>1.5224681421864616E-2</v>
      </c>
      <c r="C6">
        <v>-1.3169678133066465E-2</v>
      </c>
      <c r="D6">
        <v>-7.8679602460954845E-3</v>
      </c>
      <c r="E6">
        <v>2.9308165954127219E-3</v>
      </c>
      <c r="F6">
        <v>1.6845329249617125E-2</v>
      </c>
      <c r="G6">
        <v>-1.531360997086173E-3</v>
      </c>
      <c r="H6">
        <v>-2.2832189644416689E-2</v>
      </c>
      <c r="I6">
        <v>6.6998468606431771E-3</v>
      </c>
    </row>
    <row r="7" spans="1:9" x14ac:dyDescent="0.25">
      <c r="A7">
        <v>5.6448111159357328E-3</v>
      </c>
      <c r="B7">
        <v>1.5590936116799847E-2</v>
      </c>
      <c r="C7">
        <v>-4.6175198846954979E-3</v>
      </c>
      <c r="D7">
        <v>2.0869357820045842E-3</v>
      </c>
      <c r="E7">
        <v>1.8579088471849969E-2</v>
      </c>
      <c r="F7">
        <v>2.2778614457831248E-2</v>
      </c>
      <c r="G7">
        <v>5.6662051336671126E-3</v>
      </c>
      <c r="H7">
        <v>-4.3411644535240601E-3</v>
      </c>
      <c r="I7">
        <v>1.2549914432401499E-2</v>
      </c>
    </row>
    <row r="8" spans="1:9" x14ac:dyDescent="0.25">
      <c r="A8">
        <v>-3.1843696027633595E-3</v>
      </c>
      <c r="B8">
        <v>9.4321212515451336E-3</v>
      </c>
      <c r="C8">
        <v>-5.7919716836940527E-3</v>
      </c>
      <c r="D8">
        <v>-4.2246816613115135E-3</v>
      </c>
      <c r="E8">
        <v>4.8693180322689766E-3</v>
      </c>
      <c r="F8">
        <v>8.8348978464938277E-3</v>
      </c>
      <c r="G8">
        <v>-4.4481159051923402E-4</v>
      </c>
      <c r="H8">
        <v>-2.8725314183123851E-2</v>
      </c>
      <c r="I8">
        <v>-1.1267605633803468E-3</v>
      </c>
    </row>
    <row r="9" spans="1:9" x14ac:dyDescent="0.25">
      <c r="A9">
        <v>1.7326330608045115E-3</v>
      </c>
      <c r="B9">
        <v>-3.6087124629462508E-3</v>
      </c>
      <c r="C9">
        <v>-5.2593251881219993E-3</v>
      </c>
      <c r="D9">
        <v>-7.2901105467583216E-3</v>
      </c>
      <c r="E9">
        <v>9.9795693855100343E-3</v>
      </c>
      <c r="F9">
        <v>-2.1893814997263616E-3</v>
      </c>
      <c r="G9">
        <v>6.9930069930079775E-4</v>
      </c>
      <c r="H9">
        <v>-3.6660505237215091E-2</v>
      </c>
      <c r="I9">
        <v>1.3160368490316987E-3</v>
      </c>
    </row>
    <row r="10" spans="1:9" x14ac:dyDescent="0.25">
      <c r="A10">
        <v>-1.2323658180638852E-2</v>
      </c>
      <c r="B10">
        <v>-9.4425042038546181E-3</v>
      </c>
      <c r="C10">
        <v>7.1308497369990675E-3</v>
      </c>
      <c r="D10">
        <v>-6.3203515319326664E-3</v>
      </c>
      <c r="E10">
        <v>4.6163022899972095E-3</v>
      </c>
      <c r="F10">
        <v>3.0718595721338504E-2</v>
      </c>
      <c r="G10">
        <v>-3.6846451940791836E-3</v>
      </c>
      <c r="H10">
        <v>4.6598748229704778E-3</v>
      </c>
      <c r="I10">
        <v>3.0041306796846357E-3</v>
      </c>
    </row>
    <row r="11" spans="1:9" x14ac:dyDescent="0.25">
      <c r="A11">
        <v>-5.1442018278333723E-3</v>
      </c>
      <c r="B11">
        <v>-9.4672238182291757E-3</v>
      </c>
      <c r="C11">
        <v>-8.5879660788800161E-3</v>
      </c>
      <c r="D11">
        <v>-5.3307487278896337E-3</v>
      </c>
      <c r="E11">
        <v>-2.0393938611663609E-3</v>
      </c>
      <c r="F11">
        <v>-5.8541777541245565E-3</v>
      </c>
      <c r="G11">
        <v>-5.5474080214245047E-3</v>
      </c>
      <c r="H11">
        <v>-1.9826292574234849E-2</v>
      </c>
      <c r="I11">
        <v>-4.6798951703481695E-3</v>
      </c>
    </row>
    <row r="12" spans="1:9" x14ac:dyDescent="0.25">
      <c r="A12">
        <v>3.2565047582375328E-2</v>
      </c>
      <c r="B12">
        <v>1.1798826708852461E-2</v>
      </c>
      <c r="C12">
        <v>-7.0602291859012123E-4</v>
      </c>
      <c r="D12">
        <v>1.9488428745433328E-3</v>
      </c>
      <c r="E12">
        <v>1.1304257850897725E-2</v>
      </c>
      <c r="F12">
        <v>1.8736616702355491E-2</v>
      </c>
      <c r="G12">
        <v>8.8911686757289221E-3</v>
      </c>
      <c r="H12">
        <v>-1.7026212015773701E-2</v>
      </c>
      <c r="I12">
        <v>1.354147075418477E-2</v>
      </c>
    </row>
    <row r="13" spans="1:9" x14ac:dyDescent="0.25">
      <c r="A13">
        <v>1.5555910713334287E-2</v>
      </c>
      <c r="B13">
        <v>1.19869706840392E-2</v>
      </c>
      <c r="C13">
        <v>1.4021739130434918E-2</v>
      </c>
      <c r="D13">
        <v>1.7262338925358556E-2</v>
      </c>
      <c r="E13">
        <v>1.2175470008952471E-2</v>
      </c>
      <c r="F13">
        <v>4.1688561919775768E-2</v>
      </c>
      <c r="G13">
        <v>1.2456571476993528E-2</v>
      </c>
      <c r="H13">
        <v>1.4630923164056231E-3</v>
      </c>
      <c r="I13">
        <v>-5.1957691593987887E-3</v>
      </c>
    </row>
    <row r="14" spans="1:9" x14ac:dyDescent="0.25">
      <c r="A14">
        <v>1.2117714945181879E-2</v>
      </c>
      <c r="B14">
        <v>-3.6049954937557027E-3</v>
      </c>
      <c r="C14">
        <v>9.8349233572729844E-3</v>
      </c>
      <c r="D14">
        <v>-1.1352772466540761E-3</v>
      </c>
      <c r="E14">
        <v>-5.4080008086729858E-3</v>
      </c>
      <c r="F14">
        <v>2.8585841600807793E-3</v>
      </c>
      <c r="G14">
        <v>2.1133244057582878E-3</v>
      </c>
      <c r="H14">
        <v>-1.5976247702530699E-2</v>
      </c>
      <c r="I14">
        <v>0</v>
      </c>
    </row>
    <row r="15" spans="1:9" x14ac:dyDescent="0.25">
      <c r="A15">
        <v>6.6860163781485848E-3</v>
      </c>
      <c r="B15">
        <v>8.0113709781626241E-3</v>
      </c>
      <c r="C15">
        <v>-1.3454342807101338E-2</v>
      </c>
      <c r="D15">
        <v>-6.5801280133994666E-3</v>
      </c>
      <c r="E15">
        <v>6.0218004421068727E-3</v>
      </c>
      <c r="F15">
        <v>3.6887994634473564E-3</v>
      </c>
      <c r="G15">
        <v>2.9231829286116007E-3</v>
      </c>
      <c r="H15">
        <v>1.6283524904212587E-3</v>
      </c>
      <c r="I15">
        <v>2.4249207237456716E-3</v>
      </c>
    </row>
    <row r="16" spans="1:9" x14ac:dyDescent="0.25">
      <c r="A16">
        <v>-3.5010039643720292E-3</v>
      </c>
      <c r="B16">
        <v>5.4480194846813212E-3</v>
      </c>
      <c r="C16">
        <v>-3.5775769313535211E-3</v>
      </c>
      <c r="D16">
        <v>8.9119046185344164E-3</v>
      </c>
      <c r="E16">
        <v>9.168055766025196E-3</v>
      </c>
      <c r="F16">
        <v>2.4724356832609429E-2</v>
      </c>
      <c r="G16">
        <v>1.1034080736160856E-3</v>
      </c>
      <c r="H16">
        <v>-6.2637467724967477E-3</v>
      </c>
      <c r="I16">
        <v>-1.4142165984369237E-2</v>
      </c>
    </row>
    <row r="17" spans="1:9" x14ac:dyDescent="0.25">
      <c r="A17">
        <v>-1.7049857917851297E-3</v>
      </c>
      <c r="B17">
        <v>5.6097405494994756E-3</v>
      </c>
      <c r="C17">
        <v>8.6926004913208121E-3</v>
      </c>
      <c r="D17">
        <v>1.4324082363473378E-2</v>
      </c>
      <c r="E17">
        <v>5.731160998073026E-3</v>
      </c>
      <c r="F17">
        <v>4.2386697098140136E-3</v>
      </c>
      <c r="G17">
        <v>5.427775236035437E-3</v>
      </c>
      <c r="H17">
        <v>-0.12125294712024259</v>
      </c>
      <c r="I17">
        <v>1.4722536806341946E-2</v>
      </c>
    </row>
    <row r="18" spans="1:9" x14ac:dyDescent="0.25">
      <c r="A18">
        <v>-9.0052789566298364E-3</v>
      </c>
      <c r="B18">
        <v>8.6846275752774371E-3</v>
      </c>
      <c r="C18">
        <v>-1.2846246487354329E-2</v>
      </c>
      <c r="D18">
        <v>-3.8246543100910468E-3</v>
      </c>
      <c r="E18">
        <v>-2.3142387896282202E-3</v>
      </c>
      <c r="F18">
        <v>-9.5779220779221852E-3</v>
      </c>
      <c r="G18">
        <v>-1.2617122055142982E-3</v>
      </c>
      <c r="H18">
        <v>3.3948420303346882E-3</v>
      </c>
      <c r="I18">
        <v>8.7425595238095344E-3</v>
      </c>
    </row>
    <row r="19" spans="1:9" x14ac:dyDescent="0.25">
      <c r="A19">
        <v>-3.5512847294755234E-3</v>
      </c>
      <c r="B19">
        <v>1.3448969331322225E-2</v>
      </c>
      <c r="C19">
        <v>7.3471600921783953E-3</v>
      </c>
      <c r="D19">
        <v>2.598936798582363E-3</v>
      </c>
      <c r="E19">
        <v>1.4341655650612406E-2</v>
      </c>
      <c r="F19">
        <v>2.3602688083920853E-2</v>
      </c>
      <c r="G19">
        <v>7.9111957917408215E-3</v>
      </c>
      <c r="H19">
        <v>4.1909959072305547E-2</v>
      </c>
      <c r="I19">
        <v>4.6099944680066951E-3</v>
      </c>
    </row>
    <row r="20" spans="1:9" x14ac:dyDescent="0.25">
      <c r="A20">
        <v>-1.9287211740041998E-2</v>
      </c>
      <c r="B20">
        <v>-1.4014634751333244E-2</v>
      </c>
      <c r="C20">
        <v>1.6578749058025588E-2</v>
      </c>
      <c r="D20">
        <v>2.0501944149876161E-2</v>
      </c>
      <c r="E20">
        <v>-2.7540080653093435E-3</v>
      </c>
      <c r="F20">
        <v>4.963971176941584E-3</v>
      </c>
      <c r="G20">
        <v>-7.8080052601292582E-4</v>
      </c>
      <c r="H20">
        <v>3.4567642591525338E-3</v>
      </c>
      <c r="I20">
        <v>3.3039647577093323E-3</v>
      </c>
    </row>
    <row r="21" spans="1:9" x14ac:dyDescent="0.25">
      <c r="A21">
        <v>-1.9345874305258692E-2</v>
      </c>
      <c r="B21">
        <v>-2.3899371069182496E-2</v>
      </c>
      <c r="C21">
        <v>-7.3864238059938581E-3</v>
      </c>
      <c r="D21">
        <v>-1.0853250202055187E-2</v>
      </c>
      <c r="E21">
        <v>-2.6950389584771695E-2</v>
      </c>
      <c r="F21">
        <v>-1.9917144678138987E-2</v>
      </c>
      <c r="G21">
        <v>-1.63068064980465E-2</v>
      </c>
      <c r="H21">
        <v>-2.2443760112740851E-2</v>
      </c>
      <c r="I21">
        <v>-2.0124405415294921E-3</v>
      </c>
    </row>
    <row r="22" spans="1:9" x14ac:dyDescent="0.25">
      <c r="A22">
        <v>1.335149863760221E-2</v>
      </c>
      <c r="B22">
        <v>2.6288659793814562E-2</v>
      </c>
      <c r="C22">
        <v>-4.2674632598094231E-4</v>
      </c>
      <c r="D22">
        <v>-3.6185362437259894E-3</v>
      </c>
      <c r="E22">
        <v>1.5584218128373406E-2</v>
      </c>
      <c r="F22">
        <v>2.4386278653877325E-2</v>
      </c>
      <c r="G22">
        <v>1.3086104897882311E-2</v>
      </c>
      <c r="H22">
        <v>8.3827219819532228E-3</v>
      </c>
      <c r="I22">
        <v>1.8515123739688555E-2</v>
      </c>
    </row>
    <row r="23" spans="1:9" x14ac:dyDescent="0.25">
      <c r="A23">
        <v>-5.4315676257057355E-3</v>
      </c>
      <c r="B23">
        <v>7.8666499246609733E-2</v>
      </c>
      <c r="C23">
        <v>1.0459748645836209E-2</v>
      </c>
      <c r="D23">
        <v>5.7989690721649279E-3</v>
      </c>
      <c r="E23">
        <v>1.8439043864464377E-2</v>
      </c>
      <c r="F23">
        <v>4.9674654816695751E-2</v>
      </c>
      <c r="G23">
        <v>1.0523492148649449E-2</v>
      </c>
      <c r="H23">
        <v>-5.0301810865192031E-3</v>
      </c>
      <c r="I23">
        <v>7.5593952483801186E-3</v>
      </c>
    </row>
    <row r="24" spans="1:9" x14ac:dyDescent="0.25">
      <c r="A24">
        <v>9.8951011138748157E-3</v>
      </c>
      <c r="B24">
        <v>-8.7305744718002565E-3</v>
      </c>
      <c r="C24">
        <v>-1.2490427526472891E-2</v>
      </c>
      <c r="D24">
        <v>-1.3394677071808525E-3</v>
      </c>
      <c r="E24">
        <v>-1.354827645343859E-2</v>
      </c>
      <c r="F24">
        <v>4.7928636226186816E-2</v>
      </c>
      <c r="G24">
        <v>-3.6346558307639443E-3</v>
      </c>
      <c r="H24">
        <v>-3.645362141450692E-2</v>
      </c>
      <c r="I24">
        <v>-5.3590568060021271E-3</v>
      </c>
    </row>
    <row r="25" spans="1:9" x14ac:dyDescent="0.25">
      <c r="A25">
        <v>8.6202280880225413E-3</v>
      </c>
      <c r="B25">
        <v>-6.8111091538958224E-3</v>
      </c>
      <c r="C25">
        <v>5.1342389560380397E-3</v>
      </c>
      <c r="D25">
        <v>3.4406344763238117E-3</v>
      </c>
      <c r="E25">
        <v>-3.9737730975553109E-4</v>
      </c>
      <c r="F25">
        <v>-1.6015005049776376E-2</v>
      </c>
      <c r="G25">
        <v>2.9101342350650317E-3</v>
      </c>
      <c r="H25">
        <v>2.2313045399315001E-2</v>
      </c>
      <c r="I25">
        <v>6.8247126436782324E-3</v>
      </c>
    </row>
    <row r="26" spans="1:9" x14ac:dyDescent="0.25">
      <c r="A26">
        <v>5.8392610680546575E-4</v>
      </c>
      <c r="B26">
        <v>8.1584392550990703E-3</v>
      </c>
      <c r="C26">
        <v>4.3630946046611108E-3</v>
      </c>
      <c r="D26">
        <v>1.9178241413380093E-3</v>
      </c>
      <c r="E26">
        <v>2.1119061816736284E-2</v>
      </c>
      <c r="F26">
        <v>2.7565982404692102E-2</v>
      </c>
      <c r="G26">
        <v>8.3372499335880867E-3</v>
      </c>
      <c r="H26">
        <v>1.339816315505149E-2</v>
      </c>
      <c r="I26">
        <v>-2.4973242953978403E-3</v>
      </c>
    </row>
    <row r="27" spans="1:9" x14ac:dyDescent="0.25">
      <c r="A27">
        <v>-5.7828001485490388E-3</v>
      </c>
      <c r="B27">
        <v>-4.0462088782032835E-3</v>
      </c>
      <c r="C27">
        <v>-4.2116973935154567E-3</v>
      </c>
      <c r="D27">
        <v>-3.5962877030162321E-3</v>
      </c>
      <c r="E27">
        <v>1.4599250571811773E-4</v>
      </c>
      <c r="F27">
        <v>-6.5639269406392309E-3</v>
      </c>
      <c r="G27">
        <v>4.4584051069018749E-4</v>
      </c>
      <c r="H27">
        <v>1.0555496321569491E-2</v>
      </c>
      <c r="I27">
        <v>-1.7882689556514286E-4</v>
      </c>
    </row>
    <row r="28" spans="1:9" x14ac:dyDescent="0.25">
      <c r="A28">
        <v>4.1088580576307265E-3</v>
      </c>
      <c r="B28">
        <v>2.7143193593970771E-2</v>
      </c>
      <c r="C28">
        <v>-2.0216529673077188E-3</v>
      </c>
      <c r="D28">
        <v>1.1642798928861442E-3</v>
      </c>
      <c r="E28">
        <v>1.5545932269365403E-2</v>
      </c>
      <c r="F28">
        <v>3.5765584602125644E-2</v>
      </c>
      <c r="G28">
        <v>5.7730872850283443E-3</v>
      </c>
      <c r="H28">
        <v>2.1154251951888581E-2</v>
      </c>
      <c r="I28">
        <v>-5.365766410301287E-4</v>
      </c>
    </row>
    <row r="29" spans="1:9" x14ac:dyDescent="0.25">
      <c r="A29">
        <v>-8.9812403677526076E-3</v>
      </c>
      <c r="B29">
        <v>-1.2095156205216284E-2</v>
      </c>
      <c r="C29">
        <v>2.1803449103073191E-2</v>
      </c>
      <c r="D29">
        <v>4.4772647982325164E-3</v>
      </c>
      <c r="E29">
        <v>-1.2576959011091682E-2</v>
      </c>
      <c r="F29">
        <v>1.6641242546111545E-3</v>
      </c>
      <c r="G29">
        <v>-4.4308386369118491E-4</v>
      </c>
      <c r="H29">
        <v>-2.8103528439324288E-2</v>
      </c>
      <c r="I29">
        <v>6.0844667143880038E-3</v>
      </c>
    </row>
    <row r="30" spans="1:9" x14ac:dyDescent="0.25">
      <c r="A30">
        <v>-1.1314886314886197E-2</v>
      </c>
      <c r="B30">
        <v>-2.1469188812812012E-2</v>
      </c>
      <c r="C30">
        <v>-3.5372375114125498E-2</v>
      </c>
      <c r="D30">
        <v>-8.6830680173661801E-3</v>
      </c>
      <c r="E30">
        <v>-2.1543985637342944E-2</v>
      </c>
      <c r="F30">
        <v>-1.6613595458950803E-3</v>
      </c>
      <c r="G30">
        <v>-1.3781986701591808E-2</v>
      </c>
      <c r="H30">
        <v>-2.1846595439323768E-2</v>
      </c>
      <c r="I30">
        <v>-6.7591604411241235E-3</v>
      </c>
    </row>
    <row r="31" spans="1:9" x14ac:dyDescent="0.25">
      <c r="A31">
        <v>-4.7730107935129995E-3</v>
      </c>
      <c r="B31">
        <v>1.3875711574952598E-2</v>
      </c>
      <c r="C31">
        <v>-1.8659239027556396E-3</v>
      </c>
      <c r="D31">
        <v>1.0102189781021842E-2</v>
      </c>
      <c r="E31">
        <v>9.6702206793948253E-3</v>
      </c>
      <c r="F31">
        <v>2.4545832755512365E-2</v>
      </c>
      <c r="G31">
        <v>9.09165202468043E-3</v>
      </c>
      <c r="H31">
        <v>2.5486360178241574E-2</v>
      </c>
      <c r="I31">
        <v>-3.223495702005863E-3</v>
      </c>
    </row>
    <row r="32" spans="1:9" x14ac:dyDescent="0.25">
      <c r="A32">
        <v>-1.5804676004143037E-3</v>
      </c>
      <c r="B32">
        <v>-6.9013919756695241E-3</v>
      </c>
      <c r="C32">
        <v>1.9506908696830028E-2</v>
      </c>
      <c r="D32">
        <v>2.1852237252861562E-2</v>
      </c>
      <c r="E32">
        <v>-7.1463654223967721E-3</v>
      </c>
      <c r="F32">
        <v>-1.6783974011911118E-2</v>
      </c>
      <c r="G32">
        <v>6.9040918385940842E-3</v>
      </c>
      <c r="H32">
        <v>6.2211859466906771E-2</v>
      </c>
      <c r="I32">
        <v>4.1322314049587749E-3</v>
      </c>
    </row>
    <row r="33" spans="1:9" x14ac:dyDescent="0.25">
      <c r="A33">
        <v>-8.4606986899562475E-3</v>
      </c>
      <c r="B33">
        <v>-1.7078916372204045E-3</v>
      </c>
      <c r="C33">
        <v>-2.5245814509698983E-3</v>
      </c>
      <c r="D33">
        <v>-4.69563249603977E-3</v>
      </c>
      <c r="E33">
        <v>-6.1589453115338255E-3</v>
      </c>
      <c r="F33">
        <v>-6.8832599118939797E-4</v>
      </c>
      <c r="G33">
        <v>-4.986728866725687E-3</v>
      </c>
      <c r="H33">
        <v>-2.49438762783738E-3</v>
      </c>
      <c r="I33">
        <v>6.2623009482913883E-3</v>
      </c>
    </row>
    <row r="34" spans="1:9" x14ac:dyDescent="0.25">
      <c r="A34">
        <v>-4.0737682356180027E-3</v>
      </c>
      <c r="B34">
        <v>-1.4335437437319243E-2</v>
      </c>
      <c r="C34">
        <v>2.1313440788595095E-4</v>
      </c>
      <c r="D34">
        <v>3.9220144375604615E-3</v>
      </c>
      <c r="E34">
        <v>-3.1358885017421789E-3</v>
      </c>
      <c r="F34">
        <v>-4.3532166965146613E-2</v>
      </c>
      <c r="G34">
        <v>-5.496726214533898E-3</v>
      </c>
      <c r="H34">
        <v>-3.0957739434858689E-2</v>
      </c>
      <c r="I34">
        <v>3.2361308677098188E-2</v>
      </c>
    </row>
    <row r="35" spans="1:9" x14ac:dyDescent="0.25">
      <c r="A35">
        <v>4.1457078105135992E-3</v>
      </c>
      <c r="B35">
        <v>9.0375867847736213E-3</v>
      </c>
      <c r="C35">
        <v>9.7488213515168898E-3</v>
      </c>
      <c r="D35">
        <v>6.511153889706689E-3</v>
      </c>
      <c r="E35">
        <v>-1.5229440255655202E-3</v>
      </c>
      <c r="F35">
        <v>-2.8517931729799884E-2</v>
      </c>
      <c r="G35">
        <v>9.1441111923917795E-4</v>
      </c>
      <c r="H35">
        <v>5.2126341866227666E-3</v>
      </c>
      <c r="I35">
        <v>-1.2400964519462598E-2</v>
      </c>
    </row>
    <row r="36" spans="1:9" x14ac:dyDescent="0.25">
      <c r="A36">
        <v>1.1284817791478607E-2</v>
      </c>
      <c r="B36">
        <v>3.5529983984815328E-2</v>
      </c>
      <c r="C36">
        <v>5.645097470257765E-3</v>
      </c>
      <c r="D36">
        <v>1.1981774202621365E-2</v>
      </c>
      <c r="E36">
        <v>2.3554121971345099E-2</v>
      </c>
      <c r="F36">
        <v>0.16412157153446993</v>
      </c>
      <c r="G36">
        <v>2.0687414986702457E-2</v>
      </c>
      <c r="H36">
        <v>1.3554448837089783E-2</v>
      </c>
      <c r="I36">
        <v>9.9407045692361251E-3</v>
      </c>
    </row>
    <row r="37" spans="1:9" x14ac:dyDescent="0.25">
      <c r="A37">
        <v>-1.0070219367481315E-2</v>
      </c>
      <c r="B37">
        <v>2.3484935273228036E-3</v>
      </c>
      <c r="C37">
        <v>1.495160401857154E-3</v>
      </c>
      <c r="D37">
        <v>5.0583657587548458E-3</v>
      </c>
      <c r="E37">
        <v>-3.1757664590204016E-3</v>
      </c>
      <c r="F37">
        <v>3.4386143657667567E-3</v>
      </c>
      <c r="G37">
        <v>6.9615721218885263E-4</v>
      </c>
      <c r="H37">
        <v>-2.7556861354541273E-2</v>
      </c>
      <c r="I37">
        <v>8.6340873769641391E-4</v>
      </c>
    </row>
    <row r="38" spans="1:9" x14ac:dyDescent="0.25">
      <c r="A38">
        <v>-7.4232926426922585E-3</v>
      </c>
      <c r="B38">
        <v>-1.4857991885252053E-3</v>
      </c>
      <c r="C38">
        <v>-2.1215295966474645E-3</v>
      </c>
      <c r="D38">
        <v>-3.4290138819755844E-3</v>
      </c>
      <c r="E38">
        <v>-6.8373973777723362E-3</v>
      </c>
      <c r="F38">
        <v>3.553750475948636E-3</v>
      </c>
      <c r="G38">
        <v>-3.6771282622091173E-3</v>
      </c>
      <c r="H38">
        <v>3.8703964161066917E-2</v>
      </c>
      <c r="I38">
        <v>1.8461007591442424E-2</v>
      </c>
    </row>
    <row r="39" spans="1:9" x14ac:dyDescent="0.25">
      <c r="A39">
        <v>8.0881945598583194E-3</v>
      </c>
      <c r="B39">
        <v>-6.8105076403593978E-3</v>
      </c>
      <c r="C39">
        <v>1.5223496679701576E-3</v>
      </c>
      <c r="D39">
        <v>4.9947277873352292E-4</v>
      </c>
      <c r="E39">
        <v>-1.4805310171250863E-4</v>
      </c>
      <c r="F39">
        <v>-4.9323384342985221E-3</v>
      </c>
      <c r="G39">
        <v>1.855324582053175E-3</v>
      </c>
      <c r="H39">
        <v>1.6549648946839746E-3</v>
      </c>
      <c r="I39">
        <v>-1.6940538709131481E-4</v>
      </c>
    </row>
    <row r="40" spans="1:9" x14ac:dyDescent="0.25">
      <c r="A40">
        <v>-6.5944935978456964E-3</v>
      </c>
      <c r="B40">
        <v>-2.1896968998501576E-3</v>
      </c>
      <c r="C40">
        <v>1.3182378069554801E-2</v>
      </c>
      <c r="D40">
        <v>5.0477035722209518E-3</v>
      </c>
      <c r="E40">
        <v>5.9230009871669154E-4</v>
      </c>
      <c r="F40">
        <v>-1.3218098627351349E-2</v>
      </c>
      <c r="G40">
        <v>-1.3142436129751633E-3</v>
      </c>
      <c r="H40">
        <v>1.1565613578330858E-2</v>
      </c>
      <c r="I40">
        <v>5.0830227041664955E-4</v>
      </c>
    </row>
    <row r="41" spans="1:9" x14ac:dyDescent="0.25">
      <c r="A41">
        <v>-3.706367206948169E-3</v>
      </c>
      <c r="B41">
        <v>2.079002079002068E-2</v>
      </c>
      <c r="C41">
        <v>-1.0501810657009836E-2</v>
      </c>
      <c r="D41">
        <v>9.1064628290744576E-3</v>
      </c>
      <c r="E41">
        <v>1.4527426992896553E-2</v>
      </c>
      <c r="F41">
        <v>1.8675940236991373E-2</v>
      </c>
      <c r="G41">
        <v>3.5890176061252888E-3</v>
      </c>
      <c r="H41">
        <v>-7.9192239160563727E-4</v>
      </c>
      <c r="I41">
        <v>-1.6934801016088019E-2</v>
      </c>
    </row>
    <row r="42" spans="1:9" x14ac:dyDescent="0.25">
      <c r="A42">
        <v>-6.0521932259856026E-3</v>
      </c>
      <c r="B42">
        <v>8.2597872821905671E-3</v>
      </c>
      <c r="C42">
        <v>-2.4311183144246629E-3</v>
      </c>
      <c r="D42">
        <v>-4.1566396849703757E-3</v>
      </c>
      <c r="E42">
        <v>4.4976053290546325E-3</v>
      </c>
      <c r="F42">
        <v>4.0080920470350279E-2</v>
      </c>
      <c r="G42">
        <v>9.3974132279022182E-3</v>
      </c>
      <c r="H42">
        <v>3.7646126411730041E-3</v>
      </c>
      <c r="I42">
        <v>2.4117140396209269E-3</v>
      </c>
    </row>
    <row r="43" spans="1:9" x14ac:dyDescent="0.25">
      <c r="A43">
        <v>-2.5361711636221362E-2</v>
      </c>
      <c r="B43">
        <v>-3.5910672202894567E-3</v>
      </c>
      <c r="C43">
        <v>1.0691543722648689E-2</v>
      </c>
      <c r="D43">
        <v>7.5241652021087457E-3</v>
      </c>
      <c r="E43">
        <v>-1.4037465511399505E-3</v>
      </c>
      <c r="F43">
        <v>3.5861901288597009E-2</v>
      </c>
      <c r="G43">
        <v>-1.0825493052002422E-3</v>
      </c>
      <c r="H43">
        <v>-7.1555467824713781E-2</v>
      </c>
      <c r="I43">
        <v>9.2799450077332146E-3</v>
      </c>
    </row>
    <row r="44" spans="1:9" x14ac:dyDescent="0.25">
      <c r="A44">
        <v>-2.8428956267553152E-2</v>
      </c>
      <c r="B44">
        <v>-1.9484176145962429E-2</v>
      </c>
      <c r="C44">
        <v>-3.4224377090409375E-3</v>
      </c>
      <c r="D44">
        <v>1.0029980921231862E-2</v>
      </c>
      <c r="E44">
        <v>-2.9568589432864889E-2</v>
      </c>
      <c r="F44">
        <v>8.5670695927708707E-3</v>
      </c>
      <c r="G44">
        <v>-9.9899509369273387E-3</v>
      </c>
      <c r="H44">
        <v>-3.9332412033591835E-2</v>
      </c>
      <c r="I44">
        <v>1.2429763323684728E-2</v>
      </c>
    </row>
    <row r="45" spans="1:9" x14ac:dyDescent="0.25">
      <c r="A45">
        <v>-5.8993569700902526E-3</v>
      </c>
      <c r="B45">
        <v>-3.5033310360671477E-3</v>
      </c>
      <c r="C45">
        <v>-3.434191013866883E-3</v>
      </c>
      <c r="D45">
        <v>5.1810675157861752E-3</v>
      </c>
      <c r="E45">
        <v>-1.3986013986013734E-3</v>
      </c>
      <c r="F45">
        <v>3.1882708866651344E-2</v>
      </c>
      <c r="G45">
        <v>5.075232863625434E-3</v>
      </c>
      <c r="H45">
        <v>-2.323780015491872E-2</v>
      </c>
      <c r="I45">
        <v>8.9135553313151039E-3</v>
      </c>
    </row>
    <row r="46" spans="1:9" x14ac:dyDescent="0.25">
      <c r="A46">
        <v>-7.121239095603249E-4</v>
      </c>
      <c r="B46">
        <v>1.9076710276064723E-2</v>
      </c>
      <c r="C46">
        <v>-2.9239002741157094E-3</v>
      </c>
      <c r="D46">
        <v>-8.7516778523489824E-3</v>
      </c>
      <c r="E46">
        <v>1.7532012805122177E-2</v>
      </c>
      <c r="F46">
        <v>4.4767704104645922E-2</v>
      </c>
      <c r="G46">
        <v>9.920988534426467E-3</v>
      </c>
      <c r="H46">
        <v>1.1951965560213162E-2</v>
      </c>
      <c r="I46">
        <v>-3.500583430571802E-3</v>
      </c>
    </row>
    <row r="47" spans="1:9" x14ac:dyDescent="0.25">
      <c r="A47">
        <v>1.0214383276916816E-2</v>
      </c>
      <c r="B47">
        <v>-8.3135391923990776E-3</v>
      </c>
      <c r="C47">
        <v>-3.7179587882596454E-3</v>
      </c>
      <c r="D47">
        <v>1.8416206261511192E-3</v>
      </c>
      <c r="E47">
        <v>-7.1279341280571229E-3</v>
      </c>
      <c r="F47">
        <v>-5.5477603885590976E-2</v>
      </c>
      <c r="G47">
        <v>-6.0000000000000053E-3</v>
      </c>
      <c r="H47">
        <v>-1.8527847746991344E-2</v>
      </c>
      <c r="I47">
        <v>-4.0147206423553072E-3</v>
      </c>
    </row>
    <row r="48" spans="1:9" x14ac:dyDescent="0.25">
      <c r="A48">
        <v>1.1874669331608745E-2</v>
      </c>
      <c r="B48">
        <v>-1.933276304533782E-2</v>
      </c>
      <c r="C48">
        <v>-2.1287219783974187E-3</v>
      </c>
      <c r="D48">
        <v>3.7846020761245214E-4</v>
      </c>
      <c r="E48">
        <v>-4.1836860997648273E-3</v>
      </c>
      <c r="F48">
        <v>-2.0111987201462789E-2</v>
      </c>
      <c r="G48">
        <v>-8.6795281492879628E-4</v>
      </c>
      <c r="H48">
        <v>1.3858788639215192E-2</v>
      </c>
      <c r="I48">
        <v>9.0695330870003144E-3</v>
      </c>
    </row>
    <row r="49" spans="1:9" x14ac:dyDescent="0.25">
      <c r="A49">
        <v>2.788590019171755E-3</v>
      </c>
      <c r="B49">
        <v>1.9946499185857114E-2</v>
      </c>
      <c r="C49">
        <v>5.2146431393205184E-3</v>
      </c>
      <c r="D49">
        <v>8.2689293628059879E-3</v>
      </c>
      <c r="E49">
        <v>2.659971162929442E-2</v>
      </c>
      <c r="F49">
        <v>7.1603498542273991E-2</v>
      </c>
      <c r="G49">
        <v>1.0760118460019674E-2</v>
      </c>
      <c r="H49">
        <v>-1.2938066040389939E-3</v>
      </c>
      <c r="I49">
        <v>1.231691078561914E-2</v>
      </c>
    </row>
    <row r="50" spans="1:9" x14ac:dyDescent="0.25">
      <c r="A50">
        <v>-1.2166154915706051E-2</v>
      </c>
      <c r="B50">
        <v>6.6708478248476144E-3</v>
      </c>
      <c r="C50">
        <v>1.0663382938587374E-2</v>
      </c>
      <c r="D50">
        <v>8.0939108061748311E-3</v>
      </c>
      <c r="E50">
        <v>-4.3587756683460821E-4</v>
      </c>
      <c r="F50">
        <v>-1.1100228534116852E-2</v>
      </c>
      <c r="G50">
        <v>-1.562652602793313E-3</v>
      </c>
      <c r="H50">
        <v>-4.5398220119409749E-2</v>
      </c>
      <c r="I50">
        <v>-2.1374547846103598E-3</v>
      </c>
    </row>
    <row r="51" spans="1:9" x14ac:dyDescent="0.25">
      <c r="A51">
        <v>1.0967098703888345E-2</v>
      </c>
      <c r="B51">
        <v>1.2403715450838293E-2</v>
      </c>
      <c r="C51">
        <v>-9.4361633182112881E-3</v>
      </c>
      <c r="D51">
        <v>-1.7812516616153573E-2</v>
      </c>
      <c r="E51">
        <v>2.4371335820533968E-2</v>
      </c>
      <c r="F51">
        <v>-3.2463959502586182E-2</v>
      </c>
      <c r="G51">
        <v>-1.9759366135184697E-3</v>
      </c>
      <c r="H51">
        <v>-4.1184800566438473E-2</v>
      </c>
      <c r="I51">
        <v>-8.2385895534675679E-4</v>
      </c>
    </row>
    <row r="52" spans="1:9" x14ac:dyDescent="0.25">
      <c r="A52">
        <v>-2.2044320686854801E-3</v>
      </c>
      <c r="B52">
        <v>-2.422377622377625E-2</v>
      </c>
      <c r="C52">
        <v>-3.6115254769568672E-3</v>
      </c>
      <c r="D52">
        <v>1.2397141619748808E-2</v>
      </c>
      <c r="E52">
        <v>-2.0693406489452282E-2</v>
      </c>
      <c r="F52">
        <v>-1.1373976342130554E-3</v>
      </c>
      <c r="G52">
        <v>-6.8608617242326142E-3</v>
      </c>
      <c r="H52">
        <v>6.584615384615411E-3</v>
      </c>
      <c r="I52">
        <v>-5.6068601583113553E-3</v>
      </c>
    </row>
    <row r="53" spans="1:9" x14ac:dyDescent="0.25">
      <c r="A53">
        <v>6.3372093023255083E-3</v>
      </c>
      <c r="B53">
        <v>3.4399724802192111E-4</v>
      </c>
      <c r="C53">
        <v>-7.3280277361910118E-3</v>
      </c>
      <c r="D53">
        <v>1.2405753703010669E-2</v>
      </c>
      <c r="E53">
        <v>2.1734405564008963E-3</v>
      </c>
      <c r="F53">
        <v>6.9460259621956233E-3</v>
      </c>
      <c r="G53">
        <v>5.9411021632718164E-3</v>
      </c>
      <c r="H53">
        <v>6.2542030934768178E-2</v>
      </c>
      <c r="I53">
        <v>2.9850746268655914E-3</v>
      </c>
    </row>
    <row r="54" spans="1:9" x14ac:dyDescent="0.25">
      <c r="A54">
        <v>1.3634525391414742E-2</v>
      </c>
      <c r="B54">
        <v>8.13846859238887E-3</v>
      </c>
      <c r="C54">
        <v>1.1165793512197819E-2</v>
      </c>
      <c r="D54">
        <v>5.8627792742829143E-3</v>
      </c>
      <c r="E54">
        <v>9.8074652401263229E-3</v>
      </c>
      <c r="F54">
        <v>1.0742960533755452E-2</v>
      </c>
      <c r="G54">
        <v>5.5528303737859552E-3</v>
      </c>
      <c r="H54">
        <v>-1.4269275028768846E-2</v>
      </c>
      <c r="I54">
        <v>1.6534391534395176E-4</v>
      </c>
    </row>
    <row r="55" spans="1:9" x14ac:dyDescent="0.25">
      <c r="A55">
        <v>1.4705044172128812E-2</v>
      </c>
      <c r="B55">
        <v>1.2791358726549129E-2</v>
      </c>
      <c r="C55">
        <v>2.0096294745656218E-2</v>
      </c>
      <c r="D55">
        <v>1.3074984247007038E-2</v>
      </c>
      <c r="E55">
        <v>9.0440509712212958E-3</v>
      </c>
      <c r="F55">
        <v>1.0852539718057663E-2</v>
      </c>
      <c r="G55">
        <v>9.2491414299094021E-3</v>
      </c>
      <c r="H55">
        <v>2.5332710716787332E-2</v>
      </c>
      <c r="I55">
        <v>6.2820300876176294E-3</v>
      </c>
    </row>
    <row r="56" spans="1:9" x14ac:dyDescent="0.25">
      <c r="A56">
        <v>-4.0891984496994938E-2</v>
      </c>
      <c r="B56">
        <v>0</v>
      </c>
      <c r="C56">
        <v>4.3479376154319738E-2</v>
      </c>
      <c r="D56">
        <v>1.3942880837609417E-2</v>
      </c>
      <c r="E56">
        <v>9.7434078278348935E-3</v>
      </c>
      <c r="F56">
        <v>1.1732152739347024E-2</v>
      </c>
      <c r="G56">
        <v>3.3061366536482062E-3</v>
      </c>
      <c r="H56">
        <v>-1.6167596493225522E-2</v>
      </c>
      <c r="I56">
        <v>3.1214062756694805E-3</v>
      </c>
    </row>
    <row r="57" spans="1:9" x14ac:dyDescent="0.25">
      <c r="A57">
        <v>5.3294289897509728E-3</v>
      </c>
      <c r="B57">
        <v>4.041538029750269E-3</v>
      </c>
      <c r="C57">
        <v>-1.6667076378475421E-2</v>
      </c>
      <c r="D57">
        <v>-1.226868418362137E-2</v>
      </c>
      <c r="E57">
        <v>-1.4755135021197185E-3</v>
      </c>
      <c r="F57">
        <v>3.1287605294825438E-2</v>
      </c>
      <c r="G57">
        <v>-1.8885013392940797E-3</v>
      </c>
      <c r="H57">
        <v>-1.1514870964008717E-2</v>
      </c>
      <c r="I57">
        <v>-9.3350802489354789E-3</v>
      </c>
    </row>
    <row r="58" spans="1:9" x14ac:dyDescent="0.25">
      <c r="A58">
        <v>-8.3304205988582458E-3</v>
      </c>
      <c r="B58">
        <v>4.6961480404763556E-3</v>
      </c>
      <c r="C58">
        <v>-4.6248843778904369E-3</v>
      </c>
      <c r="D58">
        <v>-9.1605423869165481E-3</v>
      </c>
      <c r="E58">
        <v>-1.3697987521696264E-2</v>
      </c>
      <c r="F58">
        <v>7.5315582900181699E-3</v>
      </c>
      <c r="G58">
        <v>-2.780191138140875E-3</v>
      </c>
      <c r="H58">
        <v>1.0536790961774845E-2</v>
      </c>
      <c r="I58">
        <v>-4.9594974375930523E-3</v>
      </c>
    </row>
    <row r="59" spans="1:9" x14ac:dyDescent="0.25">
      <c r="A59">
        <v>-6.6380778946131258E-3</v>
      </c>
      <c r="B59">
        <v>-7.8459740693339608E-3</v>
      </c>
      <c r="C59">
        <v>3.0640948362465892E-3</v>
      </c>
      <c r="D59">
        <v>4.6487333507443385E-3</v>
      </c>
      <c r="E59">
        <v>-2.8775267538644345E-3</v>
      </c>
      <c r="F59">
        <v>-2.5689618867129949E-2</v>
      </c>
      <c r="G59">
        <v>-1.8392673907572377E-3</v>
      </c>
      <c r="H59">
        <v>2.9195388982216297E-2</v>
      </c>
      <c r="I59">
        <v>-9.9684332945659815E-4</v>
      </c>
    </row>
    <row r="60" spans="1:9" x14ac:dyDescent="0.25">
      <c r="A60">
        <v>2.12300413956239E-2</v>
      </c>
      <c r="B60">
        <v>8.5810431856421232E-3</v>
      </c>
      <c r="C60">
        <v>2.2334618658921279E-2</v>
      </c>
      <c r="D60">
        <v>1.9392742019340714E-2</v>
      </c>
      <c r="E60">
        <v>-5.0084666936978106E-4</v>
      </c>
      <c r="F60">
        <v>-2.4962178517397904E-2</v>
      </c>
      <c r="G60">
        <v>8.398634494530377E-3</v>
      </c>
      <c r="H60">
        <v>1.2157370405808665E-2</v>
      </c>
      <c r="I60">
        <v>3.4924330616996624E-3</v>
      </c>
    </row>
    <row r="61" spans="1:9" x14ac:dyDescent="0.25">
      <c r="A61">
        <v>-1.0597023568243547E-2</v>
      </c>
      <c r="B61">
        <v>3.0584440860812467E-3</v>
      </c>
      <c r="C61">
        <v>5.8780308596619868E-3</v>
      </c>
      <c r="D61">
        <v>3.8761666751672141E-3</v>
      </c>
      <c r="E61">
        <v>-1.6941872673474911E-3</v>
      </c>
      <c r="F61">
        <v>1.1082788429568335E-3</v>
      </c>
      <c r="G61">
        <v>-1.9234838138837418E-4</v>
      </c>
      <c r="H61">
        <v>-2.2465662014124588E-2</v>
      </c>
      <c r="I61">
        <v>-9.1150149154790583E-3</v>
      </c>
    </row>
    <row r="62" spans="1:9" x14ac:dyDescent="0.25">
      <c r="A62">
        <v>-8.4279527098211071E-3</v>
      </c>
      <c r="B62">
        <v>3.2708726022840917E-3</v>
      </c>
      <c r="C62">
        <v>-1.0007304601899247E-2</v>
      </c>
      <c r="D62">
        <v>-6.7571000355637345E-3</v>
      </c>
      <c r="E62">
        <v>9.1545760929321318E-3</v>
      </c>
      <c r="F62">
        <v>1.1070519207345697E-4</v>
      </c>
      <c r="G62">
        <v>-1.7314684776543743E-3</v>
      </c>
      <c r="H62">
        <v>-3.2425052619602379E-3</v>
      </c>
      <c r="I62">
        <v>-2.8432848302392122E-3</v>
      </c>
    </row>
    <row r="63" spans="1:9" x14ac:dyDescent="0.25">
      <c r="A63">
        <v>-7.0239641128556629E-3</v>
      </c>
      <c r="B63">
        <v>-1.5472177709012769E-3</v>
      </c>
      <c r="C63">
        <v>-8.1162842175163119E-3</v>
      </c>
      <c r="D63">
        <v>-4.0920716112535782E-4</v>
      </c>
      <c r="E63">
        <v>-7.3661771672193233E-3</v>
      </c>
      <c r="F63">
        <v>-1.0073057338941704E-2</v>
      </c>
      <c r="G63">
        <v>-6.3597294224208012E-3</v>
      </c>
      <c r="H63">
        <v>-4.9024084008674862E-2</v>
      </c>
      <c r="I63">
        <v>-1.3921502851392153E-2</v>
      </c>
    </row>
    <row r="64" spans="1:9" x14ac:dyDescent="0.25">
      <c r="A64">
        <v>4.8148368305296341E-3</v>
      </c>
      <c r="B64">
        <v>9.5190658033095232E-3</v>
      </c>
      <c r="C64">
        <v>9.3729078330728743E-3</v>
      </c>
      <c r="D64">
        <v>-2.8144509262101325E-3</v>
      </c>
      <c r="E64">
        <v>-2.3622610895033258E-3</v>
      </c>
      <c r="F64">
        <v>-5.4791457005479716E-3</v>
      </c>
      <c r="G64">
        <v>1.1055295874626836E-3</v>
      </c>
      <c r="H64">
        <v>1.0502310508311741E-2</v>
      </c>
      <c r="I64">
        <v>4.5926177921415956E-3</v>
      </c>
    </row>
    <row r="65" spans="1:9" x14ac:dyDescent="0.25">
      <c r="A65">
        <v>-4.910080454330279E-3</v>
      </c>
      <c r="B65">
        <v>-1.3211994956416895E-2</v>
      </c>
      <c r="C65">
        <v>-1.8719139214385727E-2</v>
      </c>
      <c r="D65">
        <v>-7.5948067942731567E-3</v>
      </c>
      <c r="E65">
        <v>-6.099019373355663E-3</v>
      </c>
      <c r="F65">
        <v>-3.4405217000224919E-2</v>
      </c>
      <c r="G65">
        <v>-1.2205517668939736E-2</v>
      </c>
      <c r="H65">
        <v>1.6213326998455901E-2</v>
      </c>
      <c r="I65">
        <v>1.1852353538774896E-3</v>
      </c>
    </row>
    <row r="66" spans="1:9" x14ac:dyDescent="0.25">
      <c r="A66">
        <v>4.5181618215326402E-3</v>
      </c>
      <c r="B66">
        <v>2.8166666666666673E-2</v>
      </c>
      <c r="C66">
        <v>4.4811615971962482E-3</v>
      </c>
      <c r="D66">
        <v>9.2041987693263216E-3</v>
      </c>
      <c r="E66">
        <v>1.8264950066177343E-2</v>
      </c>
      <c r="F66">
        <v>2.4569166278528121E-2</v>
      </c>
      <c r="G66">
        <v>1.0434236849331091E-2</v>
      </c>
      <c r="H66">
        <v>-3.6292443457425105E-2</v>
      </c>
      <c r="I66">
        <v>5.7500422797225337E-3</v>
      </c>
    </row>
    <row r="67" spans="1:9" x14ac:dyDescent="0.25">
      <c r="A67">
        <v>-6.6875776765106254E-3</v>
      </c>
      <c r="B67">
        <v>6.4840330685678182E-4</v>
      </c>
      <c r="C67">
        <v>6.0562257003289321E-3</v>
      </c>
      <c r="D67">
        <v>5.1749756622432308E-3</v>
      </c>
      <c r="E67">
        <v>-2.1742212979154463E-3</v>
      </c>
      <c r="F67">
        <v>-1.0001136492783225E-2</v>
      </c>
      <c r="G67">
        <v>5.6291005085618018E-4</v>
      </c>
      <c r="H67">
        <v>4.899939357186156E-2</v>
      </c>
      <c r="I67">
        <v>-1.0089120564991116E-3</v>
      </c>
    </row>
    <row r="68" spans="1:9" x14ac:dyDescent="0.25">
      <c r="A68">
        <v>7.2688274547187959E-3</v>
      </c>
      <c r="B68">
        <v>2.5919326097521012E-3</v>
      </c>
      <c r="C68">
        <v>4.2113607649807427E-4</v>
      </c>
      <c r="D68">
        <v>-6.6775410337445162E-3</v>
      </c>
      <c r="E68">
        <v>3.9789683103594875E-3</v>
      </c>
      <c r="F68">
        <v>-2.0433934106302343E-2</v>
      </c>
      <c r="G68">
        <v>1.1639862649621691E-3</v>
      </c>
      <c r="H68">
        <v>2.2545959070412902E-2</v>
      </c>
      <c r="I68">
        <v>1.6832183134152245E-4</v>
      </c>
    </row>
    <row r="69" spans="1:9" x14ac:dyDescent="0.25">
      <c r="A69">
        <v>-1.1120312315154313E-2</v>
      </c>
      <c r="B69">
        <v>1.5080519200731946E-3</v>
      </c>
      <c r="C69">
        <v>-2.4242274167987188E-2</v>
      </c>
      <c r="D69">
        <v>-8.5184995124955032E-3</v>
      </c>
      <c r="E69">
        <v>-7.07714083510258E-3</v>
      </c>
      <c r="F69">
        <v>1.9805461150826265E-2</v>
      </c>
      <c r="G69">
        <v>-1.0018020811130457E-2</v>
      </c>
      <c r="H69">
        <v>-2.8946178199909522E-2</v>
      </c>
      <c r="I69">
        <v>1.3800067317401465E-2</v>
      </c>
    </row>
    <row r="70" spans="1:9" x14ac:dyDescent="0.25">
      <c r="A70">
        <v>4.3246799856442086E-2</v>
      </c>
      <c r="B70">
        <v>1.6671148158107219E-2</v>
      </c>
      <c r="C70">
        <v>-8.1715518335236936E-3</v>
      </c>
      <c r="D70">
        <v>-2.070286217070727E-4</v>
      </c>
      <c r="E70">
        <v>1.1023996198622044E-2</v>
      </c>
      <c r="F70">
        <v>4.1025051712250127E-2</v>
      </c>
      <c r="G70">
        <v>7.5552945781953706E-3</v>
      </c>
      <c r="H70">
        <v>1.6534699580810441E-2</v>
      </c>
      <c r="I70">
        <v>-8.7981407702523162E-3</v>
      </c>
    </row>
    <row r="71" spans="1:9" x14ac:dyDescent="0.25">
      <c r="A71">
        <v>8.6004242875981074E-3</v>
      </c>
      <c r="B71">
        <v>-1.5445649299127284E-2</v>
      </c>
      <c r="C71">
        <v>-2.0111045723204324E-2</v>
      </c>
      <c r="D71">
        <v>-6.4658073199772126E-2</v>
      </c>
      <c r="E71">
        <v>-1.4099732105089968E-2</v>
      </c>
      <c r="F71">
        <v>-2.671376531626013E-2</v>
      </c>
      <c r="G71">
        <v>-1.3812262025021393E-2</v>
      </c>
      <c r="H71">
        <v>-2.0332187857960982E-2</v>
      </c>
      <c r="I71">
        <v>8.3738067325400678E-4</v>
      </c>
    </row>
    <row r="72" spans="1:9" x14ac:dyDescent="0.25">
      <c r="A72">
        <v>-2.182934455119101E-2</v>
      </c>
      <c r="B72">
        <v>-1.3485198517165342E-2</v>
      </c>
      <c r="C72">
        <v>2.9245110583074441E-2</v>
      </c>
      <c r="D72">
        <v>4.9811822005763062E-4</v>
      </c>
      <c r="E72">
        <v>-1.9569051818658645E-2</v>
      </c>
      <c r="F72">
        <v>-2.4838380401497107E-2</v>
      </c>
      <c r="G72">
        <v>-1.2528316753668833E-2</v>
      </c>
      <c r="H72">
        <v>-5.5948553054662509E-2</v>
      </c>
      <c r="I72">
        <v>-3.5140562248996421E-3</v>
      </c>
    </row>
    <row r="73" spans="1:9" x14ac:dyDescent="0.25">
      <c r="A73">
        <v>-1.9178241413378205E-2</v>
      </c>
      <c r="B73">
        <v>-1.6338089532731415E-3</v>
      </c>
      <c r="C73">
        <v>-1.0021056904381376E-2</v>
      </c>
      <c r="D73">
        <v>-1.1395696188526871E-2</v>
      </c>
      <c r="E73">
        <v>2.2609583546058243E-3</v>
      </c>
      <c r="F73">
        <v>1.6399162595952532E-2</v>
      </c>
      <c r="G73">
        <v>-1.8153164834726621E-3</v>
      </c>
      <c r="H73">
        <v>-2.7062174882338197E-2</v>
      </c>
      <c r="I73">
        <v>-1.5113350125943725E-3</v>
      </c>
    </row>
    <row r="74" spans="1:9" x14ac:dyDescent="0.25">
      <c r="A74">
        <v>-8.1768086745276358E-3</v>
      </c>
      <c r="B74">
        <v>-1.112808204233029E-2</v>
      </c>
      <c r="C74">
        <v>1.7759212751780939E-2</v>
      </c>
      <c r="D74">
        <v>-3.9729170163953498E-3</v>
      </c>
      <c r="E74">
        <v>-6.5977781011982151E-3</v>
      </c>
      <c r="F74">
        <v>-3.8562764618377487E-2</v>
      </c>
      <c r="G74">
        <v>-5.9155042167952088E-3</v>
      </c>
      <c r="H74">
        <v>-1.056584558589535E-2</v>
      </c>
      <c r="I74">
        <v>-3.0272452068617062E-3</v>
      </c>
    </row>
    <row r="75" spans="1:9" x14ac:dyDescent="0.25">
      <c r="A75">
        <v>-5.6753688989783502E-3</v>
      </c>
      <c r="B75">
        <v>-1.1363636363636354E-2</v>
      </c>
      <c r="C75">
        <v>-1.9639934533550729E-3</v>
      </c>
      <c r="D75">
        <v>6.4606741573034476E-3</v>
      </c>
      <c r="E75">
        <v>-1.8386482394882164E-2</v>
      </c>
      <c r="F75">
        <v>7.4982147107831576E-3</v>
      </c>
      <c r="G75">
        <v>-2.0706847332234712E-3</v>
      </c>
      <c r="H75">
        <v>-3.5509810228369187E-2</v>
      </c>
      <c r="I75">
        <v>-6.5789473684210176E-3</v>
      </c>
    </row>
    <row r="76" spans="1:9" x14ac:dyDescent="0.25">
      <c r="A76">
        <v>-1.219658735880802E-2</v>
      </c>
      <c r="B76">
        <v>-2.5610980917308401E-2</v>
      </c>
      <c r="C76">
        <v>2.1949188889169857E-3</v>
      </c>
      <c r="D76">
        <v>2.5118615685179924E-2</v>
      </c>
      <c r="E76">
        <v>-1.2736001592000168E-2</v>
      </c>
      <c r="F76">
        <v>-0.10005906674542231</v>
      </c>
      <c r="G76">
        <v>-8.722979914986162E-3</v>
      </c>
      <c r="H76">
        <v>-1.9208964183285548E-2</v>
      </c>
      <c r="I76">
        <v>4.5848191543556016E-3</v>
      </c>
    </row>
    <row r="77" spans="1:9" x14ac:dyDescent="0.25">
      <c r="A77">
        <v>5.0483547229487336E-3</v>
      </c>
      <c r="B77">
        <v>1.488862165721816E-2</v>
      </c>
      <c r="C77">
        <v>3.3053066156479627E-2</v>
      </c>
      <c r="D77">
        <v>1.9439150558126839E-2</v>
      </c>
      <c r="E77">
        <v>4.6108493537253548E-3</v>
      </c>
      <c r="F77">
        <v>4.3580992386452966E-2</v>
      </c>
      <c r="G77">
        <v>9.2061943665406876E-3</v>
      </c>
      <c r="H77">
        <v>-3.4002040122407373E-2</v>
      </c>
      <c r="I77">
        <v>1.0141987829614729E-2</v>
      </c>
    </row>
    <row r="78" spans="1:9" x14ac:dyDescent="0.25">
      <c r="A78">
        <v>6.4149116436698073E-3</v>
      </c>
      <c r="B78">
        <v>1.3033910737459742E-2</v>
      </c>
      <c r="C78">
        <v>1.5936837488120581E-2</v>
      </c>
      <c r="D78">
        <v>1.4421536160666548E-2</v>
      </c>
      <c r="E78">
        <v>1.6477728731942198E-2</v>
      </c>
      <c r="F78">
        <v>3.647798742138364E-2</v>
      </c>
      <c r="G78">
        <v>1.1860891278519636E-2</v>
      </c>
      <c r="H78">
        <v>1.8514607532558847E-2</v>
      </c>
      <c r="I78">
        <v>-1.7402945113788482E-2</v>
      </c>
    </row>
    <row r="79" spans="1:9" x14ac:dyDescent="0.25">
      <c r="A79">
        <v>1.2687913409500817E-2</v>
      </c>
      <c r="B79">
        <v>-1.6430878912777058E-2</v>
      </c>
      <c r="C79">
        <v>-2.2786692571539202E-3</v>
      </c>
      <c r="D79">
        <v>4.8967986520640494E-3</v>
      </c>
      <c r="E79">
        <v>3.6517061856939925E-3</v>
      </c>
      <c r="F79">
        <v>-3.3252427184466082E-2</v>
      </c>
      <c r="G79">
        <v>-4.7763095048558579E-4</v>
      </c>
      <c r="H79">
        <v>0.12061100359413879</v>
      </c>
      <c r="I79">
        <v>1.3113079019073659E-2</v>
      </c>
    </row>
    <row r="80" spans="1:9" x14ac:dyDescent="0.25">
      <c r="A80">
        <v>5.16596401638858E-3</v>
      </c>
      <c r="B80">
        <v>-1.653547766011676E-2</v>
      </c>
      <c r="C80">
        <v>-7.0679873064717347E-3</v>
      </c>
      <c r="D80">
        <v>1.4671207754781701E-3</v>
      </c>
      <c r="E80">
        <v>-2.4485581532561307E-2</v>
      </c>
      <c r="F80">
        <v>3.703238764750183E-2</v>
      </c>
      <c r="G80">
        <v>-3.7830519273654994E-3</v>
      </c>
      <c r="H80">
        <v>4.9651514216986437E-2</v>
      </c>
      <c r="I80">
        <v>5.7152462598755172E-3</v>
      </c>
    </row>
    <row r="81" spans="1:9" x14ac:dyDescent="0.25">
      <c r="A81">
        <v>-3.4853497164460956E-3</v>
      </c>
      <c r="B81">
        <v>3.4260378879484188E-2</v>
      </c>
      <c r="C81">
        <v>1.7916807902765175E-2</v>
      </c>
      <c r="D81">
        <v>6.2784492230427702E-4</v>
      </c>
      <c r="E81">
        <v>1.824550792570756E-2</v>
      </c>
      <c r="F81">
        <v>6.1735867328410521E-2</v>
      </c>
      <c r="G81">
        <v>9.473557980573144E-3</v>
      </c>
      <c r="H81">
        <v>-1.1105887883417598E-2</v>
      </c>
      <c r="I81">
        <v>-8.3570115326758732E-4</v>
      </c>
    </row>
    <row r="82" spans="1:9" x14ac:dyDescent="0.25">
      <c r="A82">
        <v>2.4779180745746698E-2</v>
      </c>
      <c r="B82">
        <v>7.4601937423450781E-3</v>
      </c>
      <c r="C82">
        <v>7.5638647067217679E-3</v>
      </c>
      <c r="D82">
        <v>-1.0980392156862973E-3</v>
      </c>
      <c r="E82">
        <v>-1.0023511941591456E-2</v>
      </c>
      <c r="F82">
        <v>3.4203625584305897E-4</v>
      </c>
      <c r="G82">
        <v>3.5439930308069911E-3</v>
      </c>
      <c r="H82">
        <v>0.15306910689880571</v>
      </c>
      <c r="I82">
        <v>1.3382402141184357E-3</v>
      </c>
    </row>
    <row r="83" spans="1:9" x14ac:dyDescent="0.25">
      <c r="A83">
        <v>-1.8221785156475989E-2</v>
      </c>
      <c r="B83">
        <v>-3.2935455349248466E-2</v>
      </c>
      <c r="C83">
        <v>-9.5136921624174864E-3</v>
      </c>
      <c r="D83">
        <v>-7.9564489112227132E-3</v>
      </c>
      <c r="E83">
        <v>-3.212500000000007E-2</v>
      </c>
      <c r="F83">
        <v>-1.5500341919307048E-2</v>
      </c>
      <c r="G83">
        <v>-1.5842326434786114E-2</v>
      </c>
      <c r="H83">
        <v>-5.5501159494975583E-2</v>
      </c>
      <c r="I83">
        <v>-1.4700968927497504E-2</v>
      </c>
    </row>
    <row r="84" spans="1:9" x14ac:dyDescent="0.25">
      <c r="A84">
        <v>-6.0688192316756817E-3</v>
      </c>
      <c r="B84">
        <v>2.2857142857142909E-2</v>
      </c>
      <c r="C84">
        <v>5.7201420501939992E-4</v>
      </c>
      <c r="D84">
        <v>6.3317855635269815E-4</v>
      </c>
      <c r="E84">
        <v>1.4413018209996187E-2</v>
      </c>
      <c r="F84">
        <v>-3.8897893030794162E-2</v>
      </c>
      <c r="G84">
        <v>-3.2475342795283968E-3</v>
      </c>
      <c r="H84">
        <v>-1.7950676560453904E-2</v>
      </c>
      <c r="I84">
        <v>-8.4774499830451155E-3</v>
      </c>
    </row>
    <row r="85" spans="1:9" x14ac:dyDescent="0.25">
      <c r="A85">
        <v>2.205228525698022E-2</v>
      </c>
      <c r="B85">
        <v>3.1955307262569788E-2</v>
      </c>
      <c r="C85">
        <v>1.3148805411971942E-2</v>
      </c>
      <c r="D85">
        <v>-1.0546298249314301E-3</v>
      </c>
      <c r="E85">
        <v>7.3587451938990078E-3</v>
      </c>
      <c r="F85">
        <v>3.3485907010359028E-2</v>
      </c>
      <c r="G85">
        <v>9.351997103897558E-3</v>
      </c>
      <c r="H85">
        <v>1.1111728429336054E-4</v>
      </c>
      <c r="I85">
        <v>1.4705882352941346E-2</v>
      </c>
    </row>
    <row r="86" spans="1:9" x14ac:dyDescent="0.25">
      <c r="A86">
        <v>5.979931558494278E-2</v>
      </c>
      <c r="B86">
        <v>8.0662624512777281E-3</v>
      </c>
      <c r="C86">
        <v>1.2978158136035534E-2</v>
      </c>
      <c r="D86">
        <v>-5.9649493243243423E-3</v>
      </c>
      <c r="E86">
        <v>2.2167736717051634E-2</v>
      </c>
      <c r="F86">
        <v>3.4615384615384492E-2</v>
      </c>
      <c r="G86">
        <v>1.2393647757387383E-2</v>
      </c>
      <c r="H86">
        <v>6.555191378256886E-3</v>
      </c>
      <c r="I86">
        <v>1.853724300640458E-3</v>
      </c>
    </row>
    <row r="87" spans="1:9" x14ac:dyDescent="0.25">
      <c r="A87">
        <v>-9.1396672504377996E-3</v>
      </c>
      <c r="B87">
        <v>1.33719993555661E-2</v>
      </c>
      <c r="C87">
        <v>1.2533364279911696E-2</v>
      </c>
      <c r="D87">
        <v>7.806276883861818E-3</v>
      </c>
      <c r="E87">
        <v>1.6914364845817209E-2</v>
      </c>
      <c r="F87">
        <v>3.7737974540948516E-2</v>
      </c>
      <c r="G87">
        <v>1.031313349997065E-2</v>
      </c>
      <c r="H87">
        <v>1.9703074121088404E-2</v>
      </c>
      <c r="I87">
        <v>6.7283431455011922E-4</v>
      </c>
    </row>
    <row r="88" spans="1:9" x14ac:dyDescent="0.25">
      <c r="A88">
        <v>3.8111019055508955E-3</v>
      </c>
      <c r="B88">
        <v>3.1796502384739966E-4</v>
      </c>
      <c r="C88">
        <v>2.7507163323781114E-4</v>
      </c>
      <c r="D88">
        <v>-1.3173147855412015E-3</v>
      </c>
      <c r="E88">
        <v>-1.0164628067018455E-2</v>
      </c>
      <c r="F88">
        <v>-1.7260095527572794E-2</v>
      </c>
      <c r="G88">
        <v>1.1103968207584192E-3</v>
      </c>
      <c r="H88">
        <v>-3.7616367179043042E-2</v>
      </c>
      <c r="I88">
        <v>1.2607160867372569E-2</v>
      </c>
    </row>
    <row r="89" spans="1:9" x14ac:dyDescent="0.25">
      <c r="A89">
        <v>1.8708044459117001E-3</v>
      </c>
      <c r="B89">
        <v>-4.0262767535493849E-3</v>
      </c>
      <c r="C89">
        <v>7.1040630657470683E-3</v>
      </c>
      <c r="D89">
        <v>2.0366168944230489E-2</v>
      </c>
      <c r="E89">
        <v>2.9480407812307874E-3</v>
      </c>
      <c r="F89">
        <v>-1.5464486910417019E-3</v>
      </c>
      <c r="G89">
        <v>9.7295193617563669E-5</v>
      </c>
      <c r="H89">
        <v>-1.737810021933528E-2</v>
      </c>
      <c r="I89">
        <v>-5.312084993359889E-3</v>
      </c>
    </row>
    <row r="90" spans="1:9" x14ac:dyDescent="0.25">
      <c r="A90">
        <v>9.9956063268893391E-3</v>
      </c>
      <c r="B90">
        <v>7.9787234042554278E-3</v>
      </c>
      <c r="C90">
        <v>1.9273215464081561E-2</v>
      </c>
      <c r="D90">
        <v>9.4627436785770236E-3</v>
      </c>
      <c r="E90">
        <v>4.3355786895284965E-3</v>
      </c>
      <c r="F90">
        <v>-1.8364863369841777E-2</v>
      </c>
      <c r="G90">
        <v>5.759315108473384E-3</v>
      </c>
      <c r="H90">
        <v>-1.5739468864468864E-2</v>
      </c>
      <c r="I90">
        <v>5.8411214953271173E-3</v>
      </c>
    </row>
    <row r="91" spans="1:9" x14ac:dyDescent="0.25">
      <c r="A91">
        <v>-6.8515497553018889E-3</v>
      </c>
      <c r="B91">
        <v>-1.065963060686026E-2</v>
      </c>
      <c r="C91">
        <v>-1.8306023128097371E-3</v>
      </c>
      <c r="D91">
        <v>6.4030324761807922E-3</v>
      </c>
      <c r="E91">
        <v>5.8533730061949285E-3</v>
      </c>
      <c r="F91">
        <v>1.2735264284909231E-2</v>
      </c>
      <c r="G91">
        <v>1.2961637422377326E-3</v>
      </c>
      <c r="H91">
        <v>-2.0352387044251907E-2</v>
      </c>
      <c r="I91">
        <v>6.6368010618877982E-4</v>
      </c>
    </row>
    <row r="92" spans="1:9" x14ac:dyDescent="0.25">
      <c r="A92">
        <v>1.7630310994305898E-2</v>
      </c>
      <c r="B92">
        <v>-4.8538510774482901E-3</v>
      </c>
      <c r="C92">
        <v>-2.5720164609053242E-3</v>
      </c>
      <c r="D92">
        <v>-2.035934239323911E-4</v>
      </c>
      <c r="E92">
        <v>-2.4489597982638722E-3</v>
      </c>
      <c r="F92">
        <v>5.7867794346762036E-3</v>
      </c>
      <c r="G92">
        <v>1.3524479307536197E-4</v>
      </c>
      <c r="H92">
        <v>2.0300350210719964E-2</v>
      </c>
      <c r="I92">
        <v>-1.1606698723263253E-3</v>
      </c>
    </row>
    <row r="93" spans="1:9" x14ac:dyDescent="0.25">
      <c r="A93">
        <v>6.1874529215537599E-3</v>
      </c>
      <c r="B93">
        <v>2.6799592646191694E-3</v>
      </c>
      <c r="C93">
        <v>1.0830324909747224E-2</v>
      </c>
      <c r="D93">
        <v>1.3999898182558645E-2</v>
      </c>
      <c r="E93">
        <v>6.8544760701003682E-3</v>
      </c>
      <c r="F93">
        <v>1.0511175038725451E-2</v>
      </c>
      <c r="G93">
        <v>4.5783830773689083E-3</v>
      </c>
      <c r="H93">
        <v>3.2928035371458719E-2</v>
      </c>
      <c r="I93">
        <v>-9.1301460823374203E-3</v>
      </c>
    </row>
    <row r="94" spans="1:9" x14ac:dyDescent="0.25">
      <c r="A94">
        <v>1.2191861397786274E-2</v>
      </c>
      <c r="B94">
        <v>-5.7732399636498677E-3</v>
      </c>
      <c r="C94">
        <v>1.6614906832298049E-2</v>
      </c>
      <c r="D94">
        <v>2.9621447936540868E-3</v>
      </c>
      <c r="E94">
        <v>1.750235376481668E-2</v>
      </c>
      <c r="F94">
        <v>3.5913719478813055E-2</v>
      </c>
      <c r="G94">
        <v>1.2384139071574207E-2</v>
      </c>
      <c r="H94">
        <v>-2.0050689946493949E-2</v>
      </c>
      <c r="I94">
        <v>-5.0259674987440661E-4</v>
      </c>
    </row>
    <row r="95" spans="1:9" x14ac:dyDescent="0.25">
      <c r="A95">
        <v>6.3394791061344158E-4</v>
      </c>
      <c r="B95">
        <v>-1.26888542394753E-2</v>
      </c>
      <c r="C95">
        <v>-3.3603177027646813E-3</v>
      </c>
      <c r="D95">
        <v>1.8020723832405938E-3</v>
      </c>
      <c r="E95">
        <v>-4.9587169023441735E-3</v>
      </c>
      <c r="F95">
        <v>-2.8538209491596467E-3</v>
      </c>
      <c r="G95">
        <v>-2.0514379060138088E-3</v>
      </c>
      <c r="H95">
        <v>4.8853382378297727E-3</v>
      </c>
      <c r="I95">
        <v>6.9896077774052934E-2</v>
      </c>
    </row>
    <row r="96" spans="1:9" x14ac:dyDescent="0.25">
      <c r="A96">
        <v>1.5838656881905777E-4</v>
      </c>
      <c r="B96">
        <v>5.8269345967434383E-3</v>
      </c>
      <c r="C96">
        <v>6.8746579091405469E-3</v>
      </c>
      <c r="D96">
        <v>1.1442562334482487E-2</v>
      </c>
      <c r="E96">
        <v>-1.8359999046233533E-3</v>
      </c>
      <c r="F96">
        <v>-1.9927920288318912E-2</v>
      </c>
      <c r="G96">
        <v>1.4275381628534589E-3</v>
      </c>
      <c r="H96">
        <v>1.4985129261038788E-2</v>
      </c>
      <c r="I96">
        <v>1.0026633244555772E-2</v>
      </c>
    </row>
    <row r="97" spans="1:9" x14ac:dyDescent="0.25">
      <c r="A97">
        <v>6.176097972973027E-3</v>
      </c>
      <c r="B97">
        <v>-6.2804547915538134E-3</v>
      </c>
      <c r="C97">
        <v>-1.021983517797731E-2</v>
      </c>
      <c r="D97">
        <v>-4.4956032012646974E-2</v>
      </c>
      <c r="E97">
        <v>1.2206774640485474E-2</v>
      </c>
      <c r="F97">
        <v>2.4875621890547484E-2</v>
      </c>
      <c r="G97">
        <v>1.1594092714728443E-3</v>
      </c>
      <c r="H97">
        <v>-1.4144032458018763E-2</v>
      </c>
      <c r="I97">
        <v>-7.290212501938842E-3</v>
      </c>
    </row>
    <row r="98" spans="1:9" x14ac:dyDescent="0.25">
      <c r="A98">
        <v>6.8726719479563769E-3</v>
      </c>
      <c r="B98">
        <v>-2.1248774109184909E-3</v>
      </c>
      <c r="C98">
        <v>1.6147103407368357E-2</v>
      </c>
      <c r="D98">
        <v>2.012207738464733E-2</v>
      </c>
      <c r="E98">
        <v>8.6847756826280431E-3</v>
      </c>
      <c r="F98">
        <v>6.3317855635287579E-3</v>
      </c>
      <c r="G98">
        <v>2.4490260849754364E-3</v>
      </c>
      <c r="H98">
        <v>6.659045441554734E-2</v>
      </c>
      <c r="I98">
        <v>1.5156249999999982E-2</v>
      </c>
    </row>
    <row r="99" spans="1:9" x14ac:dyDescent="0.25">
      <c r="A99">
        <v>-7.5552313463942422E-3</v>
      </c>
      <c r="B99">
        <v>-1.0920010920012491E-4</v>
      </c>
      <c r="C99">
        <v>-1.7079603926147047E-2</v>
      </c>
      <c r="D99">
        <v>-6.0341767658840251E-3</v>
      </c>
      <c r="E99">
        <v>3.4627172972085951E-3</v>
      </c>
      <c r="F99">
        <v>-4.509228187919434E-3</v>
      </c>
      <c r="G99">
        <v>-2.8786243205878304E-3</v>
      </c>
      <c r="H99">
        <v>-3.478027867095379E-2</v>
      </c>
      <c r="I99">
        <v>1.3852547329538112E-3</v>
      </c>
    </row>
    <row r="100" spans="1:9" x14ac:dyDescent="0.25">
      <c r="A100">
        <v>-2.1053184228487343E-2</v>
      </c>
      <c r="B100">
        <v>-1.1358051657292534E-2</v>
      </c>
      <c r="C100">
        <v>-9.1500967798696653E-3</v>
      </c>
      <c r="D100">
        <v>-7.0400979491890281E-3</v>
      </c>
      <c r="E100">
        <v>-8.1839166219775938E-3</v>
      </c>
      <c r="F100">
        <v>9.3121247234804416E-2</v>
      </c>
      <c r="G100">
        <v>-7.2933087690643106E-3</v>
      </c>
      <c r="H100">
        <v>-3.5367275553828237E-2</v>
      </c>
      <c r="I100">
        <v>-6.148170919151652E-3</v>
      </c>
    </row>
    <row r="101" spans="1:9" x14ac:dyDescent="0.25">
      <c r="A101">
        <v>1.6571918910222028E-2</v>
      </c>
      <c r="B101">
        <v>-1.65700082850051E-3</v>
      </c>
      <c r="C101">
        <v>6.6151660451072569E-3</v>
      </c>
      <c r="D101">
        <v>1.9266337854500604E-2</v>
      </c>
      <c r="E101">
        <v>7.4051436362780887E-3</v>
      </c>
      <c r="F101">
        <v>2.5729979762937338E-2</v>
      </c>
      <c r="G101">
        <v>6.6007232096734203E-3</v>
      </c>
      <c r="H101">
        <v>3.1656498215724582E-2</v>
      </c>
      <c r="I101">
        <v>8.19672131147553E-3</v>
      </c>
    </row>
    <row r="102" spans="1:9" x14ac:dyDescent="0.25">
      <c r="A102">
        <v>5.2756528620356846E-5</v>
      </c>
      <c r="B102">
        <v>7.7455048409404981E-3</v>
      </c>
      <c r="C102">
        <v>-2.9550566753406837E-3</v>
      </c>
      <c r="D102">
        <v>-6.0486919703613973E-3</v>
      </c>
      <c r="E102">
        <v>3.7336942571131182E-4</v>
      </c>
      <c r="F102">
        <v>6.9804584742578113E-2</v>
      </c>
      <c r="G102">
        <v>7.0326161332023851E-4</v>
      </c>
      <c r="H102">
        <v>-1.3891988395447474E-2</v>
      </c>
      <c r="I102">
        <v>-5.062126092958974E-3</v>
      </c>
    </row>
    <row r="103" spans="1:9" x14ac:dyDescent="0.25">
      <c r="A103">
        <v>1.5826123654780755E-3</v>
      </c>
      <c r="B103">
        <v>-7.1369750205874105E-4</v>
      </c>
      <c r="C103">
        <v>-5.750685658674759E-3</v>
      </c>
      <c r="D103">
        <v>-6.9476139763680056E-3</v>
      </c>
      <c r="E103">
        <v>-2.6825911497818655E-3</v>
      </c>
      <c r="F103">
        <v>8.1672082198998019E-3</v>
      </c>
      <c r="G103">
        <v>-6.9896864137971582E-3</v>
      </c>
      <c r="H103">
        <v>-3.1683168316831711E-3</v>
      </c>
      <c r="I103">
        <v>-1.8501387604070718E-3</v>
      </c>
    </row>
    <row r="104" spans="1:9" x14ac:dyDescent="0.25">
      <c r="A104">
        <v>5.2670388707469762E-3</v>
      </c>
      <c r="B104">
        <v>-1.4833534776398261E-2</v>
      </c>
      <c r="C104">
        <v>-9.2098238120661424E-3</v>
      </c>
      <c r="D104">
        <v>6.128076805229421E-3</v>
      </c>
      <c r="E104">
        <v>-3.3774617579641619E-2</v>
      </c>
      <c r="F104">
        <v>-3.7717770034843223E-2</v>
      </c>
      <c r="G104">
        <v>-6.6372104588663383E-3</v>
      </c>
      <c r="H104">
        <v>1.4756796639990855E-2</v>
      </c>
      <c r="I104">
        <v>-4.633920296570615E-4</v>
      </c>
    </row>
    <row r="105" spans="1:9" x14ac:dyDescent="0.25">
      <c r="A105">
        <v>5.029864822382768E-3</v>
      </c>
      <c r="B105">
        <v>-1.6060673656033919E-2</v>
      </c>
      <c r="C105">
        <v>1.3965602406933453E-2</v>
      </c>
      <c r="D105">
        <v>1.6597299766521134E-2</v>
      </c>
      <c r="E105">
        <v>1.11353183248597E-3</v>
      </c>
      <c r="F105">
        <v>-7.7849189825291987E-3</v>
      </c>
      <c r="G105">
        <v>9.1077136365387279E-3</v>
      </c>
      <c r="H105">
        <v>-3.9711393254655558E-3</v>
      </c>
      <c r="I105">
        <v>1.3290063359604476E-2</v>
      </c>
    </row>
    <row r="106" spans="1:9" x14ac:dyDescent="0.25">
      <c r="A106">
        <v>9.2274006881452042E-3</v>
      </c>
      <c r="B106">
        <v>1.0768533212423437E-2</v>
      </c>
      <c r="C106">
        <v>-3.387953941541233E-3</v>
      </c>
      <c r="D106">
        <v>-3.9942083978230514E-3</v>
      </c>
      <c r="E106">
        <v>-3.8930264048747665E-3</v>
      </c>
      <c r="F106">
        <v>4.8900647751117576E-2</v>
      </c>
      <c r="G106">
        <v>8.0141965767932533E-4</v>
      </c>
      <c r="H106">
        <v>-1.0051662174303755E-2</v>
      </c>
      <c r="I106">
        <v>9.1505261552549122E-4</v>
      </c>
    </row>
    <row r="107" spans="1:9" x14ac:dyDescent="0.25">
      <c r="A107">
        <v>1.6529779430756175E-3</v>
      </c>
      <c r="B107">
        <v>5.6072670180553619E-3</v>
      </c>
      <c r="C107">
        <v>7.1100051103156758E-4</v>
      </c>
      <c r="D107">
        <v>-1.3183618226477511E-2</v>
      </c>
      <c r="E107">
        <v>6.1657968200024005E-3</v>
      </c>
      <c r="F107">
        <v>1.2525006523440796E-2</v>
      </c>
      <c r="G107">
        <v>1.1249022860302382E-3</v>
      </c>
      <c r="H107">
        <v>-8.6221566736626176E-3</v>
      </c>
      <c r="I107">
        <v>1.1884808776474243E-2</v>
      </c>
    </row>
    <row r="108" spans="1:9" x14ac:dyDescent="0.25">
      <c r="A108">
        <v>7.8386880511578383E-3</v>
      </c>
      <c r="B108">
        <v>1.0817441730790689E-2</v>
      </c>
      <c r="C108">
        <v>1.401008015275651E-2</v>
      </c>
      <c r="D108">
        <v>-9.5499339632226787E-3</v>
      </c>
      <c r="E108">
        <v>1.9083693213346464E-2</v>
      </c>
      <c r="F108">
        <v>5.1541963748818809E-2</v>
      </c>
      <c r="G108">
        <v>1.1883903405195406E-2</v>
      </c>
      <c r="H108">
        <v>1.3160153344395908E-3</v>
      </c>
      <c r="I108">
        <v>7.3784068664359825E-3</v>
      </c>
    </row>
    <row r="109" spans="1:9" x14ac:dyDescent="0.25">
      <c r="A109">
        <v>-7.1125211073018724E-3</v>
      </c>
      <c r="B109">
        <v>2.0520741394527864E-2</v>
      </c>
      <c r="C109">
        <v>-7.7512590321873187E-3</v>
      </c>
      <c r="D109">
        <v>-1.795055903169529E-3</v>
      </c>
      <c r="E109">
        <v>1.2073863636363757E-3</v>
      </c>
      <c r="F109">
        <v>-1.1763744792092079E-2</v>
      </c>
      <c r="G109">
        <v>-1.8821049461936745E-5</v>
      </c>
      <c r="H109">
        <v>1.6799999999999926E-2</v>
      </c>
      <c r="I109">
        <v>8.9686098654695456E-4</v>
      </c>
    </row>
    <row r="110" spans="1:9" x14ac:dyDescent="0.25">
      <c r="A110">
        <v>1.2420119562976728E-2</v>
      </c>
      <c r="B110">
        <v>-3.7837837837837451E-3</v>
      </c>
      <c r="C110">
        <v>-6.9511872186425183E-3</v>
      </c>
      <c r="D110">
        <v>1.5465241740738822E-2</v>
      </c>
      <c r="E110">
        <v>-1.5842614267811417E-3</v>
      </c>
      <c r="F110">
        <v>-9.0931635942792521E-4</v>
      </c>
      <c r="G110">
        <v>-1.204569836818381E-3</v>
      </c>
      <c r="H110">
        <v>-2.5851410587839352E-3</v>
      </c>
      <c r="I110">
        <v>-1.8966547192353578E-2</v>
      </c>
    </row>
    <row r="111" spans="1:9" x14ac:dyDescent="0.25">
      <c r="A111">
        <v>-1.9190633749045505E-2</v>
      </c>
      <c r="B111">
        <v>1.49755832881171E-2</v>
      </c>
      <c r="C111">
        <v>-2.9999333348147417E-3</v>
      </c>
      <c r="D111">
        <v>-1.7202995345070304E-3</v>
      </c>
      <c r="E111">
        <v>9.4969685486927524E-3</v>
      </c>
      <c r="F111">
        <v>7.4466324673176931E-3</v>
      </c>
      <c r="G111">
        <v>3.0904328490397592E-3</v>
      </c>
      <c r="H111">
        <v>-2.0791075050709873E-2</v>
      </c>
      <c r="I111">
        <v>1.6440858578170126E-2</v>
      </c>
    </row>
    <row r="112" spans="1:9" x14ac:dyDescent="0.25">
      <c r="A112">
        <v>7.265933153414994E-2</v>
      </c>
      <c r="B112">
        <v>9.0879931572751538E-4</v>
      </c>
      <c r="C112">
        <v>-2.0460928096999953E-2</v>
      </c>
      <c r="D112">
        <v>-2.6305119107957409E-2</v>
      </c>
      <c r="E112">
        <v>1.1237536656891534E-2</v>
      </c>
      <c r="F112">
        <v>-7.1452036793693274E-3</v>
      </c>
      <c r="G112">
        <v>2.4046138528301952E-3</v>
      </c>
      <c r="H112">
        <v>-1.8010242246389252E-2</v>
      </c>
      <c r="I112">
        <v>-3.4446607757974146E-3</v>
      </c>
    </row>
    <row r="113" spans="1:9" x14ac:dyDescent="0.25">
      <c r="A113">
        <v>2.8594929359396115E-2</v>
      </c>
      <c r="B113">
        <v>-1.8159482988837627E-3</v>
      </c>
      <c r="C113">
        <v>9.9663238372622587E-3</v>
      </c>
      <c r="D113">
        <v>-1.4574983082608961E-2</v>
      </c>
      <c r="E113">
        <v>1.9371752041573709E-2</v>
      </c>
      <c r="F113">
        <v>3.5486806187443154E-2</v>
      </c>
      <c r="G113">
        <v>8.208549635488005E-3</v>
      </c>
      <c r="H113">
        <v>3.8849173795851399E-2</v>
      </c>
      <c r="I113">
        <v>-6.3119927862940184E-3</v>
      </c>
    </row>
    <row r="114" spans="1:9" x14ac:dyDescent="0.25">
      <c r="A114">
        <v>5.5035514370382899E-3</v>
      </c>
      <c r="B114">
        <v>-1.6373267697575966E-2</v>
      </c>
      <c r="C114">
        <v>-5.2268733384400745E-3</v>
      </c>
      <c r="D114">
        <v>1.114573979187572E-2</v>
      </c>
      <c r="E114">
        <v>1.1607000614488605E-3</v>
      </c>
      <c r="F114">
        <v>3.5229269851413836E-2</v>
      </c>
      <c r="G114">
        <v>2.0075468892315484E-3</v>
      </c>
      <c r="H114">
        <v>2.9217665971007944E-2</v>
      </c>
      <c r="I114">
        <v>5.898366606170713E-3</v>
      </c>
    </row>
    <row r="115" spans="1:9" x14ac:dyDescent="0.25">
      <c r="A115">
        <v>-8.186751497005984E-3</v>
      </c>
      <c r="B115">
        <v>-9.2476744818592582E-4</v>
      </c>
      <c r="C115">
        <v>2.4912805181864783E-4</v>
      </c>
      <c r="D115">
        <v>6.2689374151081445E-4</v>
      </c>
      <c r="E115">
        <v>2.2505114798818671E-3</v>
      </c>
      <c r="F115">
        <v>1.7516783702446359E-2</v>
      </c>
      <c r="G115">
        <v>6.1218810870977691E-4</v>
      </c>
      <c r="H115">
        <v>-2.4442374088891383E-2</v>
      </c>
      <c r="I115">
        <v>4.8113065704404878E-3</v>
      </c>
    </row>
    <row r="116" spans="1:9" x14ac:dyDescent="0.25">
      <c r="A116">
        <v>1.9668883543229265E-2</v>
      </c>
      <c r="B116">
        <v>2.1779374931940598E-3</v>
      </c>
      <c r="C116">
        <v>8.3323899015057545E-3</v>
      </c>
      <c r="D116">
        <v>6.160593087605859E-3</v>
      </c>
      <c r="E116">
        <v>1.3109845993331648E-2</v>
      </c>
      <c r="F116">
        <v>-6.8254209009556144E-3</v>
      </c>
      <c r="G116">
        <v>7.953576328376899E-3</v>
      </c>
      <c r="H116">
        <v>5.2974551991461283E-2</v>
      </c>
      <c r="I116">
        <v>5.9853359269790296E-3</v>
      </c>
    </row>
    <row r="117" spans="1:9" x14ac:dyDescent="0.25">
      <c r="A117">
        <v>-1.0963086316958082E-2</v>
      </c>
      <c r="B117">
        <v>-6.7912637183527025E-3</v>
      </c>
      <c r="C117">
        <v>1.6100419913322783E-2</v>
      </c>
      <c r="D117">
        <v>1.0377750103777394E-2</v>
      </c>
      <c r="E117">
        <v>-4.5223543107888453E-3</v>
      </c>
      <c r="F117">
        <v>3.5125229077580977E-2</v>
      </c>
      <c r="G117">
        <v>2.5383044861773119E-3</v>
      </c>
      <c r="H117">
        <v>-1.3764404609474923E-2</v>
      </c>
      <c r="I117">
        <v>2.6773761713518862E-3</v>
      </c>
    </row>
    <row r="118" spans="1:9" x14ac:dyDescent="0.25">
      <c r="A118">
        <v>-2.1514428698377053E-2</v>
      </c>
      <c r="B118">
        <v>1.7996827307040109E-2</v>
      </c>
      <c r="C118">
        <v>1.3480662983424985E-3</v>
      </c>
      <c r="D118">
        <v>8.4737058340180749E-3</v>
      </c>
      <c r="E118">
        <v>-1.4393343078825671E-3</v>
      </c>
      <c r="F118">
        <v>-3.5408675125405797E-2</v>
      </c>
      <c r="G118">
        <v>-2.7153472158515379E-3</v>
      </c>
      <c r="H118">
        <v>-1.7797251974467243E-2</v>
      </c>
      <c r="I118">
        <v>6.0821836522770845E-3</v>
      </c>
    </row>
    <row r="119" spans="1:9" x14ac:dyDescent="0.25">
      <c r="A119">
        <v>-1.0467950862769415E-2</v>
      </c>
      <c r="B119">
        <v>1.6012896292316059E-2</v>
      </c>
      <c r="C119">
        <v>-1.7170223566021603E-2</v>
      </c>
      <c r="D119">
        <v>-1.1916280490909981E-2</v>
      </c>
      <c r="E119">
        <v>9.1439381995901403E-3</v>
      </c>
      <c r="F119">
        <v>-3.2196390333435243E-2</v>
      </c>
      <c r="G119">
        <v>-1.3245764115017433E-3</v>
      </c>
      <c r="H119">
        <v>7.9308255769123814E-3</v>
      </c>
      <c r="I119">
        <v>-1.4744913005012572E-3</v>
      </c>
    </row>
    <row r="120" spans="1:9" x14ac:dyDescent="0.25">
      <c r="A120">
        <v>3.1397932566901154E-3</v>
      </c>
      <c r="B120">
        <v>-1.8563570975248633E-2</v>
      </c>
      <c r="C120">
        <v>2.6452293804594351E-2</v>
      </c>
      <c r="D120">
        <v>1.3142297582848128E-2</v>
      </c>
      <c r="E120">
        <v>-4.686767692547944E-3</v>
      </c>
      <c r="F120">
        <v>-6.6851047016989296E-2</v>
      </c>
      <c r="G120">
        <v>-3.2605692180159851E-3</v>
      </c>
      <c r="H120">
        <v>-2.3495983826019584E-3</v>
      </c>
      <c r="I120">
        <v>1.4471352628470324E-2</v>
      </c>
    </row>
    <row r="121" spans="1:9" x14ac:dyDescent="0.25">
      <c r="A121">
        <v>4.4782587759426562E-3</v>
      </c>
      <c r="B121">
        <v>4.1493775933609811E-3</v>
      </c>
      <c r="C121">
        <v>-1.0194482728446141E-2</v>
      </c>
      <c r="D121">
        <v>-4.0695899888086862E-3</v>
      </c>
      <c r="E121">
        <v>7.3323317711952996E-3</v>
      </c>
      <c r="F121">
        <v>6.7575577949021914E-2</v>
      </c>
      <c r="G121">
        <v>3.8441635248021022E-3</v>
      </c>
      <c r="H121">
        <v>2.6125534012487517E-2</v>
      </c>
      <c r="I121">
        <v>-2.1397379912663772E-2</v>
      </c>
    </row>
    <row r="122" spans="1:9" x14ac:dyDescent="0.25">
      <c r="A122">
        <v>1.9990412272291591E-2</v>
      </c>
      <c r="B122">
        <v>3.901470430396059E-2</v>
      </c>
      <c r="C122">
        <v>-3.315283456735596E-3</v>
      </c>
      <c r="D122">
        <v>-3.2178976402084114E-3</v>
      </c>
      <c r="E122">
        <v>2.6711779894932342E-3</v>
      </c>
      <c r="F122">
        <v>2.4589513762196535E-3</v>
      </c>
      <c r="G122">
        <v>1.2519331320421934E-3</v>
      </c>
      <c r="H122">
        <v>4.8145182812917131E-2</v>
      </c>
      <c r="I122">
        <v>1.2940651494868227E-2</v>
      </c>
    </row>
    <row r="123" spans="1:9" x14ac:dyDescent="0.25">
      <c r="A123">
        <v>3.9949240964420873E-3</v>
      </c>
      <c r="B123">
        <v>2.1899695263674301E-2</v>
      </c>
      <c r="C123">
        <v>-2.173189932365005E-2</v>
      </c>
      <c r="D123">
        <v>8.8137330258775126E-3</v>
      </c>
      <c r="E123">
        <v>1.5318355385844917E-3</v>
      </c>
      <c r="F123">
        <v>-1.9069473017882532E-2</v>
      </c>
      <c r="G123">
        <v>1.5813474551338302E-3</v>
      </c>
      <c r="H123">
        <v>5.3470489382287933E-3</v>
      </c>
      <c r="I123">
        <v>-6.0205580029367711E-3</v>
      </c>
    </row>
    <row r="124" spans="1:9" x14ac:dyDescent="0.25">
      <c r="A124">
        <v>-1.6243797397247461E-2</v>
      </c>
      <c r="B124">
        <v>-2.324993682082388E-2</v>
      </c>
      <c r="C124">
        <v>1.4258188824662898E-2</v>
      </c>
      <c r="D124">
        <v>1.5492456951287537E-2</v>
      </c>
      <c r="E124">
        <v>-1.3033937002637774E-2</v>
      </c>
      <c r="F124">
        <v>-3.6299104622086187E-3</v>
      </c>
      <c r="G124">
        <v>-3.9287681292455856E-3</v>
      </c>
      <c r="H124">
        <v>2.3300577449094639E-3</v>
      </c>
      <c r="I124">
        <v>-2.5114492539518585E-3</v>
      </c>
    </row>
    <row r="125" spans="1:9" x14ac:dyDescent="0.25">
      <c r="A125">
        <v>2.9074470616226478E-2</v>
      </c>
      <c r="B125">
        <v>2.0439844760672621E-2</v>
      </c>
      <c r="C125">
        <v>2.5075987841945313E-2</v>
      </c>
      <c r="D125">
        <v>1.5756302521008347E-2</v>
      </c>
      <c r="E125">
        <v>2.1897810218978186E-2</v>
      </c>
      <c r="F125">
        <v>6.1528497409326643E-3</v>
      </c>
      <c r="G125">
        <v>2.0458566794456789E-3</v>
      </c>
      <c r="H125">
        <v>6.0541742470183957E-2</v>
      </c>
      <c r="I125">
        <v>-3.4063981042652403E-3</v>
      </c>
    </row>
    <row r="126" spans="1:9" x14ac:dyDescent="0.25">
      <c r="A126">
        <v>1.6230463331175615E-2</v>
      </c>
      <c r="B126">
        <v>1.4198782961460488E-2</v>
      </c>
      <c r="C126">
        <v>4.2079099986918056E-3</v>
      </c>
      <c r="D126">
        <v>1.6447530408233657E-2</v>
      </c>
      <c r="E126">
        <v>5.5824175824177313E-3</v>
      </c>
      <c r="F126">
        <v>-1.3115545542323748E-2</v>
      </c>
      <c r="G126">
        <v>6.7320249416007449E-3</v>
      </c>
      <c r="H126">
        <v>0.10197274373391774</v>
      </c>
      <c r="I126">
        <v>8.7680190221428589E-3</v>
      </c>
    </row>
    <row r="127" spans="1:9" x14ac:dyDescent="0.25">
      <c r="A127">
        <v>5.8242708285936029E-3</v>
      </c>
      <c r="B127">
        <v>-1.2050000000000005E-2</v>
      </c>
      <c r="C127">
        <v>4.9501726047027628E-3</v>
      </c>
      <c r="D127">
        <v>-6.2981444697440825E-4</v>
      </c>
      <c r="E127">
        <v>3.234689863181206E-3</v>
      </c>
      <c r="F127">
        <v>4.5739910313901122E-2</v>
      </c>
      <c r="G127">
        <v>4.4580052253666569E-3</v>
      </c>
      <c r="H127">
        <v>6.5424197872524514E-2</v>
      </c>
      <c r="I127">
        <v>2.504419563936322E-3</v>
      </c>
    </row>
    <row r="128" spans="1:9" x14ac:dyDescent="0.25">
      <c r="A128">
        <v>2.1624066953177978E-2</v>
      </c>
      <c r="B128">
        <v>1.2196973531049204E-2</v>
      </c>
      <c r="C128">
        <v>-6.7621578412945249E-3</v>
      </c>
      <c r="D128">
        <v>-1.3282916424277702E-2</v>
      </c>
      <c r="E128">
        <v>1.4748812687900292E-2</v>
      </c>
      <c r="F128">
        <v>-1.9101824419148539E-2</v>
      </c>
      <c r="G128">
        <v>5.7660476199139499E-3</v>
      </c>
      <c r="H128">
        <v>2.0820650188725365E-2</v>
      </c>
      <c r="I128">
        <v>2.6304188096987646E-2</v>
      </c>
    </row>
    <row r="129" spans="1:9" x14ac:dyDescent="0.25">
      <c r="A129">
        <v>6.553602267192149E-3</v>
      </c>
      <c r="B129">
        <v>-3.5500000000000531E-3</v>
      </c>
      <c r="C129">
        <v>1.5225997302814598E-4</v>
      </c>
      <c r="D129">
        <v>1.8669548983001327E-3</v>
      </c>
      <c r="E129">
        <v>-2.8338951029434067E-3</v>
      </c>
      <c r="F129">
        <v>1.8837930212224796E-2</v>
      </c>
      <c r="G129">
        <v>1.1574492711685647E-3</v>
      </c>
      <c r="H129">
        <v>5.6456743002544219E-3</v>
      </c>
      <c r="I129">
        <v>-5.1546391752577136E-3</v>
      </c>
    </row>
    <row r="130" spans="1:9" x14ac:dyDescent="0.25">
      <c r="A130">
        <v>3.7393867405746128E-3</v>
      </c>
      <c r="B130">
        <v>2.5089066184968978E-4</v>
      </c>
      <c r="C130">
        <v>1.7224505774124044E-2</v>
      </c>
      <c r="D130">
        <v>1.2014515496273193E-2</v>
      </c>
      <c r="E130">
        <v>-1.4360453850625454E-2</v>
      </c>
      <c r="F130">
        <v>2.4808862537057275E-2</v>
      </c>
      <c r="G130">
        <v>9.7546876693521689E-4</v>
      </c>
      <c r="H130">
        <v>3.7123428481062648E-2</v>
      </c>
      <c r="I130">
        <v>3.1663788140472438E-3</v>
      </c>
    </row>
    <row r="131" spans="1:9" x14ac:dyDescent="0.25">
      <c r="A131">
        <v>1.880259467040668E-2</v>
      </c>
      <c r="B131">
        <v>2.2574495836258368E-3</v>
      </c>
      <c r="C131">
        <v>1.282791353986279E-2</v>
      </c>
      <c r="D131">
        <v>7.7530648834622795E-4</v>
      </c>
      <c r="E131">
        <v>1.4591524683267743E-2</v>
      </c>
      <c r="F131">
        <v>2.6872716199756175E-2</v>
      </c>
      <c r="G131">
        <v>9.8895546091100073E-3</v>
      </c>
      <c r="H131">
        <v>3.5451530515000496E-3</v>
      </c>
      <c r="I131">
        <v>7.3170731707314918E-3</v>
      </c>
    </row>
    <row r="132" spans="1:9" x14ac:dyDescent="0.25">
      <c r="A132">
        <v>-2.3187782318778161E-2</v>
      </c>
      <c r="B132">
        <v>-2.372491115671449E-2</v>
      </c>
      <c r="C132">
        <v>6.9659932873156194E-4</v>
      </c>
      <c r="D132">
        <v>-1.6462499394761521E-3</v>
      </c>
      <c r="E132">
        <v>-2.4758870134343747E-2</v>
      </c>
      <c r="F132">
        <v>-5.5674994439913972E-2</v>
      </c>
      <c r="G132">
        <v>-8.6132952108649574E-3</v>
      </c>
      <c r="H132">
        <v>-8.44412368001215E-2</v>
      </c>
      <c r="I132">
        <v>-8.6882210511323166E-3</v>
      </c>
    </row>
    <row r="133" spans="1:9" x14ac:dyDescent="0.25">
      <c r="A133">
        <v>1.3036201884964349E-2</v>
      </c>
      <c r="B133">
        <v>-2.8710587028967227E-3</v>
      </c>
      <c r="C133">
        <v>1.371134455554035E-3</v>
      </c>
      <c r="D133">
        <v>-1.2124739318104649E-2</v>
      </c>
      <c r="E133">
        <v>-2.5387434323811409E-3</v>
      </c>
      <c r="F133">
        <v>1.4444967812843545E-2</v>
      </c>
      <c r="G133">
        <v>6.3088070947041608E-3</v>
      </c>
      <c r="H133">
        <v>2.9871800190847564E-2</v>
      </c>
      <c r="I133">
        <v>-8.0459770114941209E-3</v>
      </c>
    </row>
    <row r="134" spans="1:9" x14ac:dyDescent="0.25">
      <c r="A134">
        <v>1.6737674984783846E-2</v>
      </c>
      <c r="B134">
        <v>-9.1007249730064022E-3</v>
      </c>
      <c r="C134">
        <v>2.5720966484801266E-2</v>
      </c>
      <c r="D134">
        <v>2.4939859590554336E-2</v>
      </c>
      <c r="E134">
        <v>9.0742093265161472E-4</v>
      </c>
      <c r="F134">
        <v>-6.1909921064851048E-3</v>
      </c>
      <c r="G134">
        <v>2.7405602923262773E-3</v>
      </c>
      <c r="H134">
        <v>1.7765781734681463E-2</v>
      </c>
      <c r="I134">
        <v>5.3592120509848851E-3</v>
      </c>
    </row>
    <row r="135" spans="1:9" x14ac:dyDescent="0.25">
      <c r="A135">
        <v>1.7958695001496494E-3</v>
      </c>
      <c r="B135">
        <v>1.5566625155667424E-3</v>
      </c>
      <c r="C135">
        <v>2.193378789123468E-2</v>
      </c>
      <c r="D135">
        <v>1.7004358863821345E-2</v>
      </c>
      <c r="E135">
        <v>-9.7956837077658454E-3</v>
      </c>
      <c r="F135">
        <v>-1.6196854072574207E-2</v>
      </c>
      <c r="G135">
        <v>5.9305835908611826E-3</v>
      </c>
      <c r="H135">
        <v>1.551614946168467E-2</v>
      </c>
      <c r="I135">
        <v>5.474715458867685E-3</v>
      </c>
    </row>
    <row r="136" spans="1:9" x14ac:dyDescent="0.25">
      <c r="A136">
        <v>-2.531051261257411E-2</v>
      </c>
      <c r="B136">
        <v>-2.6370324318723437E-2</v>
      </c>
      <c r="C136">
        <v>-1.6680064308682852E-3</v>
      </c>
      <c r="D136">
        <v>1.5212886209495124E-2</v>
      </c>
      <c r="E136">
        <v>-1.3331546861392152E-2</v>
      </c>
      <c r="F136">
        <v>-6.6249802121260082E-2</v>
      </c>
      <c r="G136">
        <v>-1.4010974375366247E-2</v>
      </c>
      <c r="H136">
        <v>-3.1415653258497045E-2</v>
      </c>
      <c r="I136">
        <v>1.490184840234976E-2</v>
      </c>
    </row>
    <row r="137" spans="1:9" x14ac:dyDescent="0.25">
      <c r="A137">
        <v>-2.0537747416360275E-2</v>
      </c>
      <c r="B137">
        <v>-2.2242324269674874E-2</v>
      </c>
      <c r="C137">
        <v>-3.1805463292871816E-2</v>
      </c>
      <c r="D137">
        <v>-3.1779169566226062E-2</v>
      </c>
      <c r="E137">
        <v>-7.1066449393445419E-3</v>
      </c>
      <c r="F137">
        <v>2.6277867254386633E-2</v>
      </c>
      <c r="G137">
        <v>-7.6903681290972914E-3</v>
      </c>
      <c r="H137">
        <v>2.9376257545270512E-3</v>
      </c>
      <c r="I137">
        <v>-2.9648454044894912E-3</v>
      </c>
    </row>
    <row r="138" spans="1:9" x14ac:dyDescent="0.25">
      <c r="A138">
        <v>5.8121339473338196E-4</v>
      </c>
      <c r="B138">
        <v>-3.3741496598639342E-3</v>
      </c>
      <c r="C138">
        <v>-2.6404973283157274E-3</v>
      </c>
      <c r="D138">
        <v>-9.5831336847140847E-4</v>
      </c>
      <c r="E138">
        <v>-7.4082516526099429E-3</v>
      </c>
      <c r="F138">
        <v>-2.6100602956967034E-2</v>
      </c>
      <c r="G138">
        <v>-6.6428299181444661E-3</v>
      </c>
      <c r="H138">
        <v>-4.0243951370220299E-2</v>
      </c>
      <c r="I138">
        <v>-9.9122061738898815E-4</v>
      </c>
    </row>
    <row r="139" spans="1:9" x14ac:dyDescent="0.25">
      <c r="A139">
        <v>-1.5192135835567777E-3</v>
      </c>
      <c r="B139">
        <v>-3.1671490198218466E-3</v>
      </c>
      <c r="C139">
        <v>4.3568897227435066E-3</v>
      </c>
      <c r="D139">
        <v>2.3980815347721673E-3</v>
      </c>
      <c r="E139">
        <v>1.3342519232977468E-2</v>
      </c>
      <c r="F139">
        <v>4.7578661691120239E-2</v>
      </c>
      <c r="G139">
        <v>1.0304946008660831E-2</v>
      </c>
      <c r="H139">
        <v>5.1463210702341167E-2</v>
      </c>
      <c r="I139">
        <v>-5.2445074415307102E-3</v>
      </c>
    </row>
    <row r="140" spans="1:9" x14ac:dyDescent="0.25">
      <c r="A140">
        <v>4.6540767922669257E-3</v>
      </c>
      <c r="B140">
        <v>2.1144891810462862E-2</v>
      </c>
      <c r="C140">
        <v>1.0481745158678946E-2</v>
      </c>
      <c r="D140">
        <v>2.3923444976081676E-4</v>
      </c>
      <c r="E140">
        <v>4.3058514254634694E-3</v>
      </c>
      <c r="F140">
        <v>-7.6910621761657749E-3</v>
      </c>
      <c r="G140">
        <v>-1.5552943304096845E-3</v>
      </c>
      <c r="H140">
        <v>-2.0396803308019518E-2</v>
      </c>
      <c r="I140">
        <v>3.8472499287545148E-3</v>
      </c>
    </row>
    <row r="141" spans="1:9" x14ac:dyDescent="0.25">
      <c r="A141">
        <v>-2.8730512249443119E-2</v>
      </c>
      <c r="B141">
        <v>-2.9934016415428255E-2</v>
      </c>
      <c r="C141">
        <v>-1.1071399227672307E-2</v>
      </c>
      <c r="D141">
        <v>-8.2755321693375183E-3</v>
      </c>
      <c r="E141">
        <v>-3.5856124198935024E-2</v>
      </c>
      <c r="F141">
        <v>-6.8042751081014874E-2</v>
      </c>
      <c r="G141">
        <v>-2.2659349019181652E-2</v>
      </c>
      <c r="H141">
        <v>-0.12334605081581296</v>
      </c>
      <c r="I141">
        <v>-7.0972320794882027E-4</v>
      </c>
    </row>
    <row r="142" spans="1:9" x14ac:dyDescent="0.25">
      <c r="A142">
        <v>-4.8154093097914075E-3</v>
      </c>
      <c r="B142">
        <v>-5.4194547364929679E-3</v>
      </c>
      <c r="C142">
        <v>1.0302212067712091E-2</v>
      </c>
      <c r="D142">
        <v>3.8587690526736829E-4</v>
      </c>
      <c r="E142">
        <v>-2.4481007325578674E-2</v>
      </c>
      <c r="F142">
        <v>-1.7245907379847658E-2</v>
      </c>
      <c r="G142">
        <v>-5.2262871121984134E-3</v>
      </c>
      <c r="H142">
        <v>1.9723135330339314E-2</v>
      </c>
      <c r="I142">
        <v>-8.2386363636365312E-3</v>
      </c>
    </row>
    <row r="143" spans="1:9" x14ac:dyDescent="0.25">
      <c r="A143">
        <v>2.1658986175114858E-3</v>
      </c>
      <c r="B143">
        <v>1.4734500973033082E-2</v>
      </c>
      <c r="C143">
        <v>1.4884562406200397E-2</v>
      </c>
      <c r="D143">
        <v>1.7116682738669065E-2</v>
      </c>
      <c r="E143">
        <v>1.6434346584774939E-2</v>
      </c>
      <c r="F143">
        <v>6.9481560662747466E-3</v>
      </c>
      <c r="G143">
        <v>1.1215440792905484E-2</v>
      </c>
      <c r="H143">
        <v>-2.0431328036322194E-3</v>
      </c>
      <c r="I143">
        <v>-3.4374104841019548E-3</v>
      </c>
    </row>
    <row r="144" spans="1:9" x14ac:dyDescent="0.25">
      <c r="A144">
        <v>1.2875339127236263E-3</v>
      </c>
      <c r="B144">
        <v>3.8356164383561708E-3</v>
      </c>
      <c r="C144">
        <v>-1.264053479185645E-2</v>
      </c>
      <c r="D144">
        <v>-6.5418345579520976E-3</v>
      </c>
      <c r="E144">
        <v>3.4225558230656095E-3</v>
      </c>
      <c r="F144">
        <v>-1.3004246284501142E-2</v>
      </c>
      <c r="G144">
        <v>5.7113379269702058E-4</v>
      </c>
      <c r="H144">
        <v>5.5959963603275709E-2</v>
      </c>
      <c r="I144">
        <v>-2.2995113538372136E-3</v>
      </c>
    </row>
    <row r="145" spans="1:9" x14ac:dyDescent="0.25">
      <c r="A145">
        <v>2.5717566016074667E-3</v>
      </c>
      <c r="B145">
        <v>-8.1331877729257096E-3</v>
      </c>
      <c r="C145">
        <v>2.6281775096941073E-2</v>
      </c>
      <c r="D145">
        <v>2.0565920694755935E-2</v>
      </c>
      <c r="E145">
        <v>-8.9153395591730078E-3</v>
      </c>
      <c r="F145">
        <v>-7.0449045442323222E-2</v>
      </c>
      <c r="G145">
        <v>-5.06361744830508E-3</v>
      </c>
      <c r="H145">
        <v>-4.0844463593278757E-2</v>
      </c>
      <c r="I145">
        <v>-6.1941803514837801E-3</v>
      </c>
    </row>
    <row r="146" spans="1:9" x14ac:dyDescent="0.25">
      <c r="A146">
        <v>1.4978700013742019E-2</v>
      </c>
      <c r="B146">
        <v>2.9002256342523625E-2</v>
      </c>
      <c r="C146">
        <v>6.6370796849386515E-3</v>
      </c>
      <c r="D146">
        <v>-1.112773517860477E-2</v>
      </c>
      <c r="E146">
        <v>-1.0823127314155467E-2</v>
      </c>
      <c r="F146">
        <v>0.12814579114839453</v>
      </c>
      <c r="G146">
        <v>1.6267535255579668E-2</v>
      </c>
      <c r="H146">
        <v>4.2449016260893035E-2</v>
      </c>
      <c r="I146">
        <v>-7.8272213364254384E-3</v>
      </c>
    </row>
    <row r="147" spans="1:9" x14ac:dyDescent="0.25">
      <c r="A147">
        <v>-1.6743388392454261E-2</v>
      </c>
      <c r="B147">
        <v>-1.5563161835490447E-2</v>
      </c>
      <c r="C147">
        <v>-1.7496127417881424E-2</v>
      </c>
      <c r="D147">
        <v>-2.2742316784870042E-2</v>
      </c>
      <c r="E147">
        <v>-2.9513389000864754E-3</v>
      </c>
      <c r="F147">
        <v>-6.6752136752136759E-2</v>
      </c>
      <c r="G147">
        <v>-1.4167865532751733E-2</v>
      </c>
      <c r="H147">
        <v>-6.5540569655707204E-2</v>
      </c>
      <c r="I147">
        <v>1.6654492330167914E-2</v>
      </c>
    </row>
    <row r="148" spans="1:9" x14ac:dyDescent="0.25">
      <c r="A148">
        <v>6.8389406526827567E-3</v>
      </c>
      <c r="B148">
        <v>-8.7847014722659766E-2</v>
      </c>
      <c r="C148">
        <v>-5.8941240676732787E-2</v>
      </c>
      <c r="D148">
        <v>-4.238231167448836E-2</v>
      </c>
      <c r="E148">
        <v>-2.0672394291627483E-2</v>
      </c>
      <c r="F148">
        <v>-1.7767194798058439E-2</v>
      </c>
      <c r="G148">
        <v>-1.8620116375727469E-2</v>
      </c>
      <c r="H148">
        <v>-4.2377570782993756E-2</v>
      </c>
      <c r="I148">
        <v>-1.8968242563586868E-2</v>
      </c>
    </row>
    <row r="149" spans="1:9" x14ac:dyDescent="0.25">
      <c r="A149">
        <v>-4.8140043763676199E-2</v>
      </c>
      <c r="B149">
        <v>-4.0976771888028507E-2</v>
      </c>
      <c r="C149">
        <v>-2.4700904267886625E-2</v>
      </c>
      <c r="D149">
        <v>-2.1320668923356711E-2</v>
      </c>
      <c r="E149">
        <v>-3.265837715633757E-2</v>
      </c>
      <c r="F149">
        <v>-6.3589743589743564E-2</v>
      </c>
      <c r="G149">
        <v>-2.9118903758917347E-2</v>
      </c>
      <c r="H149">
        <v>-4.2326768430683281E-2</v>
      </c>
      <c r="I149">
        <v>-1.2743518382891339E-2</v>
      </c>
    </row>
    <row r="150" spans="1:9" x14ac:dyDescent="0.25">
      <c r="A150">
        <v>-9.7701149425288847E-3</v>
      </c>
      <c r="B150">
        <v>5.6514718668487784E-3</v>
      </c>
      <c r="C150">
        <v>2.4401523994097785E-2</v>
      </c>
      <c r="D150">
        <v>2.7928346497341439E-2</v>
      </c>
      <c r="E150">
        <v>1.1279054998094784E-2</v>
      </c>
      <c r="F150">
        <v>3.7837299611669817E-2</v>
      </c>
      <c r="G150">
        <v>9.2089957347809559E-3</v>
      </c>
      <c r="H150">
        <v>8.8495575221239076E-3</v>
      </c>
      <c r="I150">
        <v>2.225519287833766E-3</v>
      </c>
    </row>
    <row r="151" spans="1:9" x14ac:dyDescent="0.25">
      <c r="A151">
        <v>1.2526600889920747E-2</v>
      </c>
      <c r="B151">
        <v>5.1874266658433754E-3</v>
      </c>
      <c r="C151">
        <v>5.9335698161884221E-3</v>
      </c>
      <c r="D151">
        <v>3.0132583366815346E-4</v>
      </c>
      <c r="E151">
        <v>-2.9390338868093835E-3</v>
      </c>
      <c r="F151">
        <v>-5.1232850426940479E-2</v>
      </c>
      <c r="G151">
        <v>-6.6852367688020609E-3</v>
      </c>
      <c r="H151">
        <v>-4.4258373205741552E-2</v>
      </c>
      <c r="I151">
        <v>-1.2287194670614343E-2</v>
      </c>
    </row>
    <row r="152" spans="1:9" x14ac:dyDescent="0.25">
      <c r="A152">
        <v>1.6622880343921675E-2</v>
      </c>
      <c r="B152">
        <v>1.8615223935614766E-2</v>
      </c>
      <c r="C152">
        <v>2.6970998696330462E-2</v>
      </c>
      <c r="D152">
        <v>1.8274927201526125E-2</v>
      </c>
      <c r="E152">
        <v>1.0682253350801085E-2</v>
      </c>
      <c r="F152">
        <v>6.1280210334715424E-2</v>
      </c>
      <c r="G152">
        <v>2.3130330516177633E-2</v>
      </c>
      <c r="H152">
        <v>3.6921151439299082E-2</v>
      </c>
      <c r="I152">
        <v>1.124100719424459E-2</v>
      </c>
    </row>
    <row r="153" spans="1:9" x14ac:dyDescent="0.25">
      <c r="A153">
        <v>1.3719870319033989E-2</v>
      </c>
      <c r="B153">
        <v>6.8757539203858631E-3</v>
      </c>
      <c r="C153">
        <v>9.239797723347154E-3</v>
      </c>
      <c r="D153">
        <v>8.5297307957796775E-3</v>
      </c>
      <c r="E153">
        <v>8.2759996011565473E-3</v>
      </c>
      <c r="F153">
        <v>-2.0962363030013753E-3</v>
      </c>
      <c r="G153">
        <v>4.4042870914693388E-3</v>
      </c>
      <c r="H153">
        <v>5.8338362502514673E-3</v>
      </c>
      <c r="I153">
        <v>4.298206610345412E-3</v>
      </c>
    </row>
    <row r="154" spans="1:9" x14ac:dyDescent="0.25">
      <c r="A154">
        <v>7.1378910776360716E-3</v>
      </c>
      <c r="B154">
        <v>-8.3862465556483468E-4</v>
      </c>
      <c r="C154">
        <v>-9.6913211126462562E-3</v>
      </c>
      <c r="D154">
        <v>1.8577364947445218E-3</v>
      </c>
      <c r="E154">
        <v>1.953125E-3</v>
      </c>
      <c r="F154">
        <v>4.0771507686431674E-2</v>
      </c>
      <c r="G154">
        <v>5.269497139415158E-4</v>
      </c>
      <c r="H154">
        <v>-1.254999999999995E-2</v>
      </c>
      <c r="I154">
        <v>1.1068476977567965E-2</v>
      </c>
    </row>
    <row r="155" spans="1:9" x14ac:dyDescent="0.25">
      <c r="A155">
        <v>1.7212020801693706E-2</v>
      </c>
      <c r="B155">
        <v>2.0563549160671268E-2</v>
      </c>
      <c r="C155">
        <v>1.3263372686197261E-2</v>
      </c>
      <c r="D155">
        <v>8.4907041428778918E-3</v>
      </c>
      <c r="E155">
        <v>1.7691909097638625E-2</v>
      </c>
      <c r="F155">
        <v>6.5321100917431263E-2</v>
      </c>
      <c r="G155">
        <v>1.6439696034910911E-2</v>
      </c>
      <c r="H155">
        <v>5.2357081371208647E-2</v>
      </c>
      <c r="I155">
        <v>-8.3199532914903784E-3</v>
      </c>
    </row>
    <row r="156" spans="1:9" x14ac:dyDescent="0.25">
      <c r="A156">
        <v>2.035922725421857E-3</v>
      </c>
      <c r="B156">
        <v>-7.6367267814125839E-4</v>
      </c>
      <c r="C156">
        <v>1.3726779549564361E-2</v>
      </c>
      <c r="D156">
        <v>1.1080466444089776E-2</v>
      </c>
      <c r="E156">
        <v>6.8858500630393227E-3</v>
      </c>
      <c r="F156">
        <v>1.6706854977609265E-2</v>
      </c>
      <c r="G156">
        <v>3.1644398386321271E-3</v>
      </c>
      <c r="H156">
        <v>-3.1034980512919308E-2</v>
      </c>
      <c r="I156">
        <v>7.8010008831321809E-3</v>
      </c>
    </row>
    <row r="157" spans="1:9" x14ac:dyDescent="0.25">
      <c r="A157">
        <v>1.350009030160737E-2</v>
      </c>
      <c r="B157">
        <v>4.4032921810699621E-2</v>
      </c>
      <c r="C157">
        <v>6.4866618016701239E-4</v>
      </c>
      <c r="D157">
        <v>6.2212863705972676E-3</v>
      </c>
      <c r="E157">
        <v>1.1823348102485198E-2</v>
      </c>
      <c r="F157">
        <v>4.0487887514822907E-2</v>
      </c>
      <c r="G157">
        <v>1.7137375712519942E-2</v>
      </c>
      <c r="H157">
        <v>6.3362796702751023E-2</v>
      </c>
      <c r="I157">
        <v>6.5722214108368648E-2</v>
      </c>
    </row>
    <row r="158" spans="1:9" x14ac:dyDescent="0.25">
      <c r="A158">
        <v>5.9250679378091142E-3</v>
      </c>
      <c r="B158">
        <v>-2.9844022749028198E-3</v>
      </c>
      <c r="C158">
        <v>1.0493477027793574E-2</v>
      </c>
      <c r="D158">
        <v>1.1461999429277947E-2</v>
      </c>
      <c r="E158">
        <v>-6.092481972441055E-3</v>
      </c>
      <c r="F158">
        <v>1.4001953760989894E-2</v>
      </c>
      <c r="G158">
        <v>2.2489027530923078E-3</v>
      </c>
      <c r="H158">
        <v>9.2462874754835056E-3</v>
      </c>
      <c r="I158">
        <v>6.5780457722353081E-3</v>
      </c>
    </row>
    <row r="159" spans="1:9" x14ac:dyDescent="0.25">
      <c r="A159">
        <v>-7.0859167404790924E-4</v>
      </c>
      <c r="B159">
        <v>6.5514514853721728E-3</v>
      </c>
      <c r="C159">
        <v>8.4198708953131529E-4</v>
      </c>
      <c r="D159">
        <v>6.9121173649315804E-3</v>
      </c>
      <c r="E159">
        <v>7.3270598376553586E-3</v>
      </c>
      <c r="F159">
        <v>4.3513166345536147E-2</v>
      </c>
      <c r="G159">
        <v>9.5544859035141538E-3</v>
      </c>
      <c r="H159">
        <v>3.0538589672404193E-2</v>
      </c>
      <c r="I159">
        <v>3.6759700476514112E-3</v>
      </c>
    </row>
    <row r="160" spans="1:9" x14ac:dyDescent="0.25">
      <c r="A160">
        <v>2.7477397624535715E-3</v>
      </c>
      <c r="B160">
        <v>3.7032880709235716E-3</v>
      </c>
      <c r="C160">
        <v>-1.4542103998077094E-2</v>
      </c>
      <c r="D160">
        <v>-4.3429532081814548E-3</v>
      </c>
      <c r="E160">
        <v>7.7491739760868761E-3</v>
      </c>
      <c r="F160">
        <v>-2.1157101092475705E-2</v>
      </c>
      <c r="G160">
        <v>-1.6311166875783156E-3</v>
      </c>
      <c r="H160">
        <v>-7.2737068965517127E-3</v>
      </c>
      <c r="I160">
        <v>1.1123168746608902E-2</v>
      </c>
    </row>
    <row r="161" spans="1:9" x14ac:dyDescent="0.25">
      <c r="A161">
        <v>-4.8616635728804258E-4</v>
      </c>
      <c r="B161">
        <v>6.8761180679786094E-3</v>
      </c>
      <c r="C161">
        <v>-1.7683645676653814E-3</v>
      </c>
      <c r="D161">
        <v>3.7521692228303927E-4</v>
      </c>
      <c r="E161">
        <v>-1.5567873569996005E-3</v>
      </c>
      <c r="F161">
        <v>9.8247268725928372E-3</v>
      </c>
      <c r="G161">
        <v>3.4470995888615796E-3</v>
      </c>
      <c r="H161">
        <v>9.8145635459068181E-3</v>
      </c>
      <c r="I161">
        <v>9.3909310437347848E-3</v>
      </c>
    </row>
    <row r="162" spans="1:9" x14ac:dyDescent="0.25">
      <c r="A162">
        <v>-8.268848109661775E-3</v>
      </c>
      <c r="B162">
        <v>-2.2097607017933618E-2</v>
      </c>
      <c r="C162">
        <v>2.5859787013091662E-3</v>
      </c>
      <c r="D162">
        <v>9.4706737306016198E-3</v>
      </c>
      <c r="E162">
        <v>-2.0246166930473208E-2</v>
      </c>
      <c r="F162">
        <v>-3.7048567870485605E-2</v>
      </c>
      <c r="G162">
        <v>-7.8545740816946541E-3</v>
      </c>
      <c r="H162">
        <v>-5.6478702915752299E-2</v>
      </c>
      <c r="I162">
        <v>4.5188729399256999E-3</v>
      </c>
    </row>
    <row r="163" spans="1:9" x14ac:dyDescent="0.25">
      <c r="A163">
        <v>1.0299625468164875E-2</v>
      </c>
      <c r="B163">
        <v>5.1666382785442444E-3</v>
      </c>
      <c r="C163">
        <v>2.3457492180835926E-2</v>
      </c>
      <c r="D163">
        <v>7.7562584180947969E-3</v>
      </c>
      <c r="E163">
        <v>2.9899691358024061E-3</v>
      </c>
      <c r="F163">
        <v>4.5505981247979221E-2</v>
      </c>
      <c r="G163">
        <v>1.0621799033398327E-2</v>
      </c>
      <c r="H163">
        <v>4.5855881515237895E-2</v>
      </c>
      <c r="I163">
        <v>1.587721619476179E-3</v>
      </c>
    </row>
    <row r="164" spans="1:9" x14ac:dyDescent="0.25">
      <c r="A164">
        <v>1.5005075246039556E-3</v>
      </c>
      <c r="B164">
        <v>-8.6985991866244117E-3</v>
      </c>
      <c r="C164">
        <v>-3.0559799972218471E-3</v>
      </c>
      <c r="D164">
        <v>3.9634989399945919E-3</v>
      </c>
      <c r="E164">
        <v>-7.9334551399171671E-3</v>
      </c>
      <c r="F164">
        <v>-2.2497100889060651E-2</v>
      </c>
      <c r="G164">
        <v>-2.3732624328615115E-3</v>
      </c>
      <c r="H164">
        <v>-3.2271241830065245E-2</v>
      </c>
      <c r="I164">
        <v>4.3593130779391309E-3</v>
      </c>
    </row>
    <row r="165" spans="1:9" x14ac:dyDescent="0.25">
      <c r="A165">
        <v>3.7456484378441957E-3</v>
      </c>
      <c r="B165">
        <v>-1.3561253561253483E-2</v>
      </c>
      <c r="C165">
        <v>-1.1942912876450329E-3</v>
      </c>
      <c r="D165">
        <v>4.5905251560778293E-3</v>
      </c>
      <c r="E165">
        <v>8.4815586681519228E-4</v>
      </c>
      <c r="F165">
        <v>1.4552356849098391E-2</v>
      </c>
      <c r="G165">
        <v>1.3593761179080399E-3</v>
      </c>
      <c r="H165">
        <v>-1.8760846114159735E-2</v>
      </c>
      <c r="I165">
        <v>1.3152702880441236E-3</v>
      </c>
    </row>
    <row r="166" spans="1:9" x14ac:dyDescent="0.25">
      <c r="A166">
        <v>-6.760909649661917E-3</v>
      </c>
      <c r="B166">
        <v>-1.3401109057301297E-2</v>
      </c>
      <c r="C166">
        <v>-7.7522469558979346E-3</v>
      </c>
      <c r="D166">
        <v>5.0265033814658189E-3</v>
      </c>
      <c r="E166">
        <v>-7.82063388295684E-3</v>
      </c>
      <c r="F166">
        <v>-2.0969753663860335E-2</v>
      </c>
      <c r="G166">
        <v>-5.8052300657330802E-3</v>
      </c>
      <c r="H166">
        <v>-1.6538406385928073E-2</v>
      </c>
      <c r="I166">
        <v>-6.5677131222907636E-4</v>
      </c>
    </row>
    <row r="167" spans="1:9" x14ac:dyDescent="0.25">
      <c r="A167">
        <v>1.4586280056577028E-2</v>
      </c>
      <c r="B167">
        <v>7.7283372365339886E-3</v>
      </c>
      <c r="C167">
        <v>1.3456517372966603E-2</v>
      </c>
      <c r="D167">
        <v>4.1829589888151553E-3</v>
      </c>
      <c r="E167">
        <v>6.1252379325493767E-3</v>
      </c>
      <c r="F167">
        <v>-6.3858587467155115E-2</v>
      </c>
      <c r="G167">
        <v>8.9832731454020376E-5</v>
      </c>
      <c r="H167">
        <v>2.5759416767923149E-3</v>
      </c>
      <c r="I167">
        <v>4.4689800210304664E-3</v>
      </c>
    </row>
    <row r="168" spans="1:9" x14ac:dyDescent="0.25">
      <c r="A168">
        <v>-3.4416659405768213E-3</v>
      </c>
      <c r="B168">
        <v>3.7067162444806012E-2</v>
      </c>
      <c r="C168">
        <v>6.2029330162505225E-3</v>
      </c>
      <c r="D168">
        <v>1.1636330707235354E-2</v>
      </c>
      <c r="E168">
        <v>9.7504183948191603E-3</v>
      </c>
      <c r="F168">
        <v>1.5139916645402707E-2</v>
      </c>
      <c r="G168">
        <v>9.5573440643863528E-3</v>
      </c>
      <c r="H168">
        <v>3.795811518324621E-2</v>
      </c>
      <c r="I168">
        <v>1.0599319549856157E-2</v>
      </c>
    </row>
    <row r="169" spans="1:9" x14ac:dyDescent="0.25">
      <c r="A169">
        <v>-2.7191256830601085E-2</v>
      </c>
      <c r="B169">
        <v>-1.2605042016806678E-2</v>
      </c>
      <c r="C169">
        <v>-4.4649715399917356E-2</v>
      </c>
      <c r="D169">
        <v>-2.0006265944591095E-2</v>
      </c>
      <c r="E169">
        <v>-1.8471811870961585E-2</v>
      </c>
      <c r="F169">
        <v>-9.5266024298282237E-2</v>
      </c>
      <c r="G169">
        <v>-2.0588653996725825E-2</v>
      </c>
      <c r="H169">
        <v>-1.6393442622950949E-2</v>
      </c>
      <c r="I169">
        <v>-7.7690016832843156E-4</v>
      </c>
    </row>
    <row r="170" spans="1:9" x14ac:dyDescent="0.25">
      <c r="A170">
        <v>-8.6280501505414664E-3</v>
      </c>
      <c r="B170">
        <v>-1.6567375886524793E-2</v>
      </c>
      <c r="C170">
        <v>6.514657980456029E-3</v>
      </c>
      <c r="D170">
        <v>-4.43003288271826E-3</v>
      </c>
      <c r="E170">
        <v>-1.3215212177574154E-3</v>
      </c>
      <c r="F170">
        <v>-1.6577143915539994E-2</v>
      </c>
      <c r="G170">
        <v>-2.0349206925998065E-3</v>
      </c>
      <c r="H170">
        <v>4.1832858499525116E-2</v>
      </c>
      <c r="I170">
        <v>9.0708824672791621E-4</v>
      </c>
    </row>
    <row r="171" spans="1:9" x14ac:dyDescent="0.25">
      <c r="A171">
        <v>6.9353157155158662E-3</v>
      </c>
      <c r="B171">
        <v>2.6308198234581193E-2</v>
      </c>
      <c r="C171">
        <v>-5.6327065667117759E-3</v>
      </c>
      <c r="D171">
        <v>-7.7526492040919104E-3</v>
      </c>
      <c r="E171">
        <v>-1.2497549500097849E-3</v>
      </c>
      <c r="F171">
        <v>9.4170825878143738E-3</v>
      </c>
      <c r="G171">
        <v>-2.4396016531033071E-3</v>
      </c>
      <c r="H171">
        <v>4.904060890570161E-2</v>
      </c>
      <c r="I171">
        <v>-3.6250647332988217E-3</v>
      </c>
    </row>
    <row r="172" spans="1:9" x14ac:dyDescent="0.25">
      <c r="A172">
        <v>-7.0225983613936283E-3</v>
      </c>
      <c r="B172">
        <v>-3.6539434481983268E-2</v>
      </c>
      <c r="C172">
        <v>-1.6932045234515081E-2</v>
      </c>
      <c r="D172">
        <v>-2.3717059639389859E-2</v>
      </c>
      <c r="E172">
        <v>-1.6365286944573953E-2</v>
      </c>
      <c r="F172">
        <v>-4.0862020710887181E-2</v>
      </c>
      <c r="G172">
        <v>-1.6826966948332633E-2</v>
      </c>
      <c r="H172">
        <v>-8.4459312681930743E-2</v>
      </c>
      <c r="I172">
        <v>-4.1580041580040472E-3</v>
      </c>
    </row>
    <row r="173" spans="1:9" x14ac:dyDescent="0.25">
      <c r="A173">
        <v>4.0801523256850381E-4</v>
      </c>
      <c r="B173">
        <v>2.3396930976136376E-2</v>
      </c>
      <c r="C173">
        <v>1.8669460450497777E-2</v>
      </c>
      <c r="D173">
        <v>2.0457451342520416E-2</v>
      </c>
      <c r="E173">
        <v>1.0002494387628014E-2</v>
      </c>
      <c r="F173">
        <v>3.5405116233829359E-2</v>
      </c>
      <c r="G173">
        <v>1.1193406471013967E-2</v>
      </c>
      <c r="H173">
        <v>2.6289564846011526E-2</v>
      </c>
      <c r="I173">
        <v>9.1336116910230025E-3</v>
      </c>
    </row>
    <row r="174" spans="1:9" x14ac:dyDescent="0.25">
      <c r="A174">
        <v>-3.6253228803189153E-3</v>
      </c>
      <c r="B174">
        <v>2.3660205245153998E-2</v>
      </c>
      <c r="C174">
        <v>-4.3874444627283293E-2</v>
      </c>
      <c r="D174">
        <v>-5.18817578541928E-2</v>
      </c>
      <c r="E174">
        <v>2.0893531895976869E-2</v>
      </c>
      <c r="F174">
        <v>1.531235321747304E-2</v>
      </c>
      <c r="G174">
        <v>4.3506994162352264E-3</v>
      </c>
      <c r="H174">
        <v>4.5776113191843493E-2</v>
      </c>
      <c r="I174">
        <v>1.9006982156710706E-2</v>
      </c>
    </row>
    <row r="175" spans="1:9" x14ac:dyDescent="0.25">
      <c r="A175">
        <v>1.1597762314094595E-2</v>
      </c>
      <c r="B175">
        <v>2.7680311890838194E-2</v>
      </c>
      <c r="C175">
        <v>8.6483230428329172E-3</v>
      </c>
      <c r="D175">
        <v>8.1249082276932949E-3</v>
      </c>
      <c r="E175">
        <v>2.1336816895275446E-2</v>
      </c>
      <c r="F175">
        <v>8.1513693560325784E-2</v>
      </c>
      <c r="G175">
        <v>1.0272157335819099E-2</v>
      </c>
      <c r="H175">
        <v>8.6660476632622885E-3</v>
      </c>
      <c r="I175">
        <v>3.806623524933439E-4</v>
      </c>
    </row>
    <row r="176" spans="1:9" x14ac:dyDescent="0.25">
      <c r="A176">
        <v>4.9455984174096024E-4</v>
      </c>
      <c r="B176">
        <v>1.3440277476696183E-2</v>
      </c>
      <c r="C176">
        <v>6.1213607763677125E-3</v>
      </c>
      <c r="D176">
        <v>-3.0586978686216737E-3</v>
      </c>
      <c r="E176">
        <v>9.3796631848219736E-3</v>
      </c>
      <c r="F176">
        <v>1.9163315938061309E-2</v>
      </c>
      <c r="G176">
        <v>8.4127874369039901E-3</v>
      </c>
      <c r="H176">
        <v>7.3642221540350938E-3</v>
      </c>
      <c r="I176">
        <v>1.0400811770674645E-2</v>
      </c>
    </row>
    <row r="177" spans="1:9" x14ac:dyDescent="0.25">
      <c r="A177">
        <v>-1.2133195524199891E-3</v>
      </c>
      <c r="B177">
        <v>-2.7272727272726893E-3</v>
      </c>
      <c r="C177">
        <v>1.0408717035529591E-2</v>
      </c>
      <c r="D177">
        <v>-1.1006136164410152E-2</v>
      </c>
      <c r="E177">
        <v>8.4007978411357875E-3</v>
      </c>
      <c r="F177">
        <v>-3.3576764878695542E-4</v>
      </c>
      <c r="G177">
        <v>5.2208547131220584E-3</v>
      </c>
      <c r="H177">
        <v>2.088681954658167E-3</v>
      </c>
      <c r="I177">
        <v>1.1800150640220997E-2</v>
      </c>
    </row>
    <row r="178" spans="1:9" x14ac:dyDescent="0.25">
      <c r="A178">
        <v>-2.7805273103572281E-2</v>
      </c>
      <c r="B178">
        <v>-8.5795485012601924E-3</v>
      </c>
      <c r="C178">
        <v>1.2882109812642817E-2</v>
      </c>
      <c r="D178">
        <v>1.7283829032893383E-2</v>
      </c>
      <c r="E178">
        <v>1.7452819212062654E-3</v>
      </c>
      <c r="F178">
        <v>-1.9481064740952236E-2</v>
      </c>
      <c r="G178">
        <v>1.4813757161471486E-3</v>
      </c>
      <c r="H178">
        <v>-1.5241651830300906E-2</v>
      </c>
      <c r="I178">
        <v>-4.9627791563267021E-4</v>
      </c>
    </row>
    <row r="179" spans="1:9" x14ac:dyDescent="0.25">
      <c r="A179">
        <v>2.1751203258053575E-3</v>
      </c>
      <c r="B179">
        <v>1.0763156471415458E-2</v>
      </c>
      <c r="C179">
        <v>4.7641734159120652E-4</v>
      </c>
      <c r="D179">
        <v>6.7283024347741804E-3</v>
      </c>
      <c r="E179">
        <v>8.8273555101281431E-3</v>
      </c>
      <c r="F179">
        <v>-1.0190973709000573E-2</v>
      </c>
      <c r="G179">
        <v>4.0989449672079736E-4</v>
      </c>
      <c r="H179">
        <v>4.8064203192521582E-3</v>
      </c>
      <c r="I179">
        <v>-2.432969215491565E-2</v>
      </c>
    </row>
    <row r="180" spans="1:9" x14ac:dyDescent="0.25">
      <c r="A180">
        <v>1.8009697529438817E-2</v>
      </c>
      <c r="B180">
        <v>-2.4079623287670548E-3</v>
      </c>
      <c r="C180">
        <v>-1.6770186335404169E-3</v>
      </c>
      <c r="D180">
        <v>-8.2219444177323853E-3</v>
      </c>
      <c r="E180">
        <v>-9.970525927972651E-3</v>
      </c>
      <c r="F180">
        <v>-1.9207475341754598E-2</v>
      </c>
      <c r="G180">
        <v>-2.9749710519285655E-3</v>
      </c>
      <c r="H180">
        <v>-2.9402729626542001E-3</v>
      </c>
      <c r="I180">
        <v>5.4707379134861789E-3</v>
      </c>
    </row>
    <row r="181" spans="1:9" x14ac:dyDescent="0.25">
      <c r="A181">
        <v>3.7060557949648576E-2</v>
      </c>
      <c r="B181">
        <v>1.8451965885318833E-2</v>
      </c>
      <c r="C181">
        <v>3.973537402268823E-2</v>
      </c>
      <c r="D181">
        <v>1.4204683182236666E-2</v>
      </c>
      <c r="E181">
        <v>1.8281195487847457E-2</v>
      </c>
      <c r="F181">
        <v>3.9696541990120071E-2</v>
      </c>
      <c r="G181">
        <v>1.7063321898227679E-2</v>
      </c>
      <c r="H181">
        <v>7.3591549295774605E-2</v>
      </c>
      <c r="I181">
        <v>-1.2526888523345492E-2</v>
      </c>
    </row>
    <row r="182" spans="1:9" x14ac:dyDescent="0.25">
      <c r="A182">
        <v>-2.9306272417112256E-3</v>
      </c>
      <c r="B182">
        <v>9.1114973402854904E-3</v>
      </c>
      <c r="C182">
        <v>-1.0731026229181206E-2</v>
      </c>
      <c r="D182">
        <v>2.8680688336522042E-3</v>
      </c>
      <c r="E182">
        <v>-7.7887668166556345E-3</v>
      </c>
      <c r="F182">
        <v>-1.5866282029526557E-2</v>
      </c>
      <c r="G182">
        <v>-1.7216239481404605E-3</v>
      </c>
      <c r="H182">
        <v>-2.3245326336503669E-2</v>
      </c>
      <c r="I182">
        <v>1.3070220399794996E-2</v>
      </c>
    </row>
    <row r="183" spans="1:9" x14ac:dyDescent="0.25">
      <c r="A183">
        <v>-7.5893836367624257E-3</v>
      </c>
      <c r="B183">
        <v>1.1899791231732681E-2</v>
      </c>
      <c r="C183">
        <v>-2.036413492751632E-3</v>
      </c>
      <c r="D183">
        <v>1.6682554814109185E-3</v>
      </c>
      <c r="E183">
        <v>-4.0515653775322624E-3</v>
      </c>
      <c r="F183">
        <v>2.2415725493576399E-3</v>
      </c>
      <c r="G183">
        <v>2.4989001319841719E-3</v>
      </c>
      <c r="H183">
        <v>4.9317943336831149E-2</v>
      </c>
      <c r="I183">
        <v>1.6063749051353327E-2</v>
      </c>
    </row>
    <row r="184" spans="1:9" x14ac:dyDescent="0.25">
      <c r="A184">
        <v>3.9784280788612847E-3</v>
      </c>
      <c r="B184">
        <v>4.1262636682493081E-4</v>
      </c>
      <c r="C184">
        <v>1.2122191692258699E-3</v>
      </c>
      <c r="D184">
        <v>7.1377587437537748E-4</v>
      </c>
      <c r="E184">
        <v>-1.0008321005917087E-2</v>
      </c>
      <c r="F184">
        <v>3.9655913978494661E-2</v>
      </c>
      <c r="G184">
        <v>2.8613056681938698E-3</v>
      </c>
      <c r="H184">
        <v>1.7079999999999984E-2</v>
      </c>
      <c r="I184">
        <v>4.2325407693266648E-3</v>
      </c>
    </row>
    <row r="185" spans="1:9" x14ac:dyDescent="0.25">
      <c r="A185">
        <v>-4.4029587883057664E-3</v>
      </c>
      <c r="B185">
        <v>-7.372654155496039E-3</v>
      </c>
      <c r="C185">
        <v>-1.3802566793122861E-2</v>
      </c>
      <c r="D185">
        <v>-6.6096053257251874E-3</v>
      </c>
      <c r="E185">
        <v>6.8641871541639254E-3</v>
      </c>
      <c r="F185">
        <v>2.1843455237464893E-2</v>
      </c>
      <c r="G185">
        <v>-2.205496236653226E-3</v>
      </c>
      <c r="H185">
        <v>1.0815275101270228E-2</v>
      </c>
      <c r="I185">
        <v>9.0492128424446427E-3</v>
      </c>
    </row>
    <row r="186" spans="1:9" x14ac:dyDescent="0.25">
      <c r="A186">
        <v>5.0857951530161039E-3</v>
      </c>
      <c r="B186">
        <v>-7.1157741650652584E-3</v>
      </c>
      <c r="C186">
        <v>1.1765428056965233E-2</v>
      </c>
      <c r="D186">
        <v>-1.9625676128476321E-3</v>
      </c>
      <c r="E186">
        <v>-1.8550724637681482E-3</v>
      </c>
      <c r="F186">
        <v>4.2914979757084915E-3</v>
      </c>
      <c r="G186">
        <v>3.9646340607677466E-3</v>
      </c>
      <c r="H186">
        <v>-1.0894093844836861E-2</v>
      </c>
      <c r="I186">
        <v>-1.8181818181818188E-2</v>
      </c>
    </row>
    <row r="187" spans="1:9" x14ac:dyDescent="0.25">
      <c r="A187">
        <v>1.1880142561710993E-3</v>
      </c>
      <c r="B187">
        <v>-1.6687591546348579E-2</v>
      </c>
      <c r="C187">
        <v>3.1953404655489237E-3</v>
      </c>
      <c r="D187">
        <v>3.4532374100719743E-3</v>
      </c>
      <c r="E187">
        <v>-7.6431641305609865E-3</v>
      </c>
      <c r="F187">
        <v>-2.1285172942030139E-2</v>
      </c>
      <c r="G187">
        <v>-1.450288310326675E-3</v>
      </c>
      <c r="H187">
        <v>2.4545669105499046E-2</v>
      </c>
      <c r="I187">
        <v>-1.7517517517517955E-3</v>
      </c>
    </row>
    <row r="188" spans="1:9" x14ac:dyDescent="0.25">
      <c r="A188">
        <v>2.2853124725323193E-2</v>
      </c>
      <c r="B188">
        <v>-8.7247965100812896E-3</v>
      </c>
      <c r="C188">
        <v>-6.8138292510835363E-3</v>
      </c>
      <c r="D188">
        <v>1.7206767995412431E-3</v>
      </c>
      <c r="E188">
        <v>5.3375784249460878E-3</v>
      </c>
      <c r="F188">
        <v>3.2951643463219327E-4</v>
      </c>
      <c r="G188">
        <v>4.007209477312923E-3</v>
      </c>
      <c r="H188">
        <v>4.4920525224603214E-3</v>
      </c>
      <c r="I188">
        <v>1.2158435698169878E-2</v>
      </c>
    </row>
    <row r="189" spans="1:9" x14ac:dyDescent="0.25">
      <c r="A189">
        <v>-2.9131219386439811E-2</v>
      </c>
      <c r="B189">
        <v>-6.4401867654162448E-3</v>
      </c>
      <c r="C189">
        <v>-9.9864006332839317E-3</v>
      </c>
      <c r="D189">
        <v>-1.8131501097433E-2</v>
      </c>
      <c r="E189">
        <v>-2.2331408345752535E-2</v>
      </c>
      <c r="F189">
        <v>-3.656427571440346E-2</v>
      </c>
      <c r="G189">
        <v>-8.9584495259341645E-3</v>
      </c>
      <c r="H189">
        <v>-1.3798111837327598E-2</v>
      </c>
      <c r="I189">
        <v>6.4396284829721928E-3</v>
      </c>
    </row>
    <row r="190" spans="1:9" x14ac:dyDescent="0.25">
      <c r="A190">
        <v>2.5225703664364385E-3</v>
      </c>
      <c r="B190">
        <v>-1.9985955814832979E-3</v>
      </c>
      <c r="C190">
        <v>3.7109174782163912E-3</v>
      </c>
      <c r="D190">
        <v>1.2148896880164184E-3</v>
      </c>
      <c r="E190">
        <v>-8.4554007383589314E-3</v>
      </c>
      <c r="F190">
        <v>1.5813317377553648E-2</v>
      </c>
      <c r="G190">
        <v>4.2207449614850567E-4</v>
      </c>
      <c r="H190">
        <v>-3.4881016975428114E-2</v>
      </c>
      <c r="I190">
        <v>-1.0335917312661369E-2</v>
      </c>
    </row>
    <row r="191" spans="1:9" x14ac:dyDescent="0.25">
      <c r="A191">
        <v>-4.9000132432790444E-3</v>
      </c>
      <c r="B191">
        <v>-1.5154795410261879E-2</v>
      </c>
      <c r="C191">
        <v>-1.1969932184001997E-2</v>
      </c>
      <c r="D191">
        <v>-9.9500072804932227E-3</v>
      </c>
      <c r="E191">
        <v>-1.4172471775163453E-3</v>
      </c>
      <c r="F191">
        <v>3.3658700774150008E-2</v>
      </c>
      <c r="G191">
        <v>-1.828217839187074E-3</v>
      </c>
      <c r="H191">
        <v>-3.3571600674644708E-2</v>
      </c>
      <c r="I191">
        <v>0</v>
      </c>
    </row>
    <row r="192" spans="1:9" x14ac:dyDescent="0.25">
      <c r="A192">
        <v>5.012864874456735E-3</v>
      </c>
      <c r="B192">
        <v>2.5005495713343429E-2</v>
      </c>
      <c r="C192">
        <v>1.8647922265867312E-2</v>
      </c>
      <c r="D192">
        <v>3.5493675850573725E-2</v>
      </c>
      <c r="E192">
        <v>-1.1546510788770226E-3</v>
      </c>
      <c r="F192">
        <v>1.6851188537935435E-2</v>
      </c>
      <c r="G192">
        <v>9.087386847944634E-3</v>
      </c>
      <c r="H192">
        <v>3.9142358514086428E-2</v>
      </c>
      <c r="I192">
        <v>6.3409175680715357E-3</v>
      </c>
    </row>
    <row r="193" spans="1:9" x14ac:dyDescent="0.25">
      <c r="A193">
        <v>-2.2511586846170939E-2</v>
      </c>
      <c r="B193">
        <v>-3.0614980430003658E-2</v>
      </c>
      <c r="C193">
        <v>-1.0959571358987175E-3</v>
      </c>
      <c r="D193">
        <v>-1.372976043935159E-3</v>
      </c>
      <c r="E193">
        <v>-1.567805794379018E-2</v>
      </c>
      <c r="F193">
        <v>2.2416139620526687E-2</v>
      </c>
      <c r="G193">
        <v>-9.0404551642292441E-3</v>
      </c>
      <c r="H193">
        <v>-3.6988163787587958E-2</v>
      </c>
      <c r="I193">
        <v>-2.2732888559426789E-2</v>
      </c>
    </row>
    <row r="194" spans="1:9" x14ac:dyDescent="0.25">
      <c r="A194">
        <v>1.8378866561300722E-2</v>
      </c>
      <c r="B194">
        <v>1.0619469026548645E-2</v>
      </c>
      <c r="C194">
        <v>3.9416473647853056E-3</v>
      </c>
      <c r="D194">
        <v>-8.5336367515287392E-4</v>
      </c>
      <c r="E194">
        <v>1.2624779800352259E-2</v>
      </c>
      <c r="F194">
        <v>4.0482342807924176E-2</v>
      </c>
      <c r="G194">
        <v>9.4575554772806658E-3</v>
      </c>
      <c r="H194">
        <v>1.5238965245193636E-2</v>
      </c>
      <c r="I194">
        <v>7.7117572692793068E-3</v>
      </c>
    </row>
    <row r="195" spans="1:9" x14ac:dyDescent="0.25">
      <c r="A195">
        <v>1.6716920893933951E-2</v>
      </c>
      <c r="B195">
        <v>1.340849387040266E-2</v>
      </c>
      <c r="C195">
        <v>1.7343965028737918E-2</v>
      </c>
      <c r="D195">
        <v>1.2669039145907446E-2</v>
      </c>
      <c r="E195">
        <v>6.6444380013530591E-3</v>
      </c>
      <c r="F195">
        <v>-1.8061408789886713E-3</v>
      </c>
      <c r="G195">
        <v>6.9263918209256925E-3</v>
      </c>
      <c r="H195">
        <v>-1.4110429447852679E-2</v>
      </c>
      <c r="I195">
        <v>8.6563793752354457E-3</v>
      </c>
    </row>
    <row r="196" spans="1:9" x14ac:dyDescent="0.25">
      <c r="A196">
        <v>-2.1806445985432799E-3</v>
      </c>
      <c r="B196">
        <v>7.9926553977427428E-3</v>
      </c>
      <c r="C196">
        <v>-2.8844814895859772E-3</v>
      </c>
      <c r="D196">
        <v>-2.7176459563301725E-3</v>
      </c>
      <c r="E196">
        <v>-3.8883421741113811E-3</v>
      </c>
      <c r="F196">
        <v>1.6284680337756541E-2</v>
      </c>
      <c r="G196">
        <v>-1.7500086634092415E-3</v>
      </c>
      <c r="H196">
        <v>-9.4586185438705339E-3</v>
      </c>
      <c r="I196">
        <v>-9.8258706467662105E-3</v>
      </c>
    </row>
    <row r="197" spans="1:9" x14ac:dyDescent="0.25">
      <c r="A197">
        <v>-6.5125224004545235E-3</v>
      </c>
      <c r="B197">
        <v>1.1626038039110664E-2</v>
      </c>
      <c r="C197">
        <v>2.4958103902322115E-2</v>
      </c>
      <c r="D197">
        <v>4.4399548956962853E-2</v>
      </c>
      <c r="E197">
        <v>1.1565986361774527E-3</v>
      </c>
      <c r="F197">
        <v>-7.4183976261243956E-5</v>
      </c>
      <c r="G197">
        <v>5.9882318226789355E-3</v>
      </c>
      <c r="H197">
        <v>-8.782510365623819E-2</v>
      </c>
      <c r="I197">
        <v>6.1550056525561114E-3</v>
      </c>
    </row>
    <row r="198" spans="1:9" x14ac:dyDescent="0.25">
      <c r="A198">
        <v>1.649802023757152E-2</v>
      </c>
      <c r="B198">
        <v>-6.7789429085901576E-3</v>
      </c>
      <c r="C198">
        <v>1.2496350364963327E-2</v>
      </c>
      <c r="D198">
        <v>-3.6438886139728011E-3</v>
      </c>
      <c r="E198">
        <v>6.7630989915521411E-3</v>
      </c>
      <c r="F198">
        <v>2.4259959937680931E-2</v>
      </c>
      <c r="G198">
        <v>8.178336036440248E-3</v>
      </c>
      <c r="H198">
        <v>6.2442607897152946E-3</v>
      </c>
      <c r="I198">
        <v>2.3720349563047805E-3</v>
      </c>
    </row>
    <row r="199" spans="1:9" x14ac:dyDescent="0.25">
      <c r="A199">
        <v>1.0993291495347224E-2</v>
      </c>
      <c r="B199">
        <v>7.9982936973443941E-4</v>
      </c>
      <c r="C199">
        <v>-7.1130591921875208E-4</v>
      </c>
      <c r="D199">
        <v>4.1087231352718856E-3</v>
      </c>
      <c r="E199">
        <v>-9.5625149414302335E-4</v>
      </c>
      <c r="F199">
        <v>-4.6863682456902755E-2</v>
      </c>
      <c r="G199">
        <v>-7.7697152245346235E-3</v>
      </c>
      <c r="H199">
        <v>1.8707793392955807E-3</v>
      </c>
      <c r="I199">
        <v>1.6938597583758819E-2</v>
      </c>
    </row>
    <row r="200" spans="1:9" x14ac:dyDescent="0.25">
      <c r="A200">
        <v>-8.818870670833534E-3</v>
      </c>
      <c r="B200">
        <v>-4.2623474878790146E-3</v>
      </c>
      <c r="C200">
        <v>1.4332435552135481E-2</v>
      </c>
      <c r="D200">
        <v>5.6207563289716322E-3</v>
      </c>
      <c r="E200">
        <v>-6.2455132806890079E-3</v>
      </c>
      <c r="F200">
        <v>3.1309370012919002E-2</v>
      </c>
      <c r="G200">
        <v>4.3464762496119302E-3</v>
      </c>
      <c r="H200">
        <v>8.0156669854716256E-3</v>
      </c>
      <c r="I200">
        <v>-5.2663808940600632E-3</v>
      </c>
    </row>
    <row r="201" spans="1:9" x14ac:dyDescent="0.25">
      <c r="A201">
        <v>1.5548740983888365E-3</v>
      </c>
      <c r="B201">
        <v>3.4244742896891722E-3</v>
      </c>
      <c r="C201">
        <v>-1.6311047889995267E-3</v>
      </c>
      <c r="D201">
        <v>3.4877481666963916E-3</v>
      </c>
      <c r="E201">
        <v>1.4447735317488775E-3</v>
      </c>
      <c r="F201">
        <v>8.9160710338218596E-3</v>
      </c>
      <c r="G201">
        <v>8.586639189434031E-5</v>
      </c>
      <c r="H201">
        <v>-1.9879817467132188E-3</v>
      </c>
      <c r="I201">
        <v>-4.063038660428453E-3</v>
      </c>
    </row>
    <row r="202" spans="1:9" x14ac:dyDescent="0.25">
      <c r="A202">
        <v>1.2290310060804721E-2</v>
      </c>
      <c r="B202">
        <v>7.7854209993069023E-3</v>
      </c>
      <c r="C202">
        <v>-9.4986606888425307E-4</v>
      </c>
      <c r="D202">
        <v>4.2331343017556478E-3</v>
      </c>
      <c r="E202">
        <v>3.4384091947390338E-3</v>
      </c>
      <c r="F202">
        <v>7.8147823546597106E-3</v>
      </c>
      <c r="G202">
        <v>3.8464840731518013E-3</v>
      </c>
      <c r="H202">
        <v>-8.6015663905114614E-4</v>
      </c>
      <c r="I202">
        <v>5.1922363703795771E-3</v>
      </c>
    </row>
    <row r="203" spans="1:9" x14ac:dyDescent="0.25">
      <c r="A203">
        <v>6.3048479168441585E-3</v>
      </c>
      <c r="B203">
        <v>4.2330282025493382E-4</v>
      </c>
      <c r="C203">
        <v>-2.0232367985700384E-2</v>
      </c>
      <c r="D203">
        <v>-1.0516040289302087E-2</v>
      </c>
      <c r="E203">
        <v>1.4856704687051803E-3</v>
      </c>
      <c r="F203">
        <v>4.137981013116887E-2</v>
      </c>
      <c r="G203">
        <v>-1.6421765681932099E-3</v>
      </c>
      <c r="H203">
        <v>-8.3824195740824781E-3</v>
      </c>
      <c r="I203">
        <v>-6.1493051285205214E-3</v>
      </c>
    </row>
    <row r="204" spans="1:9" x14ac:dyDescent="0.25">
      <c r="A204">
        <v>-2.624671916010568E-3</v>
      </c>
      <c r="B204">
        <v>3.3320992225100987E-3</v>
      </c>
      <c r="C204">
        <v>9.5099466278503186E-4</v>
      </c>
      <c r="D204">
        <v>5.0224215246637005E-3</v>
      </c>
      <c r="E204">
        <v>2.0864238885964559E-2</v>
      </c>
      <c r="F204">
        <v>-8.3507306889341049E-4</v>
      </c>
      <c r="G204">
        <v>-5.3115843942219687E-4</v>
      </c>
      <c r="H204">
        <v>-4.0210189627598591E-3</v>
      </c>
      <c r="I204">
        <v>1.4973394381883276E-2</v>
      </c>
    </row>
    <row r="205" spans="1:9" x14ac:dyDescent="0.25">
      <c r="A205">
        <v>-2.1604414261460092E-2</v>
      </c>
      <c r="B205">
        <v>-2.63046916183447E-2</v>
      </c>
      <c r="C205">
        <v>-2.1134680265250116E-3</v>
      </c>
      <c r="D205">
        <v>-3.1679457433517744E-3</v>
      </c>
      <c r="E205">
        <v>-6.8204190690480671E-3</v>
      </c>
      <c r="F205">
        <v>-2.8067976041231346E-2</v>
      </c>
      <c r="G205">
        <v>-9.1373517108963576E-3</v>
      </c>
      <c r="H205">
        <v>-1.9819241179978908E-2</v>
      </c>
      <c r="I205">
        <v>1.524018532065341E-2</v>
      </c>
    </row>
    <row r="206" spans="1:9" x14ac:dyDescent="0.25">
      <c r="A206">
        <v>-8.2425925122553423E-4</v>
      </c>
      <c r="B206">
        <v>9.0411997184776105E-3</v>
      </c>
      <c r="C206">
        <v>1.4106674438939093E-2</v>
      </c>
      <c r="D206">
        <v>7.0274383420616537E-3</v>
      </c>
      <c r="E206">
        <v>3.0678466076694555E-4</v>
      </c>
      <c r="F206">
        <v>6.091006807595889E-3</v>
      </c>
      <c r="G206">
        <v>2.1626671741725723E-3</v>
      </c>
      <c r="H206">
        <v>0.21919026445120537</v>
      </c>
      <c r="I206">
        <v>-2.76209919538839E-3</v>
      </c>
    </row>
    <row r="207" spans="1:9" x14ac:dyDescent="0.25">
      <c r="A207">
        <v>3.6470996873914086E-3</v>
      </c>
      <c r="B207">
        <v>7.7798047000752213E-3</v>
      </c>
      <c r="C207">
        <v>-2.2685903699871557E-2</v>
      </c>
      <c r="D207">
        <v>-1.1867721575251067E-2</v>
      </c>
      <c r="E207">
        <v>8.044729640464432E-3</v>
      </c>
      <c r="F207">
        <v>8.0484330484329458E-3</v>
      </c>
      <c r="G207">
        <v>-3.4528002209799347E-4</v>
      </c>
      <c r="H207">
        <v>3.3438267813267641E-2</v>
      </c>
      <c r="I207">
        <v>-6.3824662813102284E-3</v>
      </c>
    </row>
    <row r="208" spans="1:9" x14ac:dyDescent="0.25">
      <c r="A208">
        <v>8.5654957605121318E-3</v>
      </c>
      <c r="B208">
        <v>2.9814193685777646E-3</v>
      </c>
      <c r="C208">
        <v>2.1428431391769864E-2</v>
      </c>
      <c r="D208">
        <v>1.4349332013854577E-2</v>
      </c>
      <c r="E208">
        <v>-3.6275129303283693E-3</v>
      </c>
      <c r="F208">
        <v>-7.2069525895570585E-3</v>
      </c>
      <c r="G208">
        <v>3.0913235700471553E-3</v>
      </c>
      <c r="H208">
        <v>-2.4815186299639636E-2</v>
      </c>
      <c r="I208">
        <v>2.9087383347472517E-3</v>
      </c>
    </row>
    <row r="209" spans="1:9" x14ac:dyDescent="0.25">
      <c r="A209">
        <v>1.1581024277258489E-3</v>
      </c>
      <c r="B209">
        <v>1.2951855194012651E-2</v>
      </c>
      <c r="C209">
        <v>1.3435700575816778E-3</v>
      </c>
      <c r="D209">
        <v>-1.1529933481152943E-2</v>
      </c>
      <c r="E209">
        <v>1.2566355052379352E-2</v>
      </c>
      <c r="F209">
        <v>5.1953597608711544E-3</v>
      </c>
      <c r="G209">
        <v>1.6183737065922355E-3</v>
      </c>
      <c r="H209">
        <v>-1.1390042284103452E-2</v>
      </c>
      <c r="I209">
        <v>-1.2688821752265822E-2</v>
      </c>
    </row>
    <row r="210" spans="1:9" x14ac:dyDescent="0.25">
      <c r="A210">
        <v>-1.5252131442526018E-2</v>
      </c>
      <c r="B210">
        <v>9.956505790494008E-3</v>
      </c>
      <c r="C210">
        <v>2.1084914701918755E-4</v>
      </c>
      <c r="D210">
        <v>6.7743382682816655E-3</v>
      </c>
      <c r="E210">
        <v>1.3454267090400318E-3</v>
      </c>
      <c r="F210">
        <v>-1.352308128009061E-2</v>
      </c>
      <c r="G210">
        <v>-3.0252505285593978E-3</v>
      </c>
      <c r="H210">
        <v>-7.5909371146731797E-3</v>
      </c>
      <c r="I210">
        <v>-3.7943696450428721E-3</v>
      </c>
    </row>
    <row r="211" spans="1:9" x14ac:dyDescent="0.25">
      <c r="A211">
        <v>-1.8229279965194634E-2</v>
      </c>
      <c r="B211">
        <v>-3.2843874850827515E-2</v>
      </c>
      <c r="C211">
        <v>-1.2590789751058651E-2</v>
      </c>
      <c r="D211">
        <v>-1.1095762220934891E-2</v>
      </c>
      <c r="E211">
        <v>-6.0532351101535875E-2</v>
      </c>
      <c r="F211">
        <v>-4.7226010191631418E-2</v>
      </c>
      <c r="G211">
        <v>-1.9603110291201875E-2</v>
      </c>
      <c r="H211">
        <v>-2.9897107357794717E-2</v>
      </c>
      <c r="I211">
        <v>6.8804521439980171E-3</v>
      </c>
    </row>
    <row r="212" spans="1:9" x14ac:dyDescent="0.25">
      <c r="A212">
        <v>-1.3250022157227703E-2</v>
      </c>
      <c r="B212">
        <v>6.1856223175965619E-2</v>
      </c>
      <c r="C212">
        <v>3.0083068084774123E-3</v>
      </c>
      <c r="D212">
        <v>4.5962509012256181E-3</v>
      </c>
      <c r="E212">
        <v>9.8880505005671804E-3</v>
      </c>
      <c r="F212">
        <v>1.9887005649717349E-2</v>
      </c>
      <c r="G212">
        <v>4.2205965109736177E-3</v>
      </c>
      <c r="H212">
        <v>-3.4820892535522008E-3</v>
      </c>
      <c r="I212">
        <v>2.9286150091518692E-3</v>
      </c>
    </row>
    <row r="213" spans="1:9" x14ac:dyDescent="0.25">
      <c r="A213">
        <v>-4.0418556608432521E-3</v>
      </c>
      <c r="B213">
        <v>-1.0862426110241019E-2</v>
      </c>
      <c r="C213">
        <v>-1.5170572185994269E-2</v>
      </c>
      <c r="D213">
        <v>-1.4174217278191459E-2</v>
      </c>
      <c r="E213">
        <v>-4.6636552313515933E-3</v>
      </c>
      <c r="F213">
        <v>4.8009454169437582E-3</v>
      </c>
      <c r="G213">
        <v>-2.1539646959932712E-3</v>
      </c>
      <c r="H213">
        <v>-2.4660615310466705E-2</v>
      </c>
      <c r="I213">
        <v>3.1634018737072278E-3</v>
      </c>
    </row>
    <row r="214" spans="1:9" x14ac:dyDescent="0.25">
      <c r="A214">
        <v>6.4481219281236068E-3</v>
      </c>
      <c r="B214">
        <v>1.9000919399325689E-2</v>
      </c>
      <c r="C214">
        <v>3.0278023381471675E-2</v>
      </c>
      <c r="D214">
        <v>7.7805077805077616E-3</v>
      </c>
      <c r="E214">
        <v>7.3594347954077932E-3</v>
      </c>
      <c r="F214">
        <v>2.8374007644810462E-2</v>
      </c>
      <c r="G214">
        <v>1.2091749881539604E-2</v>
      </c>
      <c r="H214">
        <v>3.5414264536320239E-2</v>
      </c>
      <c r="I214">
        <v>1.4918132201334089E-2</v>
      </c>
    </row>
    <row r="215" spans="1:9" x14ac:dyDescent="0.25">
      <c r="A215">
        <v>-3.225806451612856E-3</v>
      </c>
      <c r="B215">
        <v>3.8045112781954993E-2</v>
      </c>
      <c r="C215">
        <v>0.1309787169120451</v>
      </c>
      <c r="D215">
        <v>0.11544539256851327</v>
      </c>
      <c r="E215">
        <v>2.1186440677966045E-2</v>
      </c>
      <c r="F215">
        <v>4.0743388134381719E-2</v>
      </c>
      <c r="G215">
        <v>2.4865614704352224E-2</v>
      </c>
      <c r="H215">
        <v>0.14751034043907096</v>
      </c>
      <c r="I215">
        <v>-2.8680688336520932E-3</v>
      </c>
    </row>
    <row r="216" spans="1:9" x14ac:dyDescent="0.25">
      <c r="A216">
        <v>2.1350233728874457E-2</v>
      </c>
      <c r="B216">
        <v>1.4293302428895593E-2</v>
      </c>
      <c r="C216">
        <v>-2.3168757588021061E-2</v>
      </c>
      <c r="D216">
        <v>-4.3228365579211503E-2</v>
      </c>
      <c r="E216">
        <v>1.2495826775408947E-2</v>
      </c>
      <c r="F216">
        <v>2.245879120879124E-2</v>
      </c>
      <c r="G216">
        <v>7.7321331889550482E-3</v>
      </c>
      <c r="H216">
        <v>2.9043773611063139E-2</v>
      </c>
      <c r="I216">
        <v>4.9137104506231655E-3</v>
      </c>
    </row>
    <row r="217" spans="1:9" x14ac:dyDescent="0.25">
      <c r="A217">
        <v>-1.1882233859964453E-3</v>
      </c>
      <c r="B217">
        <v>-8.9026422280409356E-3</v>
      </c>
      <c r="C217">
        <v>1.2187122389090366E-2</v>
      </c>
      <c r="D217">
        <v>2.5382858109823658E-3</v>
      </c>
      <c r="E217">
        <v>-6.783173960148825E-3</v>
      </c>
      <c r="F217">
        <v>-8.3965876267885209E-3</v>
      </c>
      <c r="G217">
        <v>4.3316935578652238E-3</v>
      </c>
      <c r="H217">
        <v>8.1876662961840374E-2</v>
      </c>
      <c r="I217">
        <v>1.168753726893268E-2</v>
      </c>
    </row>
    <row r="218" spans="1:9" x14ac:dyDescent="0.25">
      <c r="A218">
        <v>-1.2028551286570432E-2</v>
      </c>
      <c r="B218">
        <v>-6.436737438754947E-3</v>
      </c>
      <c r="C218">
        <v>2.2187734497578271E-2</v>
      </c>
      <c r="D218">
        <v>9.7476580302136018E-3</v>
      </c>
      <c r="E218">
        <v>-1.074223381550854E-2</v>
      </c>
      <c r="F218">
        <v>-1.6054735130741071E-2</v>
      </c>
      <c r="G218">
        <v>9.5287450475600721E-4</v>
      </c>
      <c r="H218">
        <v>8.9595915571882179E-2</v>
      </c>
      <c r="I218">
        <v>-7.3087351172934634E-3</v>
      </c>
    </row>
    <row r="219" spans="1:9" x14ac:dyDescent="0.25">
      <c r="A219">
        <v>0</v>
      </c>
      <c r="B219">
        <v>1.000773544768907E-2</v>
      </c>
      <c r="C219">
        <v>-1.6183659509151349E-2</v>
      </c>
      <c r="D219">
        <v>1.1283379999165177E-3</v>
      </c>
      <c r="E219">
        <v>1.2009492533020083E-2</v>
      </c>
      <c r="F219">
        <v>2.0860585197934656E-2</v>
      </c>
      <c r="G219">
        <v>-3.1064199345314236E-3</v>
      </c>
      <c r="H219">
        <v>-6.1457142857142877E-2</v>
      </c>
      <c r="I219">
        <v>9.2625578909868445E-3</v>
      </c>
    </row>
    <row r="220" spans="1:9" x14ac:dyDescent="0.25">
      <c r="A220">
        <v>3.9691388306650754E-3</v>
      </c>
      <c r="B220">
        <v>2.4843233928485864E-2</v>
      </c>
      <c r="C220">
        <v>2.7472993369173082E-3</v>
      </c>
      <c r="D220">
        <v>6.6789113374519093E-3</v>
      </c>
      <c r="E220">
        <v>5.1399876829789637E-3</v>
      </c>
      <c r="F220">
        <v>-1.3622875640679877E-2</v>
      </c>
      <c r="G220">
        <v>4.8584352487868188E-4</v>
      </c>
      <c r="H220">
        <v>5.3274072270084183E-3</v>
      </c>
      <c r="I220">
        <v>6.0007059654076933E-3</v>
      </c>
    </row>
    <row r="221" spans="1:9" x14ac:dyDescent="0.25">
      <c r="A221">
        <v>1.377043354655294E-2</v>
      </c>
      <c r="B221">
        <v>-1.2237272302662361E-2</v>
      </c>
      <c r="C221">
        <v>-9.436993691758544E-3</v>
      </c>
      <c r="D221">
        <v>2.9441034997512716E-3</v>
      </c>
      <c r="E221">
        <v>3.9825615647459678E-3</v>
      </c>
      <c r="F221">
        <v>3.3501982770409722E-3</v>
      </c>
      <c r="G221">
        <v>-6.4301143689613482E-3</v>
      </c>
      <c r="H221">
        <v>-5.7715600775193776E-2</v>
      </c>
      <c r="I221">
        <v>-1.2046783625730972E-2</v>
      </c>
    </row>
    <row r="222" spans="1:9" x14ac:dyDescent="0.25">
      <c r="A222">
        <v>-1.4109192884059207E-2</v>
      </c>
      <c r="B222">
        <v>-4.1942500472857858E-2</v>
      </c>
      <c r="C222">
        <v>8.3659148725478971E-3</v>
      </c>
      <c r="D222">
        <v>1.4222516227725635E-2</v>
      </c>
      <c r="E222">
        <v>-2.7861233686977793E-2</v>
      </c>
      <c r="F222">
        <v>-3.2572402044293014E-2</v>
      </c>
      <c r="G222">
        <v>-1.2808628971096359E-2</v>
      </c>
      <c r="H222">
        <v>3.0657497268462119E-2</v>
      </c>
      <c r="I222">
        <v>-2.6044749615248275E-3</v>
      </c>
    </row>
    <row r="223" spans="1:9" x14ac:dyDescent="0.25">
      <c r="A223">
        <v>1.3422222222222224E-2</v>
      </c>
      <c r="B223">
        <v>-4.4913873945018334E-3</v>
      </c>
      <c r="C223">
        <v>-9.3462691115964169E-3</v>
      </c>
      <c r="D223">
        <v>-1.1414129061187994E-3</v>
      </c>
      <c r="E223">
        <v>1.8349952917884327E-3</v>
      </c>
      <c r="F223">
        <v>-1.2890047193069076E-2</v>
      </c>
      <c r="G223">
        <v>4.0973111395645745E-3</v>
      </c>
      <c r="H223">
        <v>5.6186081317036507E-2</v>
      </c>
      <c r="I223">
        <v>-2.0178041543026382E-3</v>
      </c>
    </row>
    <row r="224" spans="1:9" x14ac:dyDescent="0.25">
      <c r="A224">
        <v>1.1402508551880963E-3</v>
      </c>
      <c r="B224">
        <v>1.4427367377293221E-2</v>
      </c>
      <c r="C224">
        <v>-1.1246133073544273E-2</v>
      </c>
      <c r="D224">
        <v>-7.9173978696486236E-3</v>
      </c>
      <c r="E224">
        <v>4.8923914877208041E-3</v>
      </c>
      <c r="F224">
        <v>4.8951048951048959E-2</v>
      </c>
      <c r="G224">
        <v>3.6555300518574807E-3</v>
      </c>
      <c r="H224">
        <v>2.1432367007144126E-2</v>
      </c>
      <c r="I224">
        <v>2.9971455756422349E-2</v>
      </c>
    </row>
    <row r="225" spans="1:9" x14ac:dyDescent="0.25">
      <c r="A225">
        <v>3.1540213772560666E-3</v>
      </c>
      <c r="B225">
        <v>-8.4551097209325521E-3</v>
      </c>
      <c r="C225">
        <v>9.5071822440395692E-4</v>
      </c>
      <c r="D225">
        <v>-9.5026533382698286E-3</v>
      </c>
      <c r="E225">
        <v>-5.5161166538755246E-3</v>
      </c>
      <c r="F225">
        <v>-7.6190476190476364E-3</v>
      </c>
      <c r="G225">
        <v>3.3881077418262961E-4</v>
      </c>
      <c r="H225">
        <v>-1.1473988439306471E-2</v>
      </c>
      <c r="I225">
        <v>6.6974595842956841E-3</v>
      </c>
    </row>
    <row r="226" spans="1:9" x14ac:dyDescent="0.25">
      <c r="A226">
        <v>-2.0960698689955759E-3</v>
      </c>
      <c r="B226">
        <v>-2.2180599369085119E-2</v>
      </c>
      <c r="C226">
        <v>2.4367077677615478E-2</v>
      </c>
      <c r="D226">
        <v>1.6529612094027701E-2</v>
      </c>
      <c r="E226">
        <v>-4.3167896589977328E-3</v>
      </c>
      <c r="F226">
        <v>5.3468604332327363E-3</v>
      </c>
      <c r="G226">
        <v>5.3683319220998449E-3</v>
      </c>
      <c r="H226">
        <v>-6.9876911382041884E-3</v>
      </c>
      <c r="I226">
        <v>1.3879330121587374E-2</v>
      </c>
    </row>
    <row r="227" spans="1:9" x14ac:dyDescent="0.25">
      <c r="A227">
        <v>5.9075792053211451E-3</v>
      </c>
      <c r="B227">
        <v>-6.3514467184191403E-3</v>
      </c>
      <c r="C227">
        <v>1.119409275587091E-2</v>
      </c>
      <c r="D227">
        <v>1.548455630004919E-2</v>
      </c>
      <c r="E227">
        <v>1.0003148690871155E-2</v>
      </c>
      <c r="F227">
        <v>-3.2183281058229873E-2</v>
      </c>
      <c r="G227">
        <v>3.0993649670691958E-3</v>
      </c>
      <c r="H227">
        <v>3.8040277941349787E-2</v>
      </c>
      <c r="I227">
        <v>2.3192668853942777E-2</v>
      </c>
    </row>
    <row r="228" spans="1:9" x14ac:dyDescent="0.25">
      <c r="A228">
        <v>1.3050854830991332E-2</v>
      </c>
      <c r="B228">
        <v>2.1966314935064846E-2</v>
      </c>
      <c r="C228">
        <v>4.1679865290666918E-4</v>
      </c>
      <c r="D228">
        <v>7.0006035003016276E-3</v>
      </c>
      <c r="E228">
        <v>4.2925659472423661E-3</v>
      </c>
      <c r="F228">
        <v>-4.1778216147668079E-2</v>
      </c>
      <c r="G228">
        <v>3.3920505113262944E-3</v>
      </c>
      <c r="H228">
        <v>-3.962446108463813E-2</v>
      </c>
      <c r="I228">
        <v>-1.0393631136665138E-2</v>
      </c>
    </row>
    <row r="229" spans="1:9" x14ac:dyDescent="0.25">
      <c r="A229">
        <v>9.4043887147334804E-3</v>
      </c>
      <c r="B229">
        <v>3.1819310002482171E-2</v>
      </c>
      <c r="C229">
        <v>4.0995900409959152E-3</v>
      </c>
      <c r="D229">
        <v>-1.2785169203722857E-3</v>
      </c>
      <c r="E229">
        <v>2.1968050813056639E-2</v>
      </c>
      <c r="F229">
        <v>6.6171605029041736E-3</v>
      </c>
      <c r="G229">
        <v>5.2214951550548783E-3</v>
      </c>
      <c r="H229">
        <v>-1.0632328184528861E-3</v>
      </c>
      <c r="I229">
        <v>2.0223463687150778E-2</v>
      </c>
    </row>
    <row r="230" spans="1:9" x14ac:dyDescent="0.25">
      <c r="A230">
        <v>-5.530502850336072E-4</v>
      </c>
      <c r="B230">
        <v>-1.0199172519965383E-2</v>
      </c>
      <c r="C230">
        <v>-1.1617871605906771E-4</v>
      </c>
      <c r="D230">
        <v>-7.2008641036924725E-4</v>
      </c>
      <c r="E230">
        <v>-1.1682515946634275E-2</v>
      </c>
      <c r="F230">
        <v>-1.1540428018406157E-2</v>
      </c>
      <c r="G230">
        <v>-3.0300507783234121E-3</v>
      </c>
      <c r="H230">
        <v>-1.5788073204624165E-2</v>
      </c>
      <c r="I230">
        <v>6.2424707041943694E-3</v>
      </c>
    </row>
    <row r="231" spans="1:9" x14ac:dyDescent="0.25">
      <c r="A231">
        <v>1.0215808964372464E-2</v>
      </c>
      <c r="B231">
        <v>1.0450082628560287E-2</v>
      </c>
      <c r="C231">
        <v>5.1788530168479507E-3</v>
      </c>
      <c r="D231">
        <v>-2.8023539773402995E-4</v>
      </c>
      <c r="E231">
        <v>1.1111373791341528E-3</v>
      </c>
      <c r="F231">
        <v>2.1502992684548916E-2</v>
      </c>
      <c r="G231">
        <v>6.2121136215618211E-3</v>
      </c>
      <c r="H231">
        <v>3.6859022499925009E-2</v>
      </c>
      <c r="I231">
        <v>6.7479320853287561E-3</v>
      </c>
    </row>
    <row r="232" spans="1:9" x14ac:dyDescent="0.25">
      <c r="A232">
        <v>9.5226056545738569E-3</v>
      </c>
      <c r="B232">
        <v>1.3564866034922352E-2</v>
      </c>
      <c r="C232">
        <v>-6.3741598824248458E-3</v>
      </c>
      <c r="D232">
        <v>-1.3895563030594249E-2</v>
      </c>
      <c r="E232">
        <v>1.7758465970811876E-2</v>
      </c>
      <c r="F232">
        <v>2.7488425925925597E-3</v>
      </c>
      <c r="G232">
        <v>1.7923823749066425E-3</v>
      </c>
      <c r="H232">
        <v>3.456368061189008E-2</v>
      </c>
      <c r="I232">
        <v>1.5135135135135869E-3</v>
      </c>
    </row>
    <row r="233" spans="1:9" x14ac:dyDescent="0.25">
      <c r="A233">
        <v>1.2771818523310774E-2</v>
      </c>
      <c r="B233">
        <v>1.2956195719235009E-2</v>
      </c>
      <c r="C233">
        <v>6.1491416130698973E-4</v>
      </c>
      <c r="D233">
        <v>-5.807106598984757E-3</v>
      </c>
      <c r="E233">
        <v>5.104645227156368E-4</v>
      </c>
      <c r="F233">
        <v>1.1758764968979873E-2</v>
      </c>
      <c r="G233">
        <v>4.6386031178036191E-4</v>
      </c>
      <c r="H233">
        <v>-1.587834999579929E-2</v>
      </c>
      <c r="I233">
        <v>9.3911917098445929E-3</v>
      </c>
    </row>
    <row r="234" spans="1:9" x14ac:dyDescent="0.25">
      <c r="A234">
        <v>1.4836183803832448E-3</v>
      </c>
      <c r="B234">
        <v>2.2113943028485794E-2</v>
      </c>
      <c r="C234">
        <v>-5.5972628222162868E-3</v>
      </c>
      <c r="D234">
        <v>-5.8001797238786956E-3</v>
      </c>
      <c r="E234">
        <v>1.4424860853432309E-2</v>
      </c>
      <c r="F234">
        <v>3.4795008912655856E-2</v>
      </c>
      <c r="G234">
        <v>6.2095345332913165E-3</v>
      </c>
      <c r="H234">
        <v>1.8524842069318703E-2</v>
      </c>
      <c r="I234">
        <v>1.0052400812747164E-2</v>
      </c>
    </row>
    <row r="235" spans="1:9" x14ac:dyDescent="0.25">
      <c r="A235">
        <v>1.2345170980609943E-4</v>
      </c>
      <c r="B235">
        <v>1.0955262192886117E-2</v>
      </c>
      <c r="C235">
        <v>-3.1901922466638366E-3</v>
      </c>
      <c r="D235">
        <v>8.5456039441247356E-3</v>
      </c>
      <c r="E235">
        <v>1.1887888070961417E-2</v>
      </c>
      <c r="F235">
        <v>-4.823261903120768E-4</v>
      </c>
      <c r="G235">
        <v>-1.6456571108843798E-3</v>
      </c>
      <c r="H235">
        <v>3.2296817813538992E-2</v>
      </c>
      <c r="I235">
        <v>8.9994706193752272E-3</v>
      </c>
    </row>
    <row r="236" spans="1:9" x14ac:dyDescent="0.25">
      <c r="A236">
        <v>-8.2290980908483746E-4</v>
      </c>
      <c r="B236">
        <v>2.9381092722738478E-2</v>
      </c>
      <c r="C236">
        <v>4.825737265415464E-3</v>
      </c>
      <c r="D236">
        <v>7.6584650480691074E-3</v>
      </c>
      <c r="E236">
        <v>2.1463106050336744E-3</v>
      </c>
      <c r="F236">
        <v>-1.8061491796498075E-2</v>
      </c>
      <c r="G236">
        <v>1.8956252266508766E-3</v>
      </c>
      <c r="H236">
        <v>5.339792687217515E-2</v>
      </c>
      <c r="I236">
        <v>4.1972717733473885E-3</v>
      </c>
    </row>
    <row r="238" spans="1:9" x14ac:dyDescent="0.25">
      <c r="A238">
        <f>AVERAGE(A2:A236)</f>
        <v>1.2659311210499909E-3</v>
      </c>
      <c r="B238">
        <f t="shared" ref="B238:I238" si="0">AVERAGE(B2:B236)</f>
        <v>1.924207696370941E-3</v>
      </c>
      <c r="C238">
        <f t="shared" si="0"/>
        <v>2.0822916762608594E-3</v>
      </c>
      <c r="D238">
        <f t="shared" si="0"/>
        <v>1.7559847908048029E-3</v>
      </c>
      <c r="E238">
        <f t="shared" si="0"/>
        <v>8.7287869346242843E-4</v>
      </c>
      <c r="F238">
        <f t="shared" si="0"/>
        <v>5.1852865469710387E-3</v>
      </c>
      <c r="G238">
        <f t="shared" si="0"/>
        <v>1.1405752511284553E-3</v>
      </c>
      <c r="H238">
        <f t="shared" si="0"/>
        <v>2.6841991312804895E-3</v>
      </c>
      <c r="I238">
        <f t="shared" si="0"/>
        <v>2.6099633544499805E-3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FBFA-9782-4264-9944-842525DB1A38}">
  <dimension ref="B3:N24"/>
  <sheetViews>
    <sheetView workbookViewId="0">
      <selection activeCell="B24" sqref="B24"/>
    </sheetView>
  </sheetViews>
  <sheetFormatPr defaultRowHeight="15" x14ac:dyDescent="0.25"/>
  <cols>
    <col min="2" max="2" width="14.7109375" customWidth="1"/>
    <col min="13" max="13" width="15.28515625" customWidth="1"/>
    <col min="14" max="14" width="9.140625" customWidth="1"/>
  </cols>
  <sheetData>
    <row r="3" spans="2:13" x14ac:dyDescent="0.25">
      <c r="B3" s="7" t="s">
        <v>16</v>
      </c>
      <c r="C3" s="7"/>
      <c r="D3" s="7"/>
      <c r="E3" s="7"/>
      <c r="F3" s="7"/>
      <c r="G3" s="7"/>
      <c r="H3" s="7"/>
      <c r="I3" s="7"/>
      <c r="J3" s="7"/>
      <c r="K3" s="7"/>
    </row>
    <row r="4" spans="2:13" x14ac:dyDescent="0.25">
      <c r="B4" s="7"/>
      <c r="C4" s="7"/>
      <c r="D4" s="7"/>
      <c r="E4" s="7"/>
      <c r="F4" s="7"/>
      <c r="G4" s="7"/>
      <c r="H4" s="7"/>
      <c r="I4" s="7"/>
      <c r="J4" s="7"/>
      <c r="K4" s="7"/>
    </row>
    <row r="5" spans="2:13" x14ac:dyDescent="0.25"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M5" s="6" t="s">
        <v>17</v>
      </c>
    </row>
    <row r="6" spans="2:13" x14ac:dyDescent="0.25">
      <c r="C6" s="5">
        <v>3.8181124346932653E-2</v>
      </c>
      <c r="D6" s="5">
        <v>0</v>
      </c>
      <c r="E6" s="5">
        <v>0</v>
      </c>
      <c r="F6" s="5">
        <v>7.013080337602412E-2</v>
      </c>
      <c r="G6" s="5">
        <v>0</v>
      </c>
      <c r="H6" s="5">
        <v>0</v>
      </c>
      <c r="I6" s="5">
        <v>0.59664391124493299</v>
      </c>
      <c r="J6" s="5">
        <v>0</v>
      </c>
      <c r="K6" s="5">
        <v>0.29503516103211053</v>
      </c>
      <c r="M6" s="8">
        <f t="array" ref="M6">MMULT(C6:K6,MMULT(C12:K20,TRANSPOSE(C6:K6)))</f>
        <v>1.0705132990293445E-2</v>
      </c>
    </row>
    <row r="8" spans="2:13" x14ac:dyDescent="0.25">
      <c r="M8" s="6" t="s">
        <v>19</v>
      </c>
    </row>
    <row r="9" spans="2:13" x14ac:dyDescent="0.25">
      <c r="B9" s="7" t="s">
        <v>10</v>
      </c>
      <c r="C9" s="7"/>
      <c r="D9" s="7"/>
      <c r="E9" s="7"/>
      <c r="F9" s="7"/>
      <c r="G9" s="7"/>
      <c r="H9" s="7"/>
      <c r="I9" s="7"/>
      <c r="J9" s="7"/>
      <c r="K9" s="7"/>
      <c r="M9" s="8">
        <f>SQRT(M6)</f>
        <v>0.1034656125980678</v>
      </c>
    </row>
    <row r="10" spans="2:13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2:13" x14ac:dyDescent="0.25">
      <c r="B11" s="7"/>
      <c r="C11" s="6" t="s">
        <v>0</v>
      </c>
      <c r="D11" s="6" t="s">
        <v>1</v>
      </c>
      <c r="E11" s="6" t="s">
        <v>2</v>
      </c>
      <c r="F11" s="6" t="s">
        <v>3</v>
      </c>
      <c r="G11" s="6" t="s">
        <v>4</v>
      </c>
      <c r="H11" s="6" t="s">
        <v>5</v>
      </c>
      <c r="I11" s="6" t="s">
        <v>6</v>
      </c>
      <c r="J11" s="6" t="s">
        <v>7</v>
      </c>
      <c r="K11" s="6" t="s">
        <v>8</v>
      </c>
    </row>
    <row r="12" spans="2:13" x14ac:dyDescent="0.25">
      <c r="B12" s="7" t="s">
        <v>0</v>
      </c>
      <c r="C12">
        <f t="array" ref="C12:K20">MMULT(TRANSPOSE(X-MU),X-MU)</f>
        <v>4.7928853863495637E-2</v>
      </c>
      <c r="D12">
        <v>1.9311386749082535E-2</v>
      </c>
      <c r="E12">
        <v>5.8946138112861588E-3</v>
      </c>
      <c r="F12">
        <v>-4.1911833153981503E-4</v>
      </c>
      <c r="G12">
        <v>1.9309974899653266E-2</v>
      </c>
      <c r="H12">
        <v>2.9469214527416153E-2</v>
      </c>
      <c r="I12">
        <v>1.3799363113335036E-2</v>
      </c>
      <c r="J12">
        <v>4.2643694409899006E-2</v>
      </c>
      <c r="K12">
        <v>2.2754144047368178E-3</v>
      </c>
    </row>
    <row r="13" spans="2:13" x14ac:dyDescent="0.25">
      <c r="B13" s="7" t="s">
        <v>1</v>
      </c>
      <c r="C13">
        <v>1.9311386749082535E-2</v>
      </c>
      <c r="D13">
        <v>7.3801073852174395E-2</v>
      </c>
      <c r="E13">
        <v>1.8515707151319748E-2</v>
      </c>
      <c r="F13">
        <v>1.3020900762740406E-2</v>
      </c>
      <c r="G13">
        <v>3.5206570549208255E-2</v>
      </c>
      <c r="H13">
        <v>6.127997354479215E-2</v>
      </c>
      <c r="I13">
        <v>2.1823276480618232E-2</v>
      </c>
      <c r="J13">
        <v>4.7912232458480794E-2</v>
      </c>
      <c r="K13">
        <v>8.2990884866300206E-3</v>
      </c>
    </row>
    <row r="14" spans="2:13" x14ac:dyDescent="0.25">
      <c r="B14" s="7" t="s">
        <v>2</v>
      </c>
      <c r="C14">
        <v>5.8946138112861588E-3</v>
      </c>
      <c r="D14">
        <v>1.8515707151319748E-2</v>
      </c>
      <c r="E14">
        <v>6.1883606310996306E-2</v>
      </c>
      <c r="F14">
        <v>4.3809690815544006E-2</v>
      </c>
      <c r="G14">
        <v>1.1348510817260704E-2</v>
      </c>
      <c r="H14">
        <v>2.0814163798005079E-2</v>
      </c>
      <c r="I14">
        <v>1.5748989810511687E-2</v>
      </c>
      <c r="J14">
        <v>4.3293046106742492E-2</v>
      </c>
      <c r="K14">
        <v>2.0474360889538288E-3</v>
      </c>
    </row>
    <row r="15" spans="2:13" x14ac:dyDescent="0.25">
      <c r="B15" s="7" t="s">
        <v>3</v>
      </c>
      <c r="C15">
        <v>-4.1911833153981503E-4</v>
      </c>
      <c r="D15">
        <v>1.3020900762740406E-2</v>
      </c>
      <c r="E15">
        <v>4.3809690815544006E-2</v>
      </c>
      <c r="F15">
        <v>5.229581209883697E-2</v>
      </c>
      <c r="G15">
        <v>5.8171776965778334E-3</v>
      </c>
      <c r="H15">
        <v>7.8166333102755968E-3</v>
      </c>
      <c r="I15">
        <v>1.0781705819931897E-2</v>
      </c>
      <c r="J15">
        <v>3.1148107833809977E-2</v>
      </c>
      <c r="K15">
        <v>2.1042680030940175E-3</v>
      </c>
    </row>
    <row r="16" spans="2:13" x14ac:dyDescent="0.25">
      <c r="B16" s="7" t="s">
        <v>4</v>
      </c>
      <c r="C16">
        <v>1.9309974899653266E-2</v>
      </c>
      <c r="D16">
        <v>3.5206570549208255E-2</v>
      </c>
      <c r="E16">
        <v>1.1348510817260704E-2</v>
      </c>
      <c r="F16">
        <v>5.8171776965778334E-3</v>
      </c>
      <c r="G16">
        <v>3.6957165704593002E-2</v>
      </c>
      <c r="H16">
        <v>4.6265435755347313E-2</v>
      </c>
      <c r="I16">
        <v>1.68855368639904E-2</v>
      </c>
      <c r="J16">
        <v>3.1335678559003613E-2</v>
      </c>
      <c r="K16">
        <v>4.5408992574122019E-3</v>
      </c>
    </row>
    <row r="17" spans="2:14" x14ac:dyDescent="0.25">
      <c r="B17" s="7" t="s">
        <v>5</v>
      </c>
      <c r="C17">
        <v>2.9469214527416153E-2</v>
      </c>
      <c r="D17">
        <v>6.127997354479215E-2</v>
      </c>
      <c r="E17">
        <v>2.0814163798005079E-2</v>
      </c>
      <c r="F17">
        <v>7.8166333102755968E-3</v>
      </c>
      <c r="G17">
        <v>4.6265435755347313E-2</v>
      </c>
      <c r="H17">
        <v>0.26556752535101924</v>
      </c>
      <c r="I17">
        <v>3.9589615448644672E-2</v>
      </c>
      <c r="J17">
        <v>7.0037212133800528E-2</v>
      </c>
      <c r="K17">
        <v>-5.7715527912048496E-4</v>
      </c>
    </row>
    <row r="18" spans="2:14" x14ac:dyDescent="0.25">
      <c r="B18" s="7" t="s">
        <v>6</v>
      </c>
      <c r="C18">
        <v>1.3799363113335036E-2</v>
      </c>
      <c r="D18">
        <v>2.1823276480618232E-2</v>
      </c>
      <c r="E18">
        <v>1.5748989810511687E-2</v>
      </c>
      <c r="F18">
        <v>1.0781705819931897E-2</v>
      </c>
      <c r="G18">
        <v>1.68855368639904E-2</v>
      </c>
      <c r="H18">
        <v>3.9589615448644672E-2</v>
      </c>
      <c r="I18">
        <v>1.4002975006562968E-2</v>
      </c>
      <c r="J18">
        <v>3.2773246875592944E-2</v>
      </c>
      <c r="K18">
        <v>3.6180047303647203E-3</v>
      </c>
    </row>
    <row r="19" spans="2:14" x14ac:dyDescent="0.25">
      <c r="B19" s="7" t="s">
        <v>7</v>
      </c>
      <c r="C19">
        <v>4.2643694409899006E-2</v>
      </c>
      <c r="D19">
        <v>4.7912232458480794E-2</v>
      </c>
      <c r="E19">
        <v>4.3293046106742492E-2</v>
      </c>
      <c r="F19">
        <v>3.1148107833809977E-2</v>
      </c>
      <c r="G19">
        <v>3.1335678559003613E-2</v>
      </c>
      <c r="H19">
        <v>7.0037212133800528E-2</v>
      </c>
      <c r="I19">
        <v>3.2773246875592944E-2</v>
      </c>
      <c r="J19">
        <v>0.37119181577622573</v>
      </c>
      <c r="K19">
        <v>1.0038032963127998E-2</v>
      </c>
    </row>
    <row r="20" spans="2:14" x14ac:dyDescent="0.25">
      <c r="B20" s="7" t="s">
        <v>8</v>
      </c>
      <c r="C20">
        <v>2.2754144047368178E-3</v>
      </c>
      <c r="D20">
        <v>8.2990884866300206E-3</v>
      </c>
      <c r="E20">
        <v>2.0474360889538288E-3</v>
      </c>
      <c r="F20">
        <v>2.1042680030940175E-3</v>
      </c>
      <c r="G20">
        <v>4.5408992574122019E-3</v>
      </c>
      <c r="H20">
        <v>-5.7715527912048496E-4</v>
      </c>
      <c r="I20">
        <v>3.6180047303647203E-3</v>
      </c>
      <c r="J20">
        <v>1.0038032963127998E-2</v>
      </c>
      <c r="K20">
        <v>2.8173297682158687E-2</v>
      </c>
    </row>
    <row r="23" spans="2:14" x14ac:dyDescent="0.25">
      <c r="B23" s="7" t="s">
        <v>11</v>
      </c>
      <c r="C23" s="6" t="str">
        <f>C11</f>
        <v>AAPL</v>
      </c>
      <c r="D23" s="6" t="str">
        <f t="shared" ref="D23:K23" si="0">D11</f>
        <v>AMZN</v>
      </c>
      <c r="E23" s="6" t="str">
        <f t="shared" si="0"/>
        <v>GS</v>
      </c>
      <c r="F23" s="6" t="str">
        <f t="shared" si="0"/>
        <v>JPM</v>
      </c>
      <c r="G23" s="6" t="str">
        <f t="shared" si="0"/>
        <v>MSFT</v>
      </c>
      <c r="H23" s="6" t="str">
        <f t="shared" si="0"/>
        <v>NVDA</v>
      </c>
      <c r="I23" s="6" t="str">
        <f t="shared" si="0"/>
        <v>SPY</v>
      </c>
      <c r="J23" s="6" t="str">
        <f t="shared" si="0"/>
        <v>TSLA</v>
      </c>
      <c r="K23" s="6" t="str">
        <f t="shared" si="0"/>
        <v>WMT</v>
      </c>
      <c r="L23" s="6" t="s">
        <v>12</v>
      </c>
      <c r="M23" s="6" t="s">
        <v>13</v>
      </c>
      <c r="N23" s="6" t="s">
        <v>15</v>
      </c>
    </row>
    <row r="24" spans="2:14" x14ac:dyDescent="0.25">
      <c r="B24" s="7" t="s">
        <v>18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f>SUMPRODUCT($C$6:$K$6,C24:K24)</f>
        <v>0.9999910000000003</v>
      </c>
      <c r="M24" s="4" t="s">
        <v>14</v>
      </c>
      <c r="N24" s="3">
        <v>1</v>
      </c>
    </row>
  </sheetData>
  <conditionalFormatting sqref="C12:K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004F-ACC1-49EC-85ED-3A4F43F44E42}">
  <dimension ref="B2:K246"/>
  <sheetViews>
    <sheetView tabSelected="1" workbookViewId="0">
      <selection activeCell="F6" sqref="F6"/>
    </sheetView>
  </sheetViews>
  <sheetFormatPr defaultRowHeight="15" x14ac:dyDescent="0.25"/>
  <cols>
    <col min="3" max="3" width="11.28515625" customWidth="1"/>
  </cols>
  <sheetData>
    <row r="2" spans="2:11" x14ac:dyDescent="0.25">
      <c r="B2" s="7" t="s">
        <v>21</v>
      </c>
    </row>
    <row r="4" spans="2:11" x14ac:dyDescent="0.25"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</row>
    <row r="5" spans="2:11" x14ac:dyDescent="0.25">
      <c r="C5" s="14">
        <f>_xlfn.COVARIANCE.S(Returns!A2:A236,Returns!$G$2:$G$236)/_xlfn.VAR.S(Returns!$G$2:$G$236)</f>
        <v>0.98545938322874149</v>
      </c>
      <c r="D5" s="14">
        <f>_xlfn.COVARIANCE.S(Returns!B2:B236,Returns!$G$2:$G$236)/_xlfn.VAR.S(Returns!$G$2:$G$236)</f>
        <v>1.5584742863848573</v>
      </c>
      <c r="E5" s="14">
        <f>_xlfn.COVARIANCE.S(Returns!C2:C236,Returns!$G$2:$G$236)/_xlfn.VAR.S(Returns!$G$2:$G$236)</f>
        <v>1.1246888467008174</v>
      </c>
      <c r="F5" s="14">
        <f>_xlfn.COVARIANCE.S(Returns!D2:D236,Returns!$G$2:$G$236)/_xlfn.VAR.S(Returns!$G$2:$G$236)</f>
        <v>0.76995822779649881</v>
      </c>
      <c r="G5" s="14">
        <f>_xlfn.COVARIANCE.S(Returns!E2:E236,Returns!$G$2:$G$236)/_xlfn.VAR.S(Returns!$G$2:$G$236)</f>
        <v>1.205853531558573</v>
      </c>
      <c r="H5" s="14">
        <f>_xlfn.COVARIANCE.S(Returns!F2:F236,Returns!$G$2:$G$236)/_xlfn.VAR.S(Returns!$G$2:$G$236)</f>
        <v>2.8272288874392499</v>
      </c>
      <c r="I5" s="14">
        <f>_xlfn.COVARIANCE.S(Returns!G2:G236,Returns!$G$2:$G$236)/_xlfn.VAR.S(Returns!$G$2:$G$236)</f>
        <v>0.99999999999999922</v>
      </c>
      <c r="J5" s="14">
        <f>_xlfn.COVARIANCE.S(Returns!H2:H236,Returns!$G$2:$G$236)/_xlfn.VAR.S(Returns!$G$2:$G$236)</f>
        <v>2.3404488589198102</v>
      </c>
      <c r="K5" s="14">
        <f>_xlfn.COVARIANCE.S(Returns!I2:I236,Returns!$G$2:$G$236)/_xlfn.VAR.S(Returns!$G$2:$G$236)</f>
        <v>0.25837400471464217</v>
      </c>
    </row>
    <row r="7" spans="2:11" x14ac:dyDescent="0.25">
      <c r="I7" s="7" t="s">
        <v>20</v>
      </c>
      <c r="K7" s="9">
        <f>SUMPRODUCT(MinVariance!C6:K6,Risk!C5:K5)</f>
        <v>0.76449706366368475</v>
      </c>
    </row>
    <row r="9" spans="2:11" x14ac:dyDescent="0.25">
      <c r="B9" s="7" t="s">
        <v>30</v>
      </c>
    </row>
    <row r="11" spans="2:11" x14ac:dyDescent="0.25">
      <c r="B11" s="7" t="s">
        <v>24</v>
      </c>
      <c r="C11" t="s">
        <v>22</v>
      </c>
      <c r="F11" t="s">
        <v>23</v>
      </c>
      <c r="G11">
        <f>COUNT(Table3[Returns])</f>
        <v>235</v>
      </c>
      <c r="J11" s="7" t="s">
        <v>27</v>
      </c>
      <c r="K11" s="12">
        <f>G14</f>
        <v>-1.1140270214159944E-2</v>
      </c>
    </row>
    <row r="12" spans="2:11" x14ac:dyDescent="0.25">
      <c r="B12">
        <v>1</v>
      </c>
      <c r="C12" s="2">
        <f>SUMPRODUCT(MinVariance!$C$6:$K$6,Returns!A149:I149)</f>
        <v>-2.4466679265214175E-2</v>
      </c>
      <c r="F12" t="s">
        <v>25</v>
      </c>
      <c r="G12" s="1">
        <v>0.05</v>
      </c>
      <c r="J12" s="13">
        <v>0.01</v>
      </c>
      <c r="K12" s="11">
        <f t="dataTable" ref="K12:K14" dt2D="0" dtr="0" r1="G12"/>
        <v>-1.9417064684697387E-2</v>
      </c>
    </row>
    <row r="13" spans="2:11" x14ac:dyDescent="0.25">
      <c r="B13">
        <f>B12+1</f>
        <v>2</v>
      </c>
      <c r="C13" s="2">
        <f>SUMPRODUCT(MinVariance!$C$6:$K$6,Returns!A148:I148)</f>
        <v>-1.9417064684697387E-2</v>
      </c>
      <c r="F13" t="s">
        <v>26</v>
      </c>
      <c r="G13">
        <f>INT(G11*G12)</f>
        <v>11</v>
      </c>
      <c r="J13" s="13">
        <v>0.05</v>
      </c>
      <c r="K13" s="11">
        <v>-1.1140270214159944E-2</v>
      </c>
    </row>
    <row r="14" spans="2:11" x14ac:dyDescent="0.25">
      <c r="B14">
        <f t="shared" ref="B14:B77" si="0">B13+1</f>
        <v>3</v>
      </c>
      <c r="C14" s="2">
        <f>SUMPRODUCT(MinVariance!$C$6:$K$6,Returns!A141:I141)</f>
        <v>-1.5406288906160815E-2</v>
      </c>
      <c r="F14" t="s">
        <v>27</v>
      </c>
      <c r="G14" s="10">
        <f>VLOOKUP(G13,B11:C246,2)</f>
        <v>-1.1140270214159944E-2</v>
      </c>
      <c r="J14" s="13">
        <v>0.1</v>
      </c>
      <c r="K14" s="11">
        <v>-5.7737282198703889E-3</v>
      </c>
    </row>
    <row r="15" spans="2:11" x14ac:dyDescent="0.25">
      <c r="B15">
        <f t="shared" si="0"/>
        <v>4</v>
      </c>
      <c r="C15" s="2">
        <f>SUMPRODUCT(MinVariance!$C$6:$K$6,Returns!A83:I83)</f>
        <v>-1.5043250741168903E-2</v>
      </c>
    </row>
    <row r="16" spans="2:11" x14ac:dyDescent="0.25">
      <c r="B16">
        <f t="shared" si="0"/>
        <v>5</v>
      </c>
      <c r="C16" s="2">
        <f>SUMPRODUCT(MinVariance!$C$6:$K$6,Returns!A169:I169)</f>
        <v>-1.4954556175590899E-2</v>
      </c>
    </row>
    <row r="17" spans="2:11" x14ac:dyDescent="0.25">
      <c r="B17">
        <f t="shared" si="0"/>
        <v>6</v>
      </c>
      <c r="C17" s="2">
        <f>SUMPRODUCT(MinVariance!$C$6:$K$6,Returns!A172:I172)</f>
        <v>-1.319789194827373E-2</v>
      </c>
      <c r="F17" s="7" t="s">
        <v>28</v>
      </c>
    </row>
    <row r="18" spans="2:11" x14ac:dyDescent="0.25">
      <c r="B18">
        <f t="shared" si="0"/>
        <v>7</v>
      </c>
      <c r="C18" s="2">
        <f>SUMPRODUCT(MinVariance!$C$6:$K$6,Returns!A193:I193)</f>
        <v>-1.3056739575073329E-2</v>
      </c>
      <c r="J18" s="7" t="s">
        <v>9</v>
      </c>
      <c r="K18" s="11">
        <f>AVERAGE(Table3[Returns])</f>
        <v>1.6220315351131924E-3</v>
      </c>
    </row>
    <row r="19" spans="2:11" x14ac:dyDescent="0.25">
      <c r="B19">
        <f t="shared" si="0"/>
        <v>8</v>
      </c>
      <c r="C19" s="2">
        <f>SUMPRODUCT(MinVariance!$C$6:$K$6,Returns!A71:I71)</f>
        <v>-1.2200094045054581E-2</v>
      </c>
      <c r="J19" s="7" t="s">
        <v>29</v>
      </c>
      <c r="K19" s="11">
        <f>_xlfn.STDEV.S(Table3[Returns])</f>
        <v>6.7637586874792228E-3</v>
      </c>
    </row>
    <row r="20" spans="2:11" x14ac:dyDescent="0.25">
      <c r="B20">
        <f t="shared" si="0"/>
        <v>9</v>
      </c>
      <c r="C20" s="2">
        <f>SUMPRODUCT(MinVariance!$C$6:$K$6,Returns!A21:I21)</f>
        <v>-1.1822891916506791E-2</v>
      </c>
    </row>
    <row r="21" spans="2:11" x14ac:dyDescent="0.25">
      <c r="B21">
        <f t="shared" si="0"/>
        <v>10</v>
      </c>
      <c r="C21" s="2">
        <f>SUMPRODUCT(MinVariance!$C$6:$K$6,Returns!A30:I30)</f>
        <v>-1.1258094056738945E-2</v>
      </c>
    </row>
    <row r="22" spans="2:11" x14ac:dyDescent="0.25">
      <c r="B22">
        <f t="shared" si="0"/>
        <v>11</v>
      </c>
      <c r="C22" s="2">
        <f>SUMPRODUCT(MinVariance!$C$6:$K$6,Returns!A211:I211)</f>
        <v>-1.1140270214159944E-2</v>
      </c>
    </row>
    <row r="23" spans="2:11" x14ac:dyDescent="0.25">
      <c r="B23">
        <f t="shared" si="0"/>
        <v>12</v>
      </c>
      <c r="C23" s="2">
        <f>SUMPRODUCT(MinVariance!$C$6:$K$6,Returns!A72:I72)</f>
        <v>-9.3102495411857347E-3</v>
      </c>
    </row>
    <row r="24" spans="2:11" x14ac:dyDescent="0.25">
      <c r="B24">
        <f t="shared" si="0"/>
        <v>13</v>
      </c>
      <c r="C24" s="2">
        <f>SUMPRODUCT(MinVariance!$C$6:$K$6,Returns!A132:I132)</f>
        <v>-8.7031892710771816E-3</v>
      </c>
    </row>
    <row r="25" spans="2:11" x14ac:dyDescent="0.25">
      <c r="B25">
        <f t="shared" si="0"/>
        <v>14</v>
      </c>
      <c r="C25" s="2">
        <f>SUMPRODUCT(MinVariance!$C$6:$K$6,Returns!A137:I137)</f>
        <v>-8.4759979410191314E-3</v>
      </c>
    </row>
    <row r="26" spans="2:11" x14ac:dyDescent="0.25">
      <c r="B26">
        <f t="shared" si="0"/>
        <v>15</v>
      </c>
      <c r="C26" s="2">
        <f>SUMPRODUCT(MinVariance!$C$6:$K$6,Returns!A63:I63)</f>
        <v>-8.198707546780374E-3</v>
      </c>
    </row>
    <row r="27" spans="2:11" x14ac:dyDescent="0.25">
      <c r="B27">
        <f t="shared" si="0"/>
        <v>16</v>
      </c>
      <c r="C27" s="2">
        <f>SUMPRODUCT(MinVariance!$C$6:$K$6,Returns!A222:I222)</f>
        <v>-7.9518705355398536E-3</v>
      </c>
    </row>
    <row r="28" spans="2:11" x14ac:dyDescent="0.25">
      <c r="B28">
        <f t="shared" si="0"/>
        <v>17</v>
      </c>
      <c r="C28" s="2">
        <f>SUMPRODUCT(MinVariance!$C$6:$K$6,Returns!A65:I65)</f>
        <v>-7.6527639916214359E-3</v>
      </c>
    </row>
    <row r="29" spans="2:11" x14ac:dyDescent="0.25">
      <c r="B29">
        <f t="shared" si="0"/>
        <v>18</v>
      </c>
      <c r="C29" s="2">
        <f>SUMPRODUCT(MinVariance!$C$6:$K$6,Returns!A100:I100)</f>
        <v>-7.4629968370256271E-3</v>
      </c>
    </row>
    <row r="30" spans="2:11" x14ac:dyDescent="0.25">
      <c r="B30">
        <f t="shared" si="0"/>
        <v>19</v>
      </c>
      <c r="C30" s="2">
        <f>SUMPRODUCT(MinVariance!$C$6:$K$6,Returns!A151:I151)</f>
        <v>-7.1144483425985335E-3</v>
      </c>
    </row>
    <row r="31" spans="2:11" x14ac:dyDescent="0.25">
      <c r="B31">
        <f t="shared" si="0"/>
        <v>20</v>
      </c>
      <c r="C31" s="2">
        <f>SUMPRODUCT(MinVariance!$C$6:$K$6,Returns!A221:I221)</f>
        <v>-6.6584703545740417E-3</v>
      </c>
    </row>
    <row r="32" spans="2:11" x14ac:dyDescent="0.25">
      <c r="B32">
        <f t="shared" si="0"/>
        <v>21</v>
      </c>
      <c r="C32" s="2">
        <f>SUMPRODUCT(MinVariance!$C$6:$K$6,Returns!A179:I179)</f>
        <v>-6.3786437923292576E-3</v>
      </c>
    </row>
    <row r="33" spans="2:3" x14ac:dyDescent="0.25">
      <c r="B33">
        <f t="shared" si="0"/>
        <v>22</v>
      </c>
      <c r="C33" s="2">
        <f>SUMPRODUCT(MinVariance!$C$6:$K$6,Returns!A189:I189)</f>
        <v>-5.828926985530683E-3</v>
      </c>
    </row>
    <row r="34" spans="2:3" x14ac:dyDescent="0.25">
      <c r="B34">
        <f t="shared" si="0"/>
        <v>23</v>
      </c>
      <c r="C34" s="2">
        <f>SUMPRODUCT(MinVariance!$C$6:$K$6,Returns!A147:I147)</f>
        <v>-5.7737282198703889E-3</v>
      </c>
    </row>
    <row r="35" spans="2:3" x14ac:dyDescent="0.25">
      <c r="B35">
        <f t="shared" si="0"/>
        <v>24</v>
      </c>
      <c r="C35" s="2">
        <f>SUMPRODUCT(MinVariance!$C$6:$K$6,Returns!A142:I142)</f>
        <v>-5.7057156744094208E-3</v>
      </c>
    </row>
    <row r="36" spans="2:3" x14ac:dyDescent="0.25">
      <c r="B36">
        <f t="shared" si="0"/>
        <v>25</v>
      </c>
      <c r="C36" s="2">
        <f>SUMPRODUCT(MinVariance!$C$6:$K$6,Returns!A2:I2)</f>
        <v>-5.4742959296705251E-3</v>
      </c>
    </row>
    <row r="37" spans="2:3" x14ac:dyDescent="0.25">
      <c r="B37">
        <f t="shared" si="0"/>
        <v>26</v>
      </c>
      <c r="C37" s="2">
        <f>SUMPRODUCT(MinVariance!$C$6:$K$6,Returns!A11:I11)</f>
        <v>-5.2608219449081436E-3</v>
      </c>
    </row>
    <row r="38" spans="2:3" x14ac:dyDescent="0.25">
      <c r="B38">
        <f t="shared" si="0"/>
        <v>27</v>
      </c>
      <c r="C38" s="2">
        <f>SUMPRODUCT(MinVariance!$C$6:$K$6,Returns!A103:I103)</f>
        <v>-5.1430256576018261E-3</v>
      </c>
    </row>
    <row r="39" spans="2:3" x14ac:dyDescent="0.25">
      <c r="B39">
        <f t="shared" si="0"/>
        <v>28</v>
      </c>
      <c r="C39" s="2">
        <f>SUMPRODUCT(MinVariance!$C$6:$K$6,Returns!A74:I74)</f>
        <v>-5.013416960854015E-3</v>
      </c>
    </row>
    <row r="40" spans="2:3" x14ac:dyDescent="0.25">
      <c r="B40">
        <f t="shared" si="0"/>
        <v>29</v>
      </c>
      <c r="C40" s="2">
        <f>SUMPRODUCT(MinVariance!$C$6:$K$6,Returns!A52:I52)</f>
        <v>-4.9624584569182345E-3</v>
      </c>
    </row>
    <row r="41" spans="2:3" x14ac:dyDescent="0.25">
      <c r="B41">
        <f t="shared" si="0"/>
        <v>30</v>
      </c>
      <c r="C41" s="2">
        <f>SUMPRODUCT(MinVariance!$C$6:$K$6,Returns!A3:I3)</f>
        <v>-4.7953902808366092E-3</v>
      </c>
    </row>
    <row r="42" spans="2:3" x14ac:dyDescent="0.25">
      <c r="B42">
        <f t="shared" si="0"/>
        <v>31</v>
      </c>
      <c r="C42" s="2">
        <f>SUMPRODUCT(MinVariance!$C$6:$K$6,Returns!A110:I110)</f>
        <v>-4.7556936068059302E-3</v>
      </c>
    </row>
    <row r="43" spans="2:3" x14ac:dyDescent="0.25">
      <c r="B43">
        <f t="shared" si="0"/>
        <v>32</v>
      </c>
      <c r="C43" s="2">
        <f>SUMPRODUCT(MinVariance!$C$6:$K$6,Returns!A84:I84)</f>
        <v>-4.6260763962153763E-3</v>
      </c>
    </row>
    <row r="44" spans="2:3" x14ac:dyDescent="0.25">
      <c r="B44">
        <f t="shared" si="0"/>
        <v>33</v>
      </c>
      <c r="C44" s="2">
        <f>SUMPRODUCT(MinVariance!$C$6:$K$6,Returns!A57:I57)</f>
        <v>-4.5378688171683248E-3</v>
      </c>
    </row>
    <row r="45" spans="2:3" x14ac:dyDescent="0.25">
      <c r="B45">
        <f t="shared" si="0"/>
        <v>34</v>
      </c>
      <c r="C45" s="2">
        <f>SUMPRODUCT(MinVariance!$C$6:$K$6,Returns!A97:I97)</f>
        <v>-4.3761068139629043E-3</v>
      </c>
    </row>
    <row r="46" spans="2:3" x14ac:dyDescent="0.25">
      <c r="B46">
        <f t="shared" si="0"/>
        <v>35</v>
      </c>
      <c r="C46" s="2">
        <f>SUMPRODUCT(MinVariance!$C$6:$K$6,Returns!A138:I138)</f>
        <v>-4.3008648640867463E-3</v>
      </c>
    </row>
    <row r="47" spans="2:3" x14ac:dyDescent="0.25">
      <c r="B47">
        <f t="shared" si="0"/>
        <v>36</v>
      </c>
      <c r="C47" s="2">
        <f>SUMPRODUCT(MinVariance!$C$6:$K$6,Returns!A47:I47)</f>
        <v>-4.2451962466368122E-3</v>
      </c>
    </row>
    <row r="48" spans="2:3" x14ac:dyDescent="0.25">
      <c r="B48">
        <f t="shared" si="0"/>
        <v>37</v>
      </c>
      <c r="C48" s="2">
        <f>SUMPRODUCT(MinVariance!$C$6:$K$6,Returns!A196:I196)</f>
        <v>-4.2169594989808507E-3</v>
      </c>
    </row>
    <row r="49" spans="2:3" x14ac:dyDescent="0.25">
      <c r="B49">
        <f t="shared" si="0"/>
        <v>38</v>
      </c>
      <c r="C49" s="2">
        <f>SUMPRODUCT(MinVariance!$C$6:$K$6,Returns!A121:I121)</f>
        <v>-4.1338013274391378E-3</v>
      </c>
    </row>
    <row r="50" spans="2:3" x14ac:dyDescent="0.25">
      <c r="B50">
        <f t="shared" si="0"/>
        <v>39</v>
      </c>
      <c r="C50" s="2">
        <f>SUMPRODUCT(MinVariance!$C$6:$K$6,Returns!A58:I58)</f>
        <v>-4.0825112615093138E-3</v>
      </c>
    </row>
    <row r="51" spans="2:3" x14ac:dyDescent="0.25">
      <c r="B51">
        <f t="shared" si="0"/>
        <v>40</v>
      </c>
      <c r="C51" s="2">
        <f>SUMPRODUCT(MinVariance!$C$6:$K$6,Returns!A136:I136)</f>
        <v>-3.8624852064130574E-3</v>
      </c>
    </row>
    <row r="52" spans="2:3" x14ac:dyDescent="0.25">
      <c r="B52">
        <f t="shared" si="0"/>
        <v>41</v>
      </c>
      <c r="C52" s="2">
        <f>SUMPRODUCT(MinVariance!$C$6:$K$6,Returns!A166:I166)</f>
        <v>-3.5630522136780593E-3</v>
      </c>
    </row>
    <row r="53" spans="2:3" x14ac:dyDescent="0.25">
      <c r="B53">
        <f t="shared" si="0"/>
        <v>42</v>
      </c>
      <c r="C53" s="2">
        <f>SUMPRODUCT(MinVariance!$C$6:$K$6,Returns!A209:I209)</f>
        <v>-3.5424415959362321E-3</v>
      </c>
    </row>
    <row r="54" spans="2:3" x14ac:dyDescent="0.25">
      <c r="B54">
        <f t="shared" si="0"/>
        <v>43</v>
      </c>
      <c r="C54" s="2">
        <f>SUMPRODUCT(MinVariance!$C$6:$K$6,Returns!A104:I104)</f>
        <v>-3.4658997344598195E-3</v>
      </c>
    </row>
    <row r="55" spans="2:3" x14ac:dyDescent="0.25">
      <c r="B55">
        <f t="shared" si="0"/>
        <v>44</v>
      </c>
      <c r="C55" s="2">
        <f>SUMPRODUCT(MinVariance!$C$6:$K$6,Returns!A24:I24)</f>
        <v>-3.4658373189817744E-3</v>
      </c>
    </row>
    <row r="56" spans="2:3" x14ac:dyDescent="0.25">
      <c r="B56">
        <f t="shared" si="0"/>
        <v>45</v>
      </c>
      <c r="C56" s="2">
        <f>SUMPRODUCT(MinVariance!$C$6:$K$6,Returns!A145:I145)</f>
        <v>-3.3081804177799287E-3</v>
      </c>
    </row>
    <row r="57" spans="2:3" x14ac:dyDescent="0.25">
      <c r="B57">
        <f t="shared" si="0"/>
        <v>46</v>
      </c>
      <c r="C57" s="2">
        <f>SUMPRODUCT(MinVariance!$C$6:$K$6,Returns!A203:I203)</f>
        <v>-3.2908280509520793E-3</v>
      </c>
    </row>
    <row r="58" spans="2:3" x14ac:dyDescent="0.25">
      <c r="B58">
        <f t="shared" si="0"/>
        <v>47</v>
      </c>
      <c r="C58" s="2">
        <f>SUMPRODUCT(MinVariance!$C$6:$K$6,Returns!A73:I73)</f>
        <v>-3.0604306445509463E-3</v>
      </c>
    </row>
    <row r="59" spans="2:3" x14ac:dyDescent="0.25">
      <c r="B59">
        <f t="shared" si="0"/>
        <v>48</v>
      </c>
      <c r="C59" s="2">
        <f>SUMPRODUCT(MinVariance!$C$6:$K$6,Returns!A210:I210)</f>
        <v>-3.0317235091633652E-3</v>
      </c>
    </row>
    <row r="60" spans="2:3" x14ac:dyDescent="0.25">
      <c r="B60">
        <f t="shared" si="0"/>
        <v>49</v>
      </c>
      <c r="C60" s="2">
        <f>SUMPRODUCT(MinVariance!$C$6:$K$6,Returns!A16:I16)</f>
        <v>-3.0227677469941497E-3</v>
      </c>
    </row>
    <row r="61" spans="2:3" x14ac:dyDescent="0.25">
      <c r="B61">
        <f t="shared" si="0"/>
        <v>50</v>
      </c>
      <c r="C61" s="2">
        <f>SUMPRODUCT(MinVariance!$C$6:$K$6,Returns!A162:I162)</f>
        <v>-3.0046853563923475E-3</v>
      </c>
    </row>
    <row r="62" spans="2:3" x14ac:dyDescent="0.25">
      <c r="B62">
        <f t="shared" si="0"/>
        <v>51</v>
      </c>
      <c r="C62" s="2">
        <f>SUMPRODUCT(MinVariance!$C$6:$K$6,Returns!A186:I186)</f>
        <v>-2.9422559486863694E-3</v>
      </c>
    </row>
    <row r="63" spans="2:3" x14ac:dyDescent="0.25">
      <c r="B63">
        <f t="shared" si="0"/>
        <v>52</v>
      </c>
      <c r="C63" s="2">
        <f>SUMPRODUCT(MinVariance!$C$6:$K$6,Returns!A75:I75)</f>
        <v>-2.9400819310936954E-3</v>
      </c>
    </row>
    <row r="64" spans="2:3" x14ac:dyDescent="0.25">
      <c r="B64">
        <f t="shared" si="0"/>
        <v>53</v>
      </c>
      <c r="C64" s="2">
        <f>SUMPRODUCT(MinVariance!$C$6:$K$6,Returns!A61:I61)</f>
        <v>-2.9367809756092786E-3</v>
      </c>
    </row>
    <row r="65" spans="2:3" x14ac:dyDescent="0.25">
      <c r="B65">
        <f t="shared" si="0"/>
        <v>54</v>
      </c>
      <c r="C65" s="2">
        <f>SUMPRODUCT(MinVariance!$C$6:$K$6,Returns!A69:I69)</f>
        <v>-2.9276812780937179E-3</v>
      </c>
    </row>
    <row r="66" spans="2:3" x14ac:dyDescent="0.25">
      <c r="B66">
        <f t="shared" si="0"/>
        <v>55</v>
      </c>
      <c r="C66" s="2">
        <f>SUMPRODUCT(MinVariance!$C$6:$K$6,Returns!A171:I171)</f>
        <v>-2.8039963947839161E-3</v>
      </c>
    </row>
    <row r="67" spans="2:3" x14ac:dyDescent="0.25">
      <c r="B67">
        <f t="shared" si="0"/>
        <v>56</v>
      </c>
      <c r="C67" s="2">
        <f>SUMPRODUCT(MinVariance!$C$6:$K$6,Returns!A207:I207)</f>
        <v>-2.7821036715930439E-3</v>
      </c>
    </row>
    <row r="68" spans="2:3" x14ac:dyDescent="0.25">
      <c r="B68">
        <f t="shared" si="0"/>
        <v>57</v>
      </c>
      <c r="C68" s="2">
        <f>SUMPRODUCT(MinVariance!$C$6:$K$6,Returns!A44:I44)</f>
        <v>-2.6752650708117376E-3</v>
      </c>
    </row>
    <row r="69" spans="2:3" x14ac:dyDescent="0.25">
      <c r="B69">
        <f t="shared" si="0"/>
        <v>58</v>
      </c>
      <c r="C69" s="2">
        <f>SUMPRODUCT(MinVariance!$C$6:$K$6,Returns!A62:I62)</f>
        <v>-2.6676086868447921E-3</v>
      </c>
    </row>
    <row r="70" spans="2:3" x14ac:dyDescent="0.25">
      <c r="B70">
        <f t="shared" si="0"/>
        <v>59</v>
      </c>
      <c r="C70" s="2">
        <f>SUMPRODUCT(MinVariance!$C$6:$K$6,Returns!A124:I124)</f>
        <v>-2.6187494140996071E-3</v>
      </c>
    </row>
    <row r="71" spans="2:3" x14ac:dyDescent="0.25">
      <c r="B71">
        <f t="shared" si="0"/>
        <v>60</v>
      </c>
      <c r="C71" s="2">
        <f>SUMPRODUCT(MinVariance!$C$6:$K$6,Returns!A190:I190)</f>
        <v>-2.6161150878682114E-3</v>
      </c>
    </row>
    <row r="72" spans="2:3" x14ac:dyDescent="0.25">
      <c r="B72">
        <f t="shared" si="0"/>
        <v>61</v>
      </c>
      <c r="C72" s="2">
        <f>SUMPRODUCT(MinVariance!$C$6:$K$6,Returns!A76:I76)</f>
        <v>-2.5559207175395345E-3</v>
      </c>
    </row>
    <row r="73" spans="2:3" x14ac:dyDescent="0.25">
      <c r="B73">
        <f t="shared" si="0"/>
        <v>62</v>
      </c>
      <c r="C73" s="2">
        <f>SUMPRODUCT(MinVariance!$C$6:$K$6,Returns!A35:I35)</f>
        <v>-2.4982224986750926E-3</v>
      </c>
    </row>
    <row r="74" spans="2:3" x14ac:dyDescent="0.25">
      <c r="B74">
        <f t="shared" si="0"/>
        <v>63</v>
      </c>
      <c r="C74" s="2">
        <f>SUMPRODUCT(MinVariance!$C$6:$K$6,Returns!A119:I119)</f>
        <v>-2.4607036868155526E-3</v>
      </c>
    </row>
    <row r="75" spans="2:3" x14ac:dyDescent="0.25">
      <c r="B75">
        <f t="shared" si="0"/>
        <v>64</v>
      </c>
      <c r="C75" s="2">
        <f>SUMPRODUCT(MinVariance!$C$6:$K$6,Returns!A41:I41)</f>
        <v>-2.3578659558697473E-3</v>
      </c>
    </row>
    <row r="76" spans="2:3" x14ac:dyDescent="0.25">
      <c r="B76">
        <f t="shared" si="0"/>
        <v>65</v>
      </c>
      <c r="C76" s="2">
        <f>SUMPRODUCT(MinVariance!$C$6:$K$6,Returns!A51:I51)</f>
        <v>-2.2524678501215879E-3</v>
      </c>
    </row>
    <row r="77" spans="2:3" x14ac:dyDescent="0.25">
      <c r="B77">
        <f t="shared" si="0"/>
        <v>66</v>
      </c>
      <c r="C77" s="2">
        <f>SUMPRODUCT(MinVariance!$C$6:$K$6,Returns!A10:I10)</f>
        <v>-2.2258793972603779E-3</v>
      </c>
    </row>
    <row r="78" spans="2:3" x14ac:dyDescent="0.25">
      <c r="B78">
        <f t="shared" ref="B78:B141" si="1">B77+1</f>
        <v>67</v>
      </c>
      <c r="C78" s="2">
        <f>SUMPRODUCT(MinVariance!$C$6:$K$6,Returns!A99:I99)</f>
        <v>-2.0204637122436977E-3</v>
      </c>
    </row>
    <row r="79" spans="2:3" x14ac:dyDescent="0.25">
      <c r="B79">
        <f t="shared" si="1"/>
        <v>68</v>
      </c>
      <c r="C79" s="2">
        <f>SUMPRODUCT(MinVariance!$C$6:$K$6,Returns!A205:I205)</f>
        <v>-2.0024061403639652E-3</v>
      </c>
    </row>
    <row r="80" spans="2:3" x14ac:dyDescent="0.25">
      <c r="B80">
        <f t="shared" si="1"/>
        <v>69</v>
      </c>
      <c r="C80" s="2">
        <f>SUMPRODUCT(MinVariance!$C$6:$K$6,Returns!A191:I191)</f>
        <v>-1.9756850613018686E-3</v>
      </c>
    </row>
    <row r="81" spans="2:3" x14ac:dyDescent="0.25">
      <c r="B81">
        <f t="shared" si="1"/>
        <v>70</v>
      </c>
      <c r="C81" s="2">
        <f>SUMPRODUCT(MinVariance!$C$6:$K$6,Returns!A33:I33)</f>
        <v>-1.780049914699522E-3</v>
      </c>
    </row>
    <row r="82" spans="2:3" x14ac:dyDescent="0.25">
      <c r="B82">
        <f t="shared" si="1"/>
        <v>71</v>
      </c>
      <c r="C82" s="2">
        <f>SUMPRODUCT(MinVariance!$C$6:$K$6,Returns!A170:I170)</f>
        <v>-1.5866105348789213E-3</v>
      </c>
    </row>
    <row r="83" spans="2:3" x14ac:dyDescent="0.25">
      <c r="B83">
        <f t="shared" si="1"/>
        <v>72</v>
      </c>
      <c r="C83" s="2">
        <f>SUMPRODUCT(MinVariance!$C$6:$K$6,Returns!A213:I213)</f>
        <v>-1.500206978207335E-3</v>
      </c>
    </row>
    <row r="84" spans="2:3" x14ac:dyDescent="0.25">
      <c r="B84">
        <f t="shared" si="1"/>
        <v>73</v>
      </c>
      <c r="C84" s="2">
        <f>SUMPRODUCT(MinVariance!$C$6:$K$6,Returns!A102:I102)</f>
        <v>-1.4960937510773752E-3</v>
      </c>
    </row>
    <row r="85" spans="2:3" x14ac:dyDescent="0.25">
      <c r="B85">
        <f t="shared" si="1"/>
        <v>74</v>
      </c>
      <c r="C85" s="2">
        <f>SUMPRODUCT(MinVariance!$C$6:$K$6,Returns!A50:I50)</f>
        <v>-1.4598564837937445E-3</v>
      </c>
    </row>
    <row r="86" spans="2:3" x14ac:dyDescent="0.25">
      <c r="B86">
        <f t="shared" si="1"/>
        <v>75</v>
      </c>
      <c r="C86" s="2">
        <f>SUMPRODUCT(MinVariance!$C$6:$K$6,Returns!A218:I218)</f>
        <v>-1.3634595945208855E-3</v>
      </c>
    </row>
    <row r="87" spans="2:3" x14ac:dyDescent="0.25">
      <c r="B87">
        <f t="shared" si="1"/>
        <v>76</v>
      </c>
      <c r="C87" s="2">
        <f>SUMPRODUCT(MinVariance!$C$6:$K$6,Returns!A59:I59)</f>
        <v>-1.3189213950269051E-3</v>
      </c>
    </row>
    <row r="88" spans="2:3" x14ac:dyDescent="0.25">
      <c r="B88">
        <f t="shared" si="1"/>
        <v>77</v>
      </c>
      <c r="C88" s="2">
        <f>SUMPRODUCT(MinVariance!$C$6:$K$6,Returns!A187:I187)</f>
        <v>-1.0945960162151995E-3</v>
      </c>
    </row>
    <row r="89" spans="2:3" x14ac:dyDescent="0.25">
      <c r="B89">
        <f t="shared" si="1"/>
        <v>78</v>
      </c>
      <c r="C89" s="2">
        <f>SUMPRODUCT(MinVariance!$C$6:$K$6,Returns!A8:I8)</f>
        <v>-1.0156912420814606E-3</v>
      </c>
    </row>
    <row r="90" spans="2:3" x14ac:dyDescent="0.25">
      <c r="B90">
        <f t="shared" si="1"/>
        <v>79</v>
      </c>
      <c r="C90" s="2">
        <f>SUMPRODUCT(MinVariance!$C$6:$K$6,Returns!A4:I4)</f>
        <v>-9.687371427636246E-4</v>
      </c>
    </row>
    <row r="91" spans="2:3" x14ac:dyDescent="0.25">
      <c r="B91">
        <f t="shared" si="1"/>
        <v>80</v>
      </c>
      <c r="C91" s="2">
        <f>SUMPRODUCT(MinVariance!$C$6:$K$6,Returns!A201:I201)</f>
        <v>-8.4354218335678751E-4</v>
      </c>
    </row>
    <row r="92" spans="2:3" x14ac:dyDescent="0.25">
      <c r="B92">
        <f t="shared" si="1"/>
        <v>81</v>
      </c>
      <c r="C92" s="2">
        <f>SUMPRODUCT(MinVariance!$C$6:$K$6,Returns!A144:I144)</f>
        <v>-7.4729782333525041E-4</v>
      </c>
    </row>
    <row r="93" spans="2:3" x14ac:dyDescent="0.25">
      <c r="B93">
        <f t="shared" si="1"/>
        <v>82</v>
      </c>
      <c r="C93" s="2">
        <f>SUMPRODUCT(MinVariance!$C$6:$K$6,Returns!A40:I40)</f>
        <v>-5.3195408070932557E-4</v>
      </c>
    </row>
    <row r="94" spans="2:3" x14ac:dyDescent="0.25">
      <c r="B94">
        <f t="shared" si="1"/>
        <v>83</v>
      </c>
      <c r="C94" s="2">
        <f>SUMPRODUCT(MinVariance!$C$6:$K$6,Returns!A129:I129)</f>
        <v>-4.490597889483805E-4</v>
      </c>
    </row>
    <row r="95" spans="2:3" x14ac:dyDescent="0.25">
      <c r="B95">
        <f t="shared" si="1"/>
        <v>84</v>
      </c>
      <c r="C95" s="2">
        <f>SUMPRODUCT(MinVariance!$C$6:$K$6,Returns!A80:I80)</f>
        <v>-2.7080362465004134E-4</v>
      </c>
    </row>
    <row r="96" spans="2:3" x14ac:dyDescent="0.25">
      <c r="B96">
        <f t="shared" si="1"/>
        <v>85</v>
      </c>
      <c r="C96" s="2">
        <f>SUMPRODUCT(MinVariance!$C$6:$K$6,Returns!A27:I27)</f>
        <v>-2.5975655316935877E-4</v>
      </c>
    </row>
    <row r="97" spans="2:3" x14ac:dyDescent="0.25">
      <c r="B97">
        <f t="shared" si="1"/>
        <v>86</v>
      </c>
      <c r="C97" s="2">
        <f>SUMPRODUCT(MinVariance!$C$6:$K$6,Returns!A109:I109)</f>
        <v>-1.4407670438763555E-4</v>
      </c>
    </row>
    <row r="98" spans="2:3" x14ac:dyDescent="0.25">
      <c r="B98">
        <f t="shared" si="1"/>
        <v>87</v>
      </c>
      <c r="C98" s="2">
        <f>SUMPRODUCT(MinVariance!$C$6:$K$6,Returns!A123:I123)</f>
        <v>-6.2130097701943625E-5</v>
      </c>
    </row>
    <row r="99" spans="2:3" x14ac:dyDescent="0.25">
      <c r="B99">
        <f t="shared" si="1"/>
        <v>88</v>
      </c>
      <c r="C99" s="2">
        <f>SUMPRODUCT(MinVariance!$C$6:$K$6,Returns!A228:I228)</f>
        <v>-5.3386093167255479E-5</v>
      </c>
    </row>
    <row r="100" spans="2:3" x14ac:dyDescent="0.25">
      <c r="B100">
        <f t="shared" si="1"/>
        <v>89</v>
      </c>
      <c r="C100" s="2">
        <f>SUMPRODUCT(MinVariance!$C$6:$K$6,Returns!A118:I118)</f>
        <v>-5.28146296514217E-5</v>
      </c>
    </row>
    <row r="101" spans="2:3" x14ac:dyDescent="0.25">
      <c r="B101">
        <f t="shared" si="1"/>
        <v>90</v>
      </c>
      <c r="C101" s="2">
        <f>SUMPRODUCT(MinVariance!$C$6:$K$6,Returns!A180:I180)</f>
        <v>-4.9919389499684507E-5</v>
      </c>
    </row>
    <row r="102" spans="2:3" x14ac:dyDescent="0.25">
      <c r="B102">
        <f t="shared" si="1"/>
        <v>91</v>
      </c>
      <c r="C102" s="2">
        <f>SUMPRODUCT(MinVariance!$C$6:$K$6,Returns!A230:I230)</f>
        <v>-3.7729318361743236E-5</v>
      </c>
    </row>
    <row r="103" spans="2:3" x14ac:dyDescent="0.25">
      <c r="B103">
        <f t="shared" si="1"/>
        <v>92</v>
      </c>
      <c r="C103" s="2">
        <f>SUMPRODUCT(MinVariance!$C$6:$K$6,Returns!A89:I89)</f>
        <v>-9.4760596380102577E-6</v>
      </c>
    </row>
    <row r="104" spans="2:3" x14ac:dyDescent="0.25">
      <c r="B104">
        <f t="shared" si="1"/>
        <v>93</v>
      </c>
      <c r="C104" s="2">
        <f>SUMPRODUCT(MinVariance!$C$6:$K$6,Returns!A67:I67)</f>
        <v>1.4577828916332935E-4</v>
      </c>
    </row>
    <row r="105" spans="2:3" x14ac:dyDescent="0.25">
      <c r="B105">
        <f t="shared" si="1"/>
        <v>94</v>
      </c>
      <c r="C105" s="2">
        <f>SUMPRODUCT(MinVariance!$C$6:$K$6,Returns!A164:I164)</f>
        <v>2.0541248480825179E-4</v>
      </c>
    </row>
    <row r="106" spans="2:3" x14ac:dyDescent="0.25">
      <c r="B106">
        <f t="shared" si="1"/>
        <v>95</v>
      </c>
      <c r="C106" s="2">
        <f>SUMPRODUCT(MinVariance!$C$6:$K$6,Returns!A9:I9)</f>
        <v>3.6040321704339934E-4</v>
      </c>
    </row>
    <row r="107" spans="2:3" x14ac:dyDescent="0.25">
      <c r="B107">
        <f t="shared" si="1"/>
        <v>96</v>
      </c>
      <c r="C107" s="2">
        <f>SUMPRODUCT(MinVariance!$C$6:$K$6,Returns!A92:I92)</f>
        <v>3.9712148559531234E-4</v>
      </c>
    </row>
    <row r="108" spans="2:3" x14ac:dyDescent="0.25">
      <c r="B108">
        <f t="shared" si="1"/>
        <v>97</v>
      </c>
      <c r="C108" s="2">
        <f>SUMPRODUCT(MinVariance!$C$6:$K$6,Returns!A140:I140)</f>
        <v>4.0159269871082497E-4</v>
      </c>
    </row>
    <row r="109" spans="2:3" x14ac:dyDescent="0.25">
      <c r="B109">
        <f t="shared" si="1"/>
        <v>98</v>
      </c>
      <c r="C109" s="2">
        <f>SUMPRODUCT(MinVariance!$C$6:$K$6,Returns!A6:I6)</f>
        <v>4.2438573830457004E-4</v>
      </c>
    </row>
    <row r="110" spans="2:3" x14ac:dyDescent="0.25">
      <c r="B110">
        <f t="shared" si="1"/>
        <v>99</v>
      </c>
      <c r="C110" s="2">
        <f>SUMPRODUCT(MinVariance!$C$6:$K$6,Returns!A68:I68)</f>
        <v>5.5337686400962216E-4</v>
      </c>
    </row>
    <row r="111" spans="2:3" x14ac:dyDescent="0.25">
      <c r="B111">
        <f t="shared" si="1"/>
        <v>100</v>
      </c>
      <c r="C111" s="2">
        <f>SUMPRODUCT(MinVariance!$C$6:$K$6,Returns!A37:I37)</f>
        <v>6.4034885444507416E-4</v>
      </c>
    </row>
    <row r="112" spans="2:3" x14ac:dyDescent="0.25">
      <c r="B112">
        <f t="shared" si="1"/>
        <v>101</v>
      </c>
      <c r="C112" s="2">
        <f>SUMPRODUCT(MinVariance!$C$6:$K$6,Returns!A185:I185)</f>
        <v>7.2229321882945926E-4</v>
      </c>
    </row>
    <row r="113" spans="2:3" x14ac:dyDescent="0.25">
      <c r="B113">
        <f t="shared" si="1"/>
        <v>102</v>
      </c>
      <c r="C113" s="2">
        <f>SUMPRODUCT(MinVariance!$C$6:$K$6,Returns!A106:I106)</f>
        <v>8.2033034416323651E-4</v>
      </c>
    </row>
    <row r="114" spans="2:3" x14ac:dyDescent="0.25">
      <c r="B114">
        <f t="shared" si="1"/>
        <v>103</v>
      </c>
      <c r="C114" s="2">
        <f>SUMPRODUCT(MinVariance!$C$6:$K$6,Returns!A178:I178)</f>
        <v>8.8792659217268094E-4</v>
      </c>
    </row>
    <row r="115" spans="2:3" x14ac:dyDescent="0.25">
      <c r="B115">
        <f t="shared" si="1"/>
        <v>104</v>
      </c>
      <c r="C115" s="2">
        <f>SUMPRODUCT(MinVariance!$C$6:$K$6,Returns!A232:I232)</f>
        <v>9.0503052570087099E-4</v>
      </c>
    </row>
    <row r="116" spans="2:3" x14ac:dyDescent="0.25">
      <c r="B116">
        <f t="shared" si="1"/>
        <v>105</v>
      </c>
      <c r="C116" s="2">
        <f>SUMPRODUCT(MinVariance!$C$6:$K$6,Returns!A206:I206)</f>
        <v>9.3679457226038059E-4</v>
      </c>
    </row>
    <row r="117" spans="2:3" x14ac:dyDescent="0.25">
      <c r="B117">
        <f t="shared" si="1"/>
        <v>106</v>
      </c>
      <c r="C117" s="2">
        <f>SUMPRODUCT(MinVariance!$C$6:$K$6,Returns!A219:I219)</f>
        <v>9.5848496964233421E-4</v>
      </c>
    </row>
    <row r="118" spans="2:3" x14ac:dyDescent="0.25">
      <c r="B118">
        <f t="shared" si="1"/>
        <v>107</v>
      </c>
      <c r="C118" s="2">
        <f>SUMPRODUCT(MinVariance!$C$6:$K$6,Returns!A133:I133)</f>
        <v>1.0376843531052413E-3</v>
      </c>
    </row>
    <row r="119" spans="2:3" x14ac:dyDescent="0.25">
      <c r="B119">
        <f t="shared" si="1"/>
        <v>108</v>
      </c>
      <c r="C119" s="2">
        <f>SUMPRODUCT(MinVariance!$C$6:$K$6,Returns!A199:I199)</f>
        <v>1.0696128688489643E-3</v>
      </c>
    </row>
    <row r="120" spans="2:3" x14ac:dyDescent="0.25">
      <c r="B120">
        <f t="shared" si="1"/>
        <v>109</v>
      </c>
      <c r="C120" s="2">
        <f>SUMPRODUCT(MinVariance!$C$6:$K$6,Returns!A200:I200)</f>
        <v>1.097004813815269E-3</v>
      </c>
    </row>
    <row r="121" spans="2:3" x14ac:dyDescent="0.25">
      <c r="B121">
        <f t="shared" si="1"/>
        <v>110</v>
      </c>
      <c r="C121" s="2">
        <f>SUMPRODUCT(MinVariance!$C$6:$K$6,Returns!A91:I91)</f>
        <v>1.1566071102067593E-3</v>
      </c>
    </row>
    <row r="122" spans="2:3" x14ac:dyDescent="0.25">
      <c r="B122">
        <f t="shared" si="1"/>
        <v>111</v>
      </c>
      <c r="C122" s="2">
        <f>SUMPRODUCT(MinVariance!$C$6:$K$6,Returns!A20:I20)</f>
        <v>1.210336278841768E-3</v>
      </c>
    </row>
    <row r="123" spans="2:3" x14ac:dyDescent="0.25">
      <c r="B123">
        <f t="shared" si="1"/>
        <v>112</v>
      </c>
      <c r="C123" s="2">
        <f>SUMPRODUCT(MinVariance!$C$6:$K$6,Returns!A18:I18)</f>
        <v>1.214511796752278E-3</v>
      </c>
    </row>
    <row r="124" spans="2:3" x14ac:dyDescent="0.25">
      <c r="B124">
        <f t="shared" si="1"/>
        <v>113</v>
      </c>
      <c r="C124" s="2">
        <f>SUMPRODUCT(MinVariance!$C$6:$K$6,Returns!A93:I93)</f>
        <v>1.2560182829238977E-3</v>
      </c>
    </row>
    <row r="125" spans="2:3" x14ac:dyDescent="0.25">
      <c r="B125">
        <f t="shared" si="1"/>
        <v>114</v>
      </c>
      <c r="C125" s="2">
        <f>SUMPRODUCT(MinVariance!$C$6:$K$6,Returns!A112:I112)</f>
        <v>1.3478180038252981E-3</v>
      </c>
    </row>
    <row r="126" spans="2:3" x14ac:dyDescent="0.25">
      <c r="B126">
        <f t="shared" si="1"/>
        <v>115</v>
      </c>
      <c r="C126" s="2">
        <f>SUMPRODUCT(MinVariance!$C$6:$K$6,Returns!A39:I39)</f>
        <v>1.4008323590740555E-3</v>
      </c>
    </row>
    <row r="127" spans="2:3" x14ac:dyDescent="0.25">
      <c r="B127">
        <f t="shared" si="1"/>
        <v>116</v>
      </c>
      <c r="C127" s="2">
        <f>SUMPRODUCT(MinVariance!$C$6:$K$6,Returns!A29:I29)</f>
        <v>1.5018486493881412E-3</v>
      </c>
    </row>
    <row r="128" spans="2:3" x14ac:dyDescent="0.25">
      <c r="B128">
        <f t="shared" si="1"/>
        <v>117</v>
      </c>
      <c r="C128" s="2">
        <f>SUMPRODUCT(MinVariance!$C$6:$K$6,Returns!A115:I115)</f>
        <v>1.5161481012019326E-3</v>
      </c>
    </row>
    <row r="129" spans="2:3" x14ac:dyDescent="0.25">
      <c r="B129">
        <f t="shared" si="1"/>
        <v>118</v>
      </c>
      <c r="C129" s="2">
        <f>SUMPRODUCT(MinVariance!$C$6:$K$6,Returns!A225:I225)</f>
        <v>1.6321308220201543E-3</v>
      </c>
    </row>
    <row r="130" spans="2:3" x14ac:dyDescent="0.25">
      <c r="B130">
        <f t="shared" si="1"/>
        <v>119</v>
      </c>
      <c r="C130" s="2">
        <f>SUMPRODUCT(MinVariance!$C$6:$K$6,Returns!A14:I14)</f>
        <v>1.643952214941301E-3</v>
      </c>
    </row>
    <row r="131" spans="2:3" x14ac:dyDescent="0.25">
      <c r="B131">
        <f t="shared" si="1"/>
        <v>120</v>
      </c>
      <c r="C131" s="2">
        <f>SUMPRODUCT(MinVariance!$C$6:$K$6,Returns!A43:I43)</f>
        <v>1.6513507028797368E-3</v>
      </c>
    </row>
    <row r="132" spans="2:3" x14ac:dyDescent="0.25">
      <c r="B132">
        <f t="shared" si="1"/>
        <v>121</v>
      </c>
      <c r="C132" s="2">
        <f>SUMPRODUCT(MinVariance!$C$6:$K$6,Returns!A165:I165)</f>
        <v>1.6640647509542643E-3</v>
      </c>
    </row>
    <row r="133" spans="2:3" x14ac:dyDescent="0.25">
      <c r="B133">
        <f t="shared" si="1"/>
        <v>122</v>
      </c>
      <c r="C133" s="2">
        <f>SUMPRODUCT(MinVariance!$C$6:$K$6,Returns!A64:I64)</f>
        <v>2.0010474061432958E-3</v>
      </c>
    </row>
    <row r="134" spans="2:3" x14ac:dyDescent="0.25">
      <c r="B134">
        <f t="shared" si="1"/>
        <v>123</v>
      </c>
      <c r="C134" s="2">
        <f>SUMPRODUCT(MinVariance!$C$6:$K$6,Returns!A160:I160)</f>
        <v>2.1088670381984951E-3</v>
      </c>
    </row>
    <row r="135" spans="2:3" x14ac:dyDescent="0.25">
      <c r="B135">
        <f t="shared" si="1"/>
        <v>124</v>
      </c>
      <c r="C135" s="2">
        <f>SUMPRODUCT(MinVariance!$C$6:$K$6,Returns!A167:I167)</f>
        <v>2.2223792393804703E-3</v>
      </c>
    </row>
    <row r="136" spans="2:3" x14ac:dyDescent="0.25">
      <c r="B136">
        <f t="shared" si="1"/>
        <v>125</v>
      </c>
      <c r="C136" s="2">
        <f>SUMPRODUCT(MinVariance!$C$6:$K$6,Returns!A15:I15)</f>
        <v>2.2533461308545826E-3</v>
      </c>
    </row>
    <row r="137" spans="2:3" x14ac:dyDescent="0.25">
      <c r="B137">
        <f t="shared" si="1"/>
        <v>126</v>
      </c>
      <c r="C137" s="2">
        <f>SUMPRODUCT(MinVariance!$C$6:$K$6,Returns!A235:I235)</f>
        <v>2.277312563202761E-3</v>
      </c>
    </row>
    <row r="138" spans="2:3" x14ac:dyDescent="0.25">
      <c r="B138">
        <f t="shared" si="1"/>
        <v>127</v>
      </c>
      <c r="C138" s="2">
        <f>SUMPRODUCT(MinVariance!$C$6:$K$6,Returns!A223:I223)</f>
        <v>2.2817399018902566E-3</v>
      </c>
    </row>
    <row r="139" spans="2:3" x14ac:dyDescent="0.25">
      <c r="B139">
        <f t="shared" si="1"/>
        <v>128</v>
      </c>
      <c r="C139" s="2">
        <f>SUMPRODUCT(MinVariance!$C$6:$K$6,Returns!A56:I56)</f>
        <v>2.3100343969768003E-3</v>
      </c>
    </row>
    <row r="140" spans="2:3" x14ac:dyDescent="0.25">
      <c r="B140">
        <f t="shared" si="1"/>
        <v>129</v>
      </c>
      <c r="C140" s="2">
        <f>SUMPRODUCT(MinVariance!$C$6:$K$6,Returns!A125:I125)</f>
        <v>2.4307388497930424E-3</v>
      </c>
    </row>
    <row r="141" spans="2:3" x14ac:dyDescent="0.25">
      <c r="B141">
        <f t="shared" si="1"/>
        <v>130</v>
      </c>
      <c r="C141" s="2">
        <f>SUMPRODUCT(MinVariance!$C$6:$K$6,Returns!A130:I130)</f>
        <v>2.5015621977430725E-3</v>
      </c>
    </row>
    <row r="142" spans="2:3" x14ac:dyDescent="0.25">
      <c r="B142">
        <f t="shared" ref="B142:B205" si="2">B141+1</f>
        <v>131</v>
      </c>
      <c r="C142" s="2">
        <f>SUMPRODUCT(MinVariance!$C$6:$K$6,Returns!A117:I117)</f>
        <v>2.6136010165413244E-3</v>
      </c>
    </row>
    <row r="143" spans="2:3" x14ac:dyDescent="0.25">
      <c r="B143">
        <f t="shared" si="2"/>
        <v>132</v>
      </c>
      <c r="C143" s="2">
        <f>SUMPRODUCT(MinVariance!$C$6:$K$6,Returns!A48:I48)</f>
        <v>2.6379023372686051E-3</v>
      </c>
    </row>
    <row r="144" spans="2:3" x14ac:dyDescent="0.25">
      <c r="B144">
        <f t="shared" si="2"/>
        <v>133</v>
      </c>
      <c r="C144" s="2">
        <f>SUMPRODUCT(MinVariance!$C$6:$K$6,Returns!A220:I220)</f>
        <v>2.6802384327636467E-3</v>
      </c>
    </row>
    <row r="145" spans="2:3" x14ac:dyDescent="0.25">
      <c r="B145">
        <f t="shared" si="2"/>
        <v>134</v>
      </c>
      <c r="C145" s="2">
        <f>SUMPRODUCT(MinVariance!$C$6:$K$6,Returns!A38:I38)</f>
        <v>2.7288010012577091E-3</v>
      </c>
    </row>
    <row r="146" spans="2:3" x14ac:dyDescent="0.25">
      <c r="B146">
        <f t="shared" si="2"/>
        <v>135</v>
      </c>
      <c r="C146" s="2">
        <f>SUMPRODUCT(MinVariance!$C$6:$K$6,Returns!A236:I236)</f>
        <v>2.8750306877299292E-3</v>
      </c>
    </row>
    <row r="147" spans="2:3" x14ac:dyDescent="0.25">
      <c r="B147">
        <f t="shared" si="2"/>
        <v>136</v>
      </c>
      <c r="C147" s="2">
        <f>SUMPRODUCT(MinVariance!$C$6:$K$6,Returns!A182:I182)</f>
        <v>2.9182234625787055E-3</v>
      </c>
    </row>
    <row r="148" spans="2:3" x14ac:dyDescent="0.25">
      <c r="B148">
        <f t="shared" si="2"/>
        <v>137</v>
      </c>
      <c r="C148" s="2">
        <f>SUMPRODUCT(MinVariance!$C$6:$K$6,Returns!A113:I113)</f>
        <v>3.1049526328154882E-3</v>
      </c>
    </row>
    <row r="149" spans="2:3" x14ac:dyDescent="0.25">
      <c r="B149">
        <f t="shared" si="2"/>
        <v>138</v>
      </c>
      <c r="C149" s="2">
        <f>SUMPRODUCT(MinVariance!$C$6:$K$6,Returns!A233:I233)</f>
        <v>3.1278765291873245E-3</v>
      </c>
    </row>
    <row r="150" spans="2:3" x14ac:dyDescent="0.25">
      <c r="B150">
        <f t="shared" si="2"/>
        <v>139</v>
      </c>
      <c r="C150" s="2">
        <f>SUMPRODUCT(MinVariance!$C$6:$K$6,Returns!A184:I184)</f>
        <v>3.1578874852764525E-3</v>
      </c>
    </row>
    <row r="151" spans="2:3" x14ac:dyDescent="0.25">
      <c r="B151">
        <f t="shared" si="2"/>
        <v>140</v>
      </c>
      <c r="C151" s="2">
        <f>SUMPRODUCT(MinVariance!$C$6:$K$6,Returns!A78:I78)</f>
        <v>3.1985703051927742E-3</v>
      </c>
    </row>
    <row r="152" spans="2:3" x14ac:dyDescent="0.25">
      <c r="B152">
        <f t="shared" si="2"/>
        <v>141</v>
      </c>
      <c r="C152" s="2">
        <f>SUMPRODUCT(MinVariance!$C$6:$K$6,Returns!A212:I212)</f>
        <v>3.1986756355561986E-3</v>
      </c>
    </row>
    <row r="153" spans="2:3" x14ac:dyDescent="0.25">
      <c r="B153">
        <f t="shared" si="2"/>
        <v>142</v>
      </c>
      <c r="C153" s="2">
        <f>SUMPRODUCT(MinVariance!$C$6:$K$6,Returns!A107:I107)</f>
        <v>3.3161373896700114E-3</v>
      </c>
    </row>
    <row r="154" spans="2:3" x14ac:dyDescent="0.25">
      <c r="B154">
        <f t="shared" si="2"/>
        <v>143</v>
      </c>
      <c r="C154" s="2">
        <f>SUMPRODUCT(MinVariance!$C$6:$K$6,Returns!A120:I120)</f>
        <v>3.3657198064205732E-3</v>
      </c>
    </row>
    <row r="155" spans="2:3" x14ac:dyDescent="0.25">
      <c r="B155">
        <f t="shared" si="2"/>
        <v>144</v>
      </c>
      <c r="C155" s="2">
        <f>SUMPRODUCT(MinVariance!$C$6:$K$6,Returns!A82:I82)</f>
        <v>3.3784203893315609E-3</v>
      </c>
    </row>
    <row r="156" spans="2:3" x14ac:dyDescent="0.25">
      <c r="B156">
        <f t="shared" si="2"/>
        <v>145</v>
      </c>
      <c r="C156" s="2">
        <f>SUMPRODUCT(MinVariance!$C$6:$K$6,Returns!A28:I28)</f>
        <v>3.524701106670261E-3</v>
      </c>
    </row>
    <row r="157" spans="2:3" x14ac:dyDescent="0.25">
      <c r="B157">
        <f t="shared" si="2"/>
        <v>146</v>
      </c>
      <c r="C157" s="2">
        <f>SUMPRODUCT(MinVariance!$C$6:$K$6,Returns!A70:I70)</f>
        <v>3.5487519881711293E-3</v>
      </c>
    </row>
    <row r="158" spans="2:3" x14ac:dyDescent="0.25">
      <c r="B158">
        <f t="shared" si="2"/>
        <v>147</v>
      </c>
      <c r="C158" s="2">
        <f>SUMPRODUCT(MinVariance!$C$6:$K$6,Returns!A127:I127)</f>
        <v>3.5769413189436347E-3</v>
      </c>
    </row>
    <row r="159" spans="2:3" x14ac:dyDescent="0.25">
      <c r="B159">
        <f t="shared" si="2"/>
        <v>148</v>
      </c>
      <c r="C159" s="2">
        <f>SUMPRODUCT(MinVariance!$C$6:$K$6,Returns!A216:I216)</f>
        <v>3.8465834643253271E-3</v>
      </c>
    </row>
    <row r="160" spans="2:3" x14ac:dyDescent="0.25">
      <c r="B160">
        <f t="shared" si="2"/>
        <v>149</v>
      </c>
      <c r="C160" s="2">
        <f>SUMPRODUCT(MinVariance!$C$6:$K$6,Returns!A114:I114)</f>
        <v>3.9298076370683716E-3</v>
      </c>
    </row>
    <row r="161" spans="2:3" x14ac:dyDescent="0.25">
      <c r="B161">
        <f t="shared" si="2"/>
        <v>150</v>
      </c>
      <c r="C161" s="2">
        <f>SUMPRODUCT(MinVariance!$C$6:$K$6,Returns!A154:I154)</f>
        <v>3.9828084854599136E-3</v>
      </c>
    </row>
    <row r="162" spans="2:3" x14ac:dyDescent="0.25">
      <c r="B162">
        <f t="shared" si="2"/>
        <v>151</v>
      </c>
      <c r="C162" s="2">
        <f>SUMPRODUCT(MinVariance!$C$6:$K$6,Returns!A208:I208)</f>
        <v>4.0359699095151745E-3</v>
      </c>
    </row>
    <row r="163" spans="2:3" x14ac:dyDescent="0.25">
      <c r="B163">
        <f t="shared" si="2"/>
        <v>152</v>
      </c>
      <c r="C163" s="2">
        <f>SUMPRODUCT(MinVariance!$C$6:$K$6,Returns!A46:I46)</f>
        <v>4.2455503162365151E-3</v>
      </c>
    </row>
    <row r="164" spans="2:3" x14ac:dyDescent="0.25">
      <c r="B164">
        <f t="shared" si="2"/>
        <v>153</v>
      </c>
      <c r="C164" s="2">
        <f>SUMPRODUCT(MinVariance!$C$6:$K$6,Returns!A54:I54)</f>
        <v>4.2935876312872791E-3</v>
      </c>
    </row>
    <row r="165" spans="2:3" x14ac:dyDescent="0.25">
      <c r="B165">
        <f t="shared" si="2"/>
        <v>154</v>
      </c>
      <c r="C165" s="2">
        <f>SUMPRODUCT(MinVariance!$C$6:$K$6,Returns!A158:I158)</f>
        <v>4.3126139122708369E-3</v>
      </c>
    </row>
    <row r="166" spans="2:3" x14ac:dyDescent="0.25">
      <c r="B166">
        <f t="shared" si="2"/>
        <v>155</v>
      </c>
      <c r="C166" s="2">
        <f>SUMPRODUCT(MinVariance!$C$6:$K$6,Returns!A25:I25)</f>
        <v>4.3202685265580146E-3</v>
      </c>
    </row>
    <row r="167" spans="2:3" x14ac:dyDescent="0.25">
      <c r="B167">
        <f t="shared" si="2"/>
        <v>156</v>
      </c>
      <c r="C167" s="2">
        <f>SUMPRODUCT(MinVariance!$C$6:$K$6,Returns!A204:I204)</f>
        <v>4.3527789054912166E-3</v>
      </c>
    </row>
    <row r="168" spans="2:3" x14ac:dyDescent="0.25">
      <c r="B168">
        <f t="shared" si="2"/>
        <v>157</v>
      </c>
      <c r="C168" s="2">
        <f>SUMPRODUCT(MinVariance!$C$6:$K$6,Returns!A26:I26)</f>
        <v>4.3943644368197778E-3</v>
      </c>
    </row>
    <row r="169" spans="2:3" x14ac:dyDescent="0.25">
      <c r="B169">
        <f t="shared" si="2"/>
        <v>158</v>
      </c>
      <c r="C169" s="2">
        <f>SUMPRODUCT(MinVariance!$C$6:$K$6,Returns!A79:I79)</f>
        <v>4.4116990046209805E-3</v>
      </c>
    </row>
    <row r="170" spans="2:3" x14ac:dyDescent="0.25">
      <c r="B170">
        <f t="shared" si="2"/>
        <v>159</v>
      </c>
      <c r="C170" s="2">
        <f>SUMPRODUCT(MinVariance!$C$6:$K$6,Returns!A174:I174)</f>
        <v>4.4266180951271E-3</v>
      </c>
    </row>
    <row r="171" spans="2:3" x14ac:dyDescent="0.25">
      <c r="B171">
        <f t="shared" si="2"/>
        <v>160</v>
      </c>
      <c r="C171" s="2">
        <f>SUMPRODUCT(MinVariance!$C$6:$K$6,Returns!A88:I88)</f>
        <v>4.4351950503797814E-3</v>
      </c>
    </row>
    <row r="172" spans="2:3" x14ac:dyDescent="0.25">
      <c r="B172">
        <f t="shared" si="2"/>
        <v>161</v>
      </c>
      <c r="C172" s="2">
        <f>SUMPRODUCT(MinVariance!$C$6:$K$6,Returns!A202:I202)</f>
        <v>4.5930045616730218E-3</v>
      </c>
    </row>
    <row r="173" spans="2:3" x14ac:dyDescent="0.25">
      <c r="B173">
        <f t="shared" si="2"/>
        <v>162</v>
      </c>
      <c r="C173" s="2">
        <f>SUMPRODUCT(MinVariance!$C$6:$K$6,Returns!A96:I96)</f>
        <v>4.6184647733301734E-3</v>
      </c>
    </row>
    <row r="174" spans="2:3" x14ac:dyDescent="0.25">
      <c r="B174">
        <f t="shared" si="2"/>
        <v>163</v>
      </c>
      <c r="C174" s="2">
        <f>SUMPRODUCT(MinVariance!$C$6:$K$6,Returns!A139:I139)</f>
        <v>4.7112432960805944E-3</v>
      </c>
    </row>
    <row r="175" spans="2:3" x14ac:dyDescent="0.25">
      <c r="B175">
        <f t="shared" si="2"/>
        <v>164</v>
      </c>
      <c r="C175" s="2">
        <f>SUMPRODUCT(MinVariance!$C$6:$K$6,Returns!A161:I161)</f>
        <v>4.8350977199379903E-3</v>
      </c>
    </row>
    <row r="176" spans="2:3" x14ac:dyDescent="0.25">
      <c r="B176">
        <f t="shared" si="2"/>
        <v>165</v>
      </c>
      <c r="C176" s="2">
        <f>SUMPRODUCT(MinVariance!$C$6:$K$6,Returns!A31:I31)</f>
        <v>4.999670016739381E-3</v>
      </c>
    </row>
    <row r="177" spans="2:3" x14ac:dyDescent="0.25">
      <c r="B177">
        <f t="shared" si="2"/>
        <v>166</v>
      </c>
      <c r="C177" s="2">
        <f>SUMPRODUCT(MinVariance!$C$6:$K$6,Returns!A153:I153)</f>
        <v>5.0179501038964463E-3</v>
      </c>
    </row>
    <row r="178" spans="2:3" x14ac:dyDescent="0.25">
      <c r="B178">
        <f t="shared" si="2"/>
        <v>167</v>
      </c>
      <c r="C178" s="2">
        <f>SUMPRODUCT(MinVariance!$C$6:$K$6,Returns!A156:I156)</f>
        <v>5.0444291462324676E-3</v>
      </c>
    </row>
    <row r="179" spans="2:3" x14ac:dyDescent="0.25">
      <c r="B179">
        <f t="shared" si="2"/>
        <v>168</v>
      </c>
      <c r="C179" s="2">
        <f>SUMPRODUCT(MinVariance!$C$6:$K$6,Returns!A122:I122)</f>
        <v>5.1024881481928283E-3</v>
      </c>
    </row>
    <row r="180" spans="2:3" x14ac:dyDescent="0.25">
      <c r="B180">
        <f t="shared" si="2"/>
        <v>169</v>
      </c>
      <c r="C180" s="2">
        <f>SUMPRODUCT(MinVariance!$C$6:$K$6,Returns!A81:I81)</f>
        <v>5.316736160486368E-3</v>
      </c>
    </row>
    <row r="181" spans="2:3" x14ac:dyDescent="0.25">
      <c r="B181">
        <f t="shared" si="2"/>
        <v>170</v>
      </c>
      <c r="C181" s="2">
        <f>SUMPRODUCT(MinVariance!$C$6:$K$6,Returns!A53:I53)</f>
        <v>5.537411655092239E-3</v>
      </c>
    </row>
    <row r="182" spans="2:3" x14ac:dyDescent="0.25">
      <c r="B182">
        <f t="shared" si="2"/>
        <v>171</v>
      </c>
      <c r="C182" s="2">
        <f>SUMPRODUCT(MinVariance!$C$6:$K$6,Returns!A134:I134)</f>
        <v>5.604410241327051E-3</v>
      </c>
    </row>
    <row r="183" spans="2:3" x14ac:dyDescent="0.25">
      <c r="B183">
        <f t="shared" si="2"/>
        <v>172</v>
      </c>
      <c r="C183" s="2">
        <f>SUMPRODUCT(MinVariance!$C$6:$K$6,Returns!A177:I177)</f>
        <v>5.7782554444399427E-3</v>
      </c>
    </row>
    <row r="184" spans="2:3" x14ac:dyDescent="0.25">
      <c r="B184">
        <f t="shared" si="2"/>
        <v>173</v>
      </c>
      <c r="C184" s="2">
        <f>SUMPRODUCT(MinVariance!$C$6:$K$6,Returns!A42:I42)</f>
        <v>5.7958618013387569E-3</v>
      </c>
    </row>
    <row r="185" spans="2:3" x14ac:dyDescent="0.25">
      <c r="B185">
        <f t="shared" si="2"/>
        <v>174</v>
      </c>
      <c r="C185" s="2">
        <f>SUMPRODUCT(MinVariance!$C$6:$K$6,Returns!A45:I45)</f>
        <v>5.7960273639610259E-3</v>
      </c>
    </row>
    <row r="186" spans="2:3" x14ac:dyDescent="0.25">
      <c r="B186">
        <f t="shared" si="2"/>
        <v>175</v>
      </c>
      <c r="C186" s="2">
        <f>SUMPRODUCT(MinVariance!$C$6:$K$6,Returns!A111:I111)</f>
        <v>5.8411533387363549E-3</v>
      </c>
    </row>
    <row r="187" spans="2:3" x14ac:dyDescent="0.25">
      <c r="B187">
        <f t="shared" si="2"/>
        <v>176</v>
      </c>
      <c r="C187" s="2">
        <f>SUMPRODUCT(MinVariance!$C$6:$K$6,Returns!A198:I198)</f>
        <v>5.9537522418225382E-3</v>
      </c>
    </row>
    <row r="188" spans="2:3" x14ac:dyDescent="0.25">
      <c r="B188">
        <f t="shared" si="2"/>
        <v>177</v>
      </c>
      <c r="C188" s="2">
        <f>SUMPRODUCT(MinVariance!$C$6:$K$6,Returns!A183:I183)</f>
        <v>6.0575492334989586E-3</v>
      </c>
    </row>
    <row r="189" spans="2:3" x14ac:dyDescent="0.25">
      <c r="B189">
        <f t="shared" si="2"/>
        <v>178</v>
      </c>
      <c r="C189" s="2">
        <f>SUMPRODUCT(MinVariance!$C$6:$K$6,Returns!A231:I231)</f>
        <v>6.0676949364910126E-3</v>
      </c>
    </row>
    <row r="190" spans="2:3" x14ac:dyDescent="0.25">
      <c r="B190">
        <f t="shared" si="2"/>
        <v>179</v>
      </c>
      <c r="C190" s="2">
        <f>SUMPRODUCT(MinVariance!$C$6:$K$6,Returns!A19:I19)</f>
        <v>6.1269507417948173E-3</v>
      </c>
    </row>
    <row r="191" spans="2:3" x14ac:dyDescent="0.25">
      <c r="B191">
        <f t="shared" si="2"/>
        <v>180</v>
      </c>
      <c r="C191" s="2">
        <f>SUMPRODUCT(MinVariance!$C$6:$K$6,Returns!A217:I217)</f>
        <v>6.165357345157026E-3</v>
      </c>
    </row>
    <row r="192" spans="2:3" x14ac:dyDescent="0.25">
      <c r="B192">
        <f t="shared" si="2"/>
        <v>181</v>
      </c>
      <c r="C192" s="2">
        <f>SUMPRODUCT(MinVariance!$C$6:$K$6,Returns!A90:I90)</f>
        <v>6.2048698178035029E-3</v>
      </c>
    </row>
    <row r="193" spans="2:3" x14ac:dyDescent="0.25">
      <c r="B193">
        <f t="shared" si="2"/>
        <v>182</v>
      </c>
      <c r="C193" s="2">
        <f>SUMPRODUCT(MinVariance!$C$6:$K$6,Returns!A234:I234)</f>
        <v>6.3205676176054573E-3</v>
      </c>
    </row>
    <row r="194" spans="2:3" x14ac:dyDescent="0.25">
      <c r="B194">
        <f t="shared" si="2"/>
        <v>183</v>
      </c>
      <c r="C194" s="2">
        <f>SUMPRODUCT(MinVariance!$C$6:$K$6,Returns!A34:I34)</f>
        <v>6.387648660869205E-3</v>
      </c>
    </row>
    <row r="195" spans="2:3" x14ac:dyDescent="0.25">
      <c r="B195">
        <f t="shared" si="2"/>
        <v>184</v>
      </c>
      <c r="C195" s="2">
        <f>SUMPRODUCT(MinVariance!$C$6:$K$6,Returns!A135:I135)</f>
        <v>6.4147778113385328E-3</v>
      </c>
    </row>
    <row r="196" spans="2:3" x14ac:dyDescent="0.25">
      <c r="B196">
        <f t="shared" si="2"/>
        <v>185</v>
      </c>
      <c r="C196" s="2">
        <f>SUMPRODUCT(MinVariance!$C$6:$K$6,Returns!A87:I87)</f>
        <v>6.5502757864172199E-3</v>
      </c>
    </row>
    <row r="197" spans="2:3" x14ac:dyDescent="0.25">
      <c r="B197">
        <f t="shared" si="2"/>
        <v>186</v>
      </c>
      <c r="C197" s="2">
        <f>SUMPRODUCT(MinVariance!$C$6:$K$6,Returns!A32:I32)</f>
        <v>6.8106088402858983E-3</v>
      </c>
    </row>
    <row r="198" spans="2:3" x14ac:dyDescent="0.25">
      <c r="B198">
        <f t="shared" si="2"/>
        <v>187</v>
      </c>
      <c r="C198" s="2">
        <f>SUMPRODUCT(MinVariance!$C$6:$K$6,Returns!A143:I143)</f>
        <v>6.9605706613380565E-3</v>
      </c>
    </row>
    <row r="199" spans="2:3" x14ac:dyDescent="0.25">
      <c r="B199">
        <f t="shared" si="2"/>
        <v>188</v>
      </c>
      <c r="C199" s="2">
        <f>SUMPRODUCT(MinVariance!$C$6:$K$6,Returns!A188:I188)</f>
        <v>6.971273612985697E-3</v>
      </c>
    </row>
    <row r="200" spans="2:3" x14ac:dyDescent="0.25">
      <c r="B200">
        <f t="shared" si="2"/>
        <v>189</v>
      </c>
      <c r="C200" s="2">
        <f>SUMPRODUCT(MinVariance!$C$6:$K$6,Returns!A146:I146)</f>
        <v>7.1881269537265305E-3</v>
      </c>
    </row>
    <row r="201" spans="2:3" x14ac:dyDescent="0.25">
      <c r="B201">
        <f t="shared" si="2"/>
        <v>190</v>
      </c>
      <c r="C201" s="2">
        <f>SUMPRODUCT(MinVariance!$C$6:$K$6,Returns!A159:I159)</f>
        <v>7.2428637713793055E-3</v>
      </c>
    </row>
    <row r="202" spans="2:3" x14ac:dyDescent="0.25">
      <c r="B202">
        <f t="shared" si="2"/>
        <v>191</v>
      </c>
      <c r="C202" s="2">
        <f>SUMPRODUCT(MinVariance!$C$6:$K$6,Returns!A175:I175)</f>
        <v>7.2537508546583872E-3</v>
      </c>
    </row>
    <row r="203" spans="2:3" x14ac:dyDescent="0.25">
      <c r="B203">
        <f t="shared" si="2"/>
        <v>192</v>
      </c>
      <c r="C203" s="2">
        <f>SUMPRODUCT(MinVariance!$C$6:$K$6,Returns!A7:I7)</f>
        <v>7.4452565364886911E-3</v>
      </c>
    </row>
    <row r="204" spans="2:3" x14ac:dyDescent="0.25">
      <c r="B204">
        <f t="shared" si="2"/>
        <v>193</v>
      </c>
      <c r="C204" s="2">
        <f>SUMPRODUCT(MinVariance!$C$6:$K$6,Returns!A98:I98)</f>
        <v>7.6064069562939715E-3</v>
      </c>
    </row>
    <row r="205" spans="2:3" x14ac:dyDescent="0.25">
      <c r="B205">
        <f t="shared" si="2"/>
        <v>194</v>
      </c>
      <c r="C205" s="2">
        <f>SUMPRODUCT(MinVariance!$C$6:$K$6,Returns!A116:I116)</f>
        <v>7.6943648688313953E-3</v>
      </c>
    </row>
    <row r="206" spans="2:3" x14ac:dyDescent="0.25">
      <c r="B206">
        <f t="shared" ref="B206:B243" si="3">B205+1</f>
        <v>195</v>
      </c>
      <c r="C206" s="2">
        <f>SUMPRODUCT(MinVariance!$C$6:$K$6,Returns!A13:I13)</f>
        <v>7.7037667943668014E-3</v>
      </c>
    </row>
    <row r="207" spans="2:3" x14ac:dyDescent="0.25">
      <c r="B207">
        <f t="shared" si="3"/>
        <v>196</v>
      </c>
      <c r="C207" s="2">
        <f>SUMPRODUCT(MinVariance!$C$6:$K$6,Returns!A150:I150)</f>
        <v>7.7367010786217215E-3</v>
      </c>
    </row>
    <row r="208" spans="2:3" x14ac:dyDescent="0.25">
      <c r="B208">
        <f t="shared" si="3"/>
        <v>197</v>
      </c>
      <c r="C208" s="2">
        <f>SUMPRODUCT(MinVariance!$C$6:$K$6,Returns!A163:I163)</f>
        <v>7.7430693382006194E-3</v>
      </c>
    </row>
    <row r="209" spans="2:3" x14ac:dyDescent="0.25">
      <c r="B209">
        <f t="shared" si="3"/>
        <v>198</v>
      </c>
      <c r="C209" s="2">
        <f>SUMPRODUCT(MinVariance!$C$6:$K$6,Returns!A176:I176)</f>
        <v>7.8924174884558371E-3</v>
      </c>
    </row>
    <row r="210" spans="2:3" x14ac:dyDescent="0.25">
      <c r="B210">
        <f t="shared" si="3"/>
        <v>199</v>
      </c>
      <c r="C210" s="2">
        <f>SUMPRODUCT(MinVariance!$C$6:$K$6,Returns!A94:I94)</f>
        <v>7.9138740301763315E-3</v>
      </c>
    </row>
    <row r="211" spans="2:3" x14ac:dyDescent="0.25">
      <c r="B211">
        <f t="shared" si="3"/>
        <v>200</v>
      </c>
      <c r="C211" s="2">
        <f>SUMPRODUCT(MinVariance!$C$6:$K$6,Returns!A60:I60)</f>
        <v>8.212000112582829E-3</v>
      </c>
    </row>
    <row r="212" spans="2:3" x14ac:dyDescent="0.25">
      <c r="B212">
        <f t="shared" si="3"/>
        <v>201</v>
      </c>
      <c r="C212" s="2">
        <f>SUMPRODUCT(MinVariance!$C$6:$K$6,Returns!A195:I195)</f>
        <v>8.2132865184335636E-3</v>
      </c>
    </row>
    <row r="213" spans="2:3" x14ac:dyDescent="0.25">
      <c r="B213">
        <f t="shared" si="3"/>
        <v>202</v>
      </c>
      <c r="C213" s="2">
        <f>SUMPRODUCT(MinVariance!$C$6:$K$6,Returns!A197:I197)</f>
        <v>8.2539057502809578E-3</v>
      </c>
    </row>
    <row r="214" spans="2:3" x14ac:dyDescent="0.25">
      <c r="B214">
        <f t="shared" si="3"/>
        <v>203</v>
      </c>
      <c r="C214" s="2">
        <f>SUMPRODUCT(MinVariance!$C$6:$K$6,Returns!A101:I101)</f>
        <v>8.3405005533597771E-3</v>
      </c>
    </row>
    <row r="215" spans="2:3" x14ac:dyDescent="0.25">
      <c r="B215">
        <f t="shared" si="3"/>
        <v>204</v>
      </c>
      <c r="C215" s="2">
        <f>SUMPRODUCT(MinVariance!$C$6:$K$6,Returns!A126:I126)</f>
        <v>8.3766714556225974E-3</v>
      </c>
    </row>
    <row r="216" spans="2:3" x14ac:dyDescent="0.25">
      <c r="B216">
        <f t="shared" si="3"/>
        <v>205</v>
      </c>
      <c r="C216" s="2">
        <f>SUMPRODUCT(MinVariance!$C$6:$K$6,Returns!A226:I226)</f>
        <v>8.3770776236432622E-3</v>
      </c>
    </row>
    <row r="217" spans="2:3" x14ac:dyDescent="0.25">
      <c r="B217">
        <f t="shared" si="3"/>
        <v>206</v>
      </c>
      <c r="C217" s="2">
        <f>SUMPRODUCT(MinVariance!$C$6:$K$6,Returns!A17:I17)</f>
        <v>8.5215761928956676E-3</v>
      </c>
    </row>
    <row r="218" spans="2:3" x14ac:dyDescent="0.25">
      <c r="B218">
        <f t="shared" si="3"/>
        <v>207</v>
      </c>
      <c r="C218" s="2">
        <f>SUMPRODUCT(MinVariance!$C$6:$K$6,Returns!A194:I194)</f>
        <v>8.5599111479853635E-3</v>
      </c>
    </row>
    <row r="219" spans="2:3" x14ac:dyDescent="0.25">
      <c r="B219">
        <f t="shared" si="3"/>
        <v>208</v>
      </c>
      <c r="C219" s="2">
        <f>SUMPRODUCT(MinVariance!$C$6:$K$6,Returns!A155:I155)</f>
        <v>8.6065999920721826E-3</v>
      </c>
    </row>
    <row r="220" spans="2:3" x14ac:dyDescent="0.25">
      <c r="B220">
        <f t="shared" si="3"/>
        <v>209</v>
      </c>
      <c r="C220" s="2">
        <f>SUMPRODUCT(MinVariance!$C$6:$K$6,Returns!A23:I23)</f>
        <v>8.7083679108045497E-3</v>
      </c>
    </row>
    <row r="221" spans="2:3" x14ac:dyDescent="0.25">
      <c r="B221">
        <f t="shared" si="3"/>
        <v>210</v>
      </c>
      <c r="C221" s="2">
        <f>SUMPRODUCT(MinVariance!$C$6:$K$6,Returns!A66:I66)</f>
        <v>8.7399948870332585E-3</v>
      </c>
    </row>
    <row r="222" spans="2:3" x14ac:dyDescent="0.25">
      <c r="B222">
        <f t="shared" si="3"/>
        <v>211</v>
      </c>
      <c r="C222" s="2">
        <f>SUMPRODUCT(MinVariance!$C$6:$K$6,Returns!A131:I131)</f>
        <v>8.8316134757063861E-3</v>
      </c>
    </row>
    <row r="223" spans="2:3" x14ac:dyDescent="0.25">
      <c r="B223">
        <f t="shared" si="3"/>
        <v>212</v>
      </c>
      <c r="C223" s="2">
        <f>SUMPRODUCT(MinVariance!$C$6:$K$6,Returns!A55:I55)</f>
        <v>8.8502779463421784E-3</v>
      </c>
    </row>
    <row r="224" spans="2:3" x14ac:dyDescent="0.25">
      <c r="B224">
        <f t="shared" si="3"/>
        <v>213</v>
      </c>
      <c r="C224" s="2">
        <f>SUMPRODUCT(MinVariance!$C$6:$K$6,Returns!A181:I181)</f>
        <v>8.8960541581877342E-3</v>
      </c>
    </row>
    <row r="225" spans="2:3" x14ac:dyDescent="0.25">
      <c r="B225">
        <f t="shared" si="3"/>
        <v>214</v>
      </c>
      <c r="C225" s="2">
        <f>SUMPRODUCT(MinVariance!$C$6:$K$6,Returns!A108:I108)</f>
        <v>8.8968934487014227E-3</v>
      </c>
    </row>
    <row r="226" spans="2:3" x14ac:dyDescent="0.25">
      <c r="B226">
        <f t="shared" si="3"/>
        <v>215</v>
      </c>
      <c r="C226" s="2">
        <f>SUMPRODUCT(MinVariance!$C$6:$K$6,Returns!A229:I229)</f>
        <v>9.3514128735925593E-3</v>
      </c>
    </row>
    <row r="227" spans="2:3" x14ac:dyDescent="0.25">
      <c r="B227">
        <f t="shared" si="3"/>
        <v>216</v>
      </c>
      <c r="C227" s="2">
        <f>SUMPRODUCT(MinVariance!$C$6:$K$6,Returns!A168:I168)</f>
        <v>9.5141616395213735E-3</v>
      </c>
    </row>
    <row r="228" spans="2:3" x14ac:dyDescent="0.25">
      <c r="B228">
        <f t="shared" si="3"/>
        <v>217</v>
      </c>
      <c r="C228" s="2">
        <f>SUMPRODUCT(MinVariance!$C$6:$K$6,Returns!A86:I86)</f>
        <v>9.8063867361062231E-3</v>
      </c>
    </row>
    <row r="229" spans="2:3" x14ac:dyDescent="0.25">
      <c r="B229">
        <f t="shared" si="3"/>
        <v>218</v>
      </c>
      <c r="C229" s="2">
        <f>SUMPRODUCT(MinVariance!$C$6:$K$6,Returns!A192:I192)</f>
        <v>9.973324487015699E-3</v>
      </c>
    </row>
    <row r="230" spans="2:3" x14ac:dyDescent="0.25">
      <c r="B230">
        <f t="shared" si="3"/>
        <v>219</v>
      </c>
      <c r="C230" s="2">
        <f>SUMPRODUCT(MinVariance!$C$6:$K$6,Returns!A227:I227)</f>
        <v>1.0003372415886554E-2</v>
      </c>
    </row>
    <row r="231" spans="2:3" x14ac:dyDescent="0.25">
      <c r="B231">
        <f t="shared" si="3"/>
        <v>220</v>
      </c>
      <c r="C231" s="2">
        <f>SUMPRODUCT(MinVariance!$C$6:$K$6,Returns!A77:I77)</f>
        <v>1.0041097932043243E-2</v>
      </c>
    </row>
    <row r="232" spans="2:3" x14ac:dyDescent="0.25">
      <c r="B232">
        <f t="shared" si="3"/>
        <v>221</v>
      </c>
      <c r="C232" s="2">
        <f>SUMPRODUCT(MinVariance!$C$6:$K$6,Returns!A224:I224)</f>
        <v>1.0511965609719037E-2</v>
      </c>
    </row>
    <row r="233" spans="2:3" x14ac:dyDescent="0.25">
      <c r="B233">
        <f t="shared" si="3"/>
        <v>222</v>
      </c>
      <c r="C233" s="2">
        <f>SUMPRODUCT(MinVariance!$C$6:$K$6,Returns!A12:I12)</f>
        <v>1.068011570634967E-2</v>
      </c>
    </row>
    <row r="234" spans="2:3" x14ac:dyDescent="0.25">
      <c r="B234">
        <f t="shared" si="3"/>
        <v>223</v>
      </c>
      <c r="C234" s="2">
        <f>SUMPRODUCT(MinVariance!$C$6:$K$6,Returns!A85:I85)</f>
        <v>1.0686583506784083E-2</v>
      </c>
    </row>
    <row r="235" spans="2:3" x14ac:dyDescent="0.25">
      <c r="B235">
        <f t="shared" si="3"/>
        <v>224</v>
      </c>
      <c r="C235" s="2">
        <f>SUMPRODUCT(MinVariance!$C$6:$K$6,Returns!A105:I105)</f>
        <v>1.071112573076162E-2</v>
      </c>
    </row>
    <row r="236" spans="2:3" x14ac:dyDescent="0.25">
      <c r="B236">
        <f t="shared" si="3"/>
        <v>225</v>
      </c>
      <c r="C236" s="2">
        <f>SUMPRODUCT(MinVariance!$C$6:$K$6,Returns!A49:I49)</f>
        <v>1.0740259082046016E-2</v>
      </c>
    </row>
    <row r="237" spans="2:3" x14ac:dyDescent="0.25">
      <c r="B237">
        <f t="shared" si="3"/>
        <v>226</v>
      </c>
      <c r="C237" s="2">
        <f>SUMPRODUCT(MinVariance!$C$6:$K$6,Returns!A173:I173)</f>
        <v>1.0823490391092875E-2</v>
      </c>
    </row>
    <row r="238" spans="2:3" x14ac:dyDescent="0.25">
      <c r="B238">
        <f t="shared" si="3"/>
        <v>227</v>
      </c>
      <c r="C238" s="2">
        <f>SUMPRODUCT(MinVariance!$C$6:$K$6,Returns!A128:I128)</f>
        <v>1.1095027164598176E-2</v>
      </c>
    </row>
    <row r="239" spans="2:3" x14ac:dyDescent="0.25">
      <c r="B239">
        <f t="shared" si="3"/>
        <v>228</v>
      </c>
      <c r="C239" s="2">
        <f>SUMPRODUCT(MinVariance!$C$6:$K$6,Returns!A5:I5)</f>
        <v>1.2249170150014862E-2</v>
      </c>
    </row>
    <row r="240" spans="2:3" x14ac:dyDescent="0.25">
      <c r="B240">
        <f t="shared" si="3"/>
        <v>229</v>
      </c>
      <c r="C240" s="2">
        <f>SUMPRODUCT(MinVariance!$C$6:$K$6,Returns!A214:I214)</f>
        <v>1.2407692285898447E-2</v>
      </c>
    </row>
    <row r="241" spans="2:3" x14ac:dyDescent="0.25">
      <c r="B241">
        <f t="shared" si="3"/>
        <v>230</v>
      </c>
      <c r="C241" s="2">
        <f>SUMPRODUCT(MinVariance!$C$6:$K$6,Returns!A22:I22)</f>
        <v>1.352636169918487E-2</v>
      </c>
    </row>
    <row r="242" spans="2:3" x14ac:dyDescent="0.25">
      <c r="B242">
        <f t="shared" si="3"/>
        <v>231</v>
      </c>
      <c r="C242" s="2">
        <f>SUMPRODUCT(MinVariance!$C$6:$K$6,Returns!A36:I36)</f>
        <v>1.6547036046599295E-2</v>
      </c>
    </row>
    <row r="243" spans="2:3" x14ac:dyDescent="0.25">
      <c r="B243">
        <f t="shared" si="3"/>
        <v>232</v>
      </c>
      <c r="C243" s="2">
        <f>SUMPRODUCT(MinVariance!$C$6:$K$6,Returns!A152:I152)</f>
        <v>1.9033378822974158E-2</v>
      </c>
    </row>
    <row r="244" spans="2:3" x14ac:dyDescent="0.25">
      <c r="B244">
        <f t="shared" ref="B244:B247" si="4">B243+1</f>
        <v>233</v>
      </c>
      <c r="C244" s="2">
        <f>SUMPRODUCT(MinVariance!$C$6:$K$6,Returns!A95:I95)</f>
        <v>1.9548408253643453E-2</v>
      </c>
    </row>
    <row r="245" spans="2:3" x14ac:dyDescent="0.25">
      <c r="B245">
        <f t="shared" si="4"/>
        <v>234</v>
      </c>
      <c r="C245" s="2">
        <f>SUMPRODUCT(MinVariance!$C$6:$K$6,Returns!A215:I215)</f>
        <v>2.1962849672168657E-2</v>
      </c>
    </row>
    <row r="246" spans="2:3" x14ac:dyDescent="0.25">
      <c r="B246">
        <f t="shared" si="4"/>
        <v>235</v>
      </c>
      <c r="C246" s="2">
        <f>SUMPRODUCT(MinVariance!$C$6:$K$6,Returns!A157:I157)</f>
        <v>3.0567027334143994E-2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StockData</vt:lpstr>
      <vt:lpstr>Returns</vt:lpstr>
      <vt:lpstr>MinVariance</vt:lpstr>
      <vt:lpstr>Risk</vt:lpstr>
      <vt:lpstr>MU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Sharieff</dc:creator>
  <cp:lastModifiedBy>Mohammed I Sharieff</cp:lastModifiedBy>
  <dcterms:modified xsi:type="dcterms:W3CDTF">2024-12-08T02:52:31Z</dcterms:modified>
</cp:coreProperties>
</file>